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328939\Desktop\"/>
    </mc:Choice>
  </mc:AlternateContent>
  <bookViews>
    <workbookView xWindow="0" yWindow="0" windowWidth="20505" windowHeight="9480" tabRatio="960"/>
  </bookViews>
  <sheets>
    <sheet name="Firm Info" sheetId="2" r:id="rId1"/>
    <sheet name="Summary" sheetId="1" r:id="rId2"/>
    <sheet name="2018 balance sheet" sheetId="33" r:id="rId3"/>
    <sheet name="2019 Projection" sheetId="64" r:id="rId4"/>
    <sheet name="Capital" sheetId="63" r:id="rId5"/>
    <sheet name="Scenario A" sheetId="43" r:id="rId6"/>
    <sheet name="Scenario B1" sheetId="56" r:id="rId7"/>
    <sheet name="Scenario B2" sheetId="57" r:id="rId8"/>
    <sheet name="Scenario B3" sheetId="58" r:id="rId9"/>
    <sheet name="Scenario B4" sheetId="59" r:id="rId10"/>
    <sheet name="Scenario B5" sheetId="60" r:id="rId11"/>
    <sheet name="C1 Climate Change" sheetId="66" r:id="rId12"/>
    <sheet name="C2 Sectoral Exposures" sheetId="53" r:id="rId13"/>
    <sheet name="C3 Cyber Underwriting" sheetId="61" r:id="rId14"/>
    <sheet name="Reinsurers" sheetId="5" r:id="rId15"/>
    <sheet name="Free Form Comments" sheetId="17" r:id="rId16"/>
    <sheet name="Variables" sheetId="55" state="hidden" r:id="rId17"/>
  </sheets>
  <definedNames>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'C1 Climate Change'!$A$1:$K$35</definedName>
    <definedName name="_xlnm.Print_Area" localSheetId="13">'C3 Cyber Underwriting'!$A$1:$P$89</definedName>
    <definedName name="_xlnm.Print_Area" localSheetId="5">'Scenario A'!$A$1:$S$89</definedName>
    <definedName name="_xlnm.Print_Area" localSheetId="6">'Scenario B1'!$A$1:$P$89</definedName>
    <definedName name="_xlnm.Print_Area" localSheetId="7">'Scenario B2'!$A$1:$P$89</definedName>
    <definedName name="_xlnm.Print_Area" localSheetId="8">'Scenario B3'!$A$1:$P$89</definedName>
    <definedName name="_xlnm.Print_Area" localSheetId="9">'Scenario B4'!$A$1:$P$89</definedName>
    <definedName name="_xlnm.Print_Area" localSheetId="10">'Scenario B5'!$A$1:$N$89</definedName>
  </definedNames>
  <calcPr calcId="162913"/>
  <customWorkbookViews>
    <customWorkbookView name="Pondard, Nicolas - Personal View" guid="{D0779E51-DCFF-49C6-B9BF-88595CCD561F}" mergeInterval="0" personalView="1" maximized="1" windowWidth="1916" windowHeight="855" activeSheetId="6"/>
    <customWorkbookView name="Chalk, Richard - Personal View" guid="{F6802C74-4A13-4305-AE0A-79380F4E4554}" mergeInterval="0" personalView="1" maximized="1" windowWidth="1916" windowHeight="835" activeSheetId="6"/>
  </customWorkbookViews>
</workbook>
</file>

<file path=xl/calcChain.xml><?xml version="1.0" encoding="utf-8"?>
<calcChain xmlns="http://schemas.openxmlformats.org/spreadsheetml/2006/main">
  <c r="A1" i="66" l="1"/>
  <c r="C9" i="66" l="1"/>
  <c r="C8" i="66"/>
  <c r="C7" i="66"/>
  <c r="C6" i="66"/>
  <c r="R68" i="66"/>
  <c r="P68" i="66"/>
  <c r="N68" i="66"/>
  <c r="J68" i="66"/>
  <c r="H68" i="66"/>
  <c r="F68" i="66"/>
  <c r="E68" i="66"/>
  <c r="D68" i="66"/>
  <c r="C68" i="66"/>
  <c r="C9" i="53" l="1"/>
  <c r="C8" i="53"/>
  <c r="C7" i="53"/>
  <c r="C6" i="53"/>
  <c r="H114" i="53"/>
  <c r="G114" i="53"/>
  <c r="F114" i="53"/>
  <c r="AF96" i="53"/>
  <c r="AD96" i="53"/>
  <c r="AC96" i="53"/>
  <c r="AB96" i="53"/>
  <c r="AA96" i="53"/>
  <c r="Z96" i="53"/>
  <c r="Y96" i="53"/>
  <c r="X96" i="53"/>
  <c r="W96" i="53"/>
  <c r="V96" i="53"/>
  <c r="U96" i="53"/>
  <c r="T96" i="53"/>
  <c r="S96" i="53"/>
  <c r="R96" i="53"/>
  <c r="Q96" i="53"/>
  <c r="P96" i="53"/>
  <c r="O96" i="53"/>
  <c r="N96" i="53"/>
  <c r="M96" i="53"/>
  <c r="L96" i="53"/>
  <c r="J96" i="53"/>
  <c r="I96" i="53"/>
  <c r="H96" i="53"/>
  <c r="G96" i="53"/>
  <c r="F96" i="53"/>
  <c r="AE95" i="53"/>
  <c r="AE94" i="53"/>
  <c r="AE93" i="53"/>
  <c r="AE92" i="53"/>
  <c r="AE91" i="53"/>
  <c r="AE90" i="53"/>
  <c r="AE89" i="53"/>
  <c r="AE88" i="53"/>
  <c r="AE87" i="53"/>
  <c r="AE86" i="53"/>
  <c r="AE85" i="53"/>
  <c r="AE84" i="53"/>
  <c r="AE83" i="53"/>
  <c r="AE82" i="53"/>
  <c r="AE81" i="53"/>
  <c r="AE80" i="53"/>
  <c r="AE79" i="53"/>
  <c r="AE78" i="53"/>
  <c r="AE77" i="53"/>
  <c r="AE76" i="53"/>
  <c r="AE75" i="53"/>
  <c r="AE74" i="53"/>
  <c r="AE96" i="53" s="1"/>
  <c r="AF67" i="53"/>
  <c r="AD67" i="53"/>
  <c r="AC67" i="53"/>
  <c r="AB67" i="53"/>
  <c r="AA67" i="53"/>
  <c r="Z67" i="53"/>
  <c r="Y67" i="53"/>
  <c r="X67" i="53"/>
  <c r="W67" i="53"/>
  <c r="V67" i="53"/>
  <c r="U67" i="53"/>
  <c r="T67" i="53"/>
  <c r="S67" i="53"/>
  <c r="R67" i="53"/>
  <c r="Q67" i="53"/>
  <c r="P67" i="53"/>
  <c r="O67" i="53"/>
  <c r="N67" i="53"/>
  <c r="M67" i="53"/>
  <c r="L67" i="53"/>
  <c r="J67" i="53"/>
  <c r="I67" i="53"/>
  <c r="H67" i="53"/>
  <c r="G67" i="53"/>
  <c r="F67" i="53"/>
  <c r="AE66" i="53"/>
  <c r="AE65" i="53"/>
  <c r="AE64" i="53"/>
  <c r="AE63" i="53"/>
  <c r="AE62" i="53"/>
  <c r="AE61" i="53"/>
  <c r="AE60" i="53"/>
  <c r="AE59" i="53"/>
  <c r="AE58" i="53"/>
  <c r="AE57" i="53"/>
  <c r="AE56" i="53"/>
  <c r="AE55" i="53"/>
  <c r="AE54" i="53"/>
  <c r="AE53" i="53"/>
  <c r="AE52" i="53"/>
  <c r="AE51" i="53"/>
  <c r="AE50" i="53"/>
  <c r="AE49" i="53"/>
  <c r="AE48" i="53"/>
  <c r="AE47" i="53"/>
  <c r="AE46" i="53"/>
  <c r="AE45" i="53"/>
  <c r="AE67" i="53" s="1"/>
  <c r="AF38" i="53"/>
  <c r="AD38" i="53"/>
  <c r="AC38" i="53"/>
  <c r="AB38" i="53"/>
  <c r="AA38" i="53"/>
  <c r="Z38" i="53"/>
  <c r="Y38" i="53"/>
  <c r="X38" i="53"/>
  <c r="W38" i="53"/>
  <c r="V38" i="53"/>
  <c r="U38" i="53"/>
  <c r="T38" i="53"/>
  <c r="S38" i="53"/>
  <c r="R38" i="53"/>
  <c r="Q38" i="53"/>
  <c r="P38" i="53"/>
  <c r="O38" i="53"/>
  <c r="N38" i="53"/>
  <c r="M38" i="53"/>
  <c r="L38" i="53"/>
  <c r="J38" i="53"/>
  <c r="I38" i="53"/>
  <c r="H38" i="53"/>
  <c r="G38" i="53"/>
  <c r="F38" i="53"/>
  <c r="AE37" i="53"/>
  <c r="AE36" i="53"/>
  <c r="AE35" i="53"/>
  <c r="AE34" i="53"/>
  <c r="AE33" i="53"/>
  <c r="AE32" i="53"/>
  <c r="AE31" i="53"/>
  <c r="AE30" i="53"/>
  <c r="AE29" i="53"/>
  <c r="AE28" i="53"/>
  <c r="AE27" i="53"/>
  <c r="AE26" i="53"/>
  <c r="AE25" i="53"/>
  <c r="AE24" i="53"/>
  <c r="AE23" i="53"/>
  <c r="AE22" i="53"/>
  <c r="AE21" i="53"/>
  <c r="AE20" i="53"/>
  <c r="AE19" i="53"/>
  <c r="AE18" i="53"/>
  <c r="AE17" i="53"/>
  <c r="AE16" i="53"/>
  <c r="AE38" i="53" s="1"/>
  <c r="A11" i="1" l="1"/>
  <c r="A10" i="1"/>
  <c r="E11" i="1"/>
  <c r="E10" i="1"/>
  <c r="I24" i="1"/>
  <c r="I20" i="1"/>
  <c r="I19" i="1"/>
  <c r="I17" i="1"/>
  <c r="I18" i="1"/>
  <c r="I16" i="1"/>
  <c r="A38" i="63" l="1"/>
  <c r="O15" i="43" l="1"/>
  <c r="O39" i="60" l="1"/>
  <c r="N39" i="60"/>
  <c r="L39" i="60"/>
  <c r="K39" i="60"/>
  <c r="R38" i="60"/>
  <c r="Q38" i="60"/>
  <c r="S38" i="60" s="1"/>
  <c r="P38" i="60"/>
  <c r="M38" i="60"/>
  <c r="R37" i="60"/>
  <c r="Q37" i="60"/>
  <c r="P37" i="60"/>
  <c r="M37" i="60"/>
  <c r="R35" i="60"/>
  <c r="Q35" i="60"/>
  <c r="P35" i="60"/>
  <c r="M35" i="60"/>
  <c r="R34" i="60"/>
  <c r="S34" i="60" s="1"/>
  <c r="Q34" i="60"/>
  <c r="P34" i="60"/>
  <c r="M34" i="60"/>
  <c r="P32" i="60"/>
  <c r="S32" i="60" s="1"/>
  <c r="P31" i="60"/>
  <c r="S31" i="60" s="1"/>
  <c r="P30" i="60"/>
  <c r="S30" i="60" s="1"/>
  <c r="S29" i="60"/>
  <c r="P29" i="60"/>
  <c r="R27" i="60"/>
  <c r="Q27" i="60"/>
  <c r="P27" i="60"/>
  <c r="M27" i="60"/>
  <c r="R26" i="60"/>
  <c r="Q26" i="60"/>
  <c r="P26" i="60"/>
  <c r="M26" i="60"/>
  <c r="R25" i="60"/>
  <c r="S25" i="60" s="1"/>
  <c r="Q25" i="60"/>
  <c r="P25" i="60"/>
  <c r="M25" i="60"/>
  <c r="R24" i="60"/>
  <c r="S24" i="60" s="1"/>
  <c r="Q24" i="60"/>
  <c r="P24" i="60"/>
  <c r="M24" i="60"/>
  <c r="R22" i="60"/>
  <c r="S22" i="60" s="1"/>
  <c r="Q22" i="60"/>
  <c r="P22" i="60"/>
  <c r="M22" i="60"/>
  <c r="R21" i="60"/>
  <c r="S21" i="60" s="1"/>
  <c r="Q21" i="60"/>
  <c r="P21" i="60"/>
  <c r="M21" i="60"/>
  <c r="R20" i="60"/>
  <c r="Q20" i="60"/>
  <c r="S20" i="60" s="1"/>
  <c r="P20" i="60"/>
  <c r="M20" i="60"/>
  <c r="R19" i="60"/>
  <c r="Q19" i="60"/>
  <c r="S19" i="60" s="1"/>
  <c r="P19" i="60"/>
  <c r="M19" i="60"/>
  <c r="R18" i="60"/>
  <c r="Q18" i="60"/>
  <c r="S18" i="60" s="1"/>
  <c r="P18" i="60"/>
  <c r="M18" i="60"/>
  <c r="R17" i="60"/>
  <c r="Q17" i="60"/>
  <c r="P17" i="60"/>
  <c r="M17" i="60"/>
  <c r="R16" i="60"/>
  <c r="Q16" i="60"/>
  <c r="S16" i="60" s="1"/>
  <c r="P16" i="60"/>
  <c r="M16" i="60"/>
  <c r="R15" i="60"/>
  <c r="Q15" i="60"/>
  <c r="P15" i="60"/>
  <c r="M15" i="60"/>
  <c r="R14" i="60"/>
  <c r="Q14" i="60"/>
  <c r="S14" i="60" s="1"/>
  <c r="P14" i="60"/>
  <c r="M14" i="60"/>
  <c r="R13" i="60"/>
  <c r="Q13" i="60"/>
  <c r="P13" i="60"/>
  <c r="M13" i="60"/>
  <c r="R12" i="60"/>
  <c r="Q12" i="60"/>
  <c r="P12" i="60"/>
  <c r="M12" i="60"/>
  <c r="R11" i="60"/>
  <c r="Q11" i="60"/>
  <c r="P11" i="60"/>
  <c r="M11" i="60"/>
  <c r="G1" i="60"/>
  <c r="S12" i="60" l="1"/>
  <c r="S15" i="60"/>
  <c r="S35" i="60"/>
  <c r="P39" i="60"/>
  <c r="S11" i="60"/>
  <c r="S37" i="60"/>
  <c r="S26" i="60"/>
  <c r="S27" i="60"/>
  <c r="M39" i="60"/>
  <c r="S13" i="60"/>
  <c r="S17" i="60"/>
  <c r="R39" i="60"/>
  <c r="Q39" i="60"/>
  <c r="Q18" i="59"/>
  <c r="Q18" i="58"/>
  <c r="R18" i="56"/>
  <c r="S39" i="60" l="1"/>
  <c r="B7" i="56"/>
  <c r="B7" i="63"/>
  <c r="B7" i="64"/>
  <c r="B6" i="64"/>
  <c r="Q18" i="57" l="1"/>
  <c r="O27" i="61" l="1"/>
  <c r="B9" i="61"/>
  <c r="B8" i="61"/>
  <c r="N1" i="61" l="1"/>
  <c r="G1" i="61"/>
  <c r="Q15" i="61" l="1"/>
  <c r="P15" i="61"/>
  <c r="O15" i="61"/>
  <c r="D24" i="1"/>
  <c r="H24" i="1"/>
  <c r="C24" i="1"/>
  <c r="B9" i="60" l="1"/>
  <c r="B9" i="59"/>
  <c r="B9" i="58"/>
  <c r="B9" i="57"/>
  <c r="B9" i="56"/>
  <c r="B9" i="43"/>
  <c r="C25" i="63" l="1"/>
  <c r="C17" i="1"/>
  <c r="C20" i="1"/>
  <c r="D21" i="1"/>
  <c r="D17" i="1"/>
  <c r="C16" i="1"/>
  <c r="D18" i="1"/>
  <c r="C18" i="1"/>
  <c r="D16" i="1"/>
  <c r="C19" i="1"/>
  <c r="D20" i="1"/>
  <c r="C21" i="1"/>
  <c r="D19" i="1"/>
  <c r="B8" i="58" l="1"/>
  <c r="K73" i="61" l="1"/>
  <c r="J73" i="61"/>
  <c r="I73" i="61"/>
  <c r="H72" i="61"/>
  <c r="L72" i="61" s="1"/>
  <c r="H68" i="61"/>
  <c r="L68" i="61" s="1"/>
  <c r="H67" i="61"/>
  <c r="L67" i="61" s="1"/>
  <c r="H66" i="61"/>
  <c r="L66" i="61" s="1"/>
  <c r="H65" i="61"/>
  <c r="L65" i="61" s="1"/>
  <c r="H62" i="61"/>
  <c r="L62" i="61" s="1"/>
  <c r="H61" i="61"/>
  <c r="L61" i="61" s="1"/>
  <c r="H60" i="61"/>
  <c r="L60" i="61" s="1"/>
  <c r="K58" i="61"/>
  <c r="J58" i="61"/>
  <c r="I58" i="61"/>
  <c r="H57" i="61"/>
  <c r="L57" i="61" s="1"/>
  <c r="H56" i="61"/>
  <c r="L56" i="61" s="1"/>
  <c r="L55" i="61"/>
  <c r="H55" i="61"/>
  <c r="H53" i="61"/>
  <c r="L53" i="61" s="1"/>
  <c r="H52" i="61"/>
  <c r="H58" i="61" s="1"/>
  <c r="K46" i="61"/>
  <c r="J46" i="61"/>
  <c r="I46" i="61"/>
  <c r="H45" i="61"/>
  <c r="L45" i="61" s="1"/>
  <c r="H44" i="61"/>
  <c r="L44" i="61" s="1"/>
  <c r="H42" i="61"/>
  <c r="L42" i="61" s="1"/>
  <c r="H40" i="61"/>
  <c r="L40" i="61" s="1"/>
  <c r="K39" i="61"/>
  <c r="J39" i="61"/>
  <c r="I39" i="61"/>
  <c r="H38" i="61"/>
  <c r="L38" i="61" s="1"/>
  <c r="H37" i="61"/>
  <c r="L37" i="61" s="1"/>
  <c r="H36" i="61"/>
  <c r="L36" i="61" s="1"/>
  <c r="H35" i="61"/>
  <c r="K34" i="61"/>
  <c r="J34" i="61"/>
  <c r="I34" i="61"/>
  <c r="H33" i="61"/>
  <c r="L33" i="61" s="1"/>
  <c r="H32" i="61"/>
  <c r="L32" i="61" s="1"/>
  <c r="H31" i="61"/>
  <c r="K30" i="61"/>
  <c r="J30" i="61"/>
  <c r="I30" i="61"/>
  <c r="H29" i="61"/>
  <c r="L29" i="61" s="1"/>
  <c r="H28" i="61"/>
  <c r="L28" i="61" s="1"/>
  <c r="H27" i="61"/>
  <c r="K22" i="61"/>
  <c r="J22" i="61"/>
  <c r="I22" i="61"/>
  <c r="H21" i="61"/>
  <c r="L21" i="61" s="1"/>
  <c r="H20" i="61"/>
  <c r="K19" i="61"/>
  <c r="J19" i="61"/>
  <c r="I19" i="61"/>
  <c r="H18" i="61"/>
  <c r="L18" i="61" s="1"/>
  <c r="H17" i="61"/>
  <c r="L17" i="61" s="1"/>
  <c r="H16" i="61"/>
  <c r="L16" i="61" s="1"/>
  <c r="H15" i="61"/>
  <c r="L15" i="61" s="1"/>
  <c r="H14" i="61"/>
  <c r="K12" i="61"/>
  <c r="J12" i="61"/>
  <c r="I12" i="61"/>
  <c r="H11" i="61"/>
  <c r="L11" i="61" s="1"/>
  <c r="H10" i="61"/>
  <c r="K9" i="61"/>
  <c r="J9" i="61"/>
  <c r="I9" i="61"/>
  <c r="H8" i="61"/>
  <c r="L8" i="61" s="1"/>
  <c r="H7" i="61"/>
  <c r="L7" i="61" s="1"/>
  <c r="H6" i="61"/>
  <c r="K73" i="59"/>
  <c r="J73" i="59"/>
  <c r="I73" i="59"/>
  <c r="H72" i="59"/>
  <c r="L72" i="59" s="1"/>
  <c r="H68" i="59"/>
  <c r="L68" i="59" s="1"/>
  <c r="H67" i="59"/>
  <c r="L67" i="59" s="1"/>
  <c r="H66" i="59"/>
  <c r="L66" i="59" s="1"/>
  <c r="H65" i="59"/>
  <c r="L65" i="59" s="1"/>
  <c r="H62" i="59"/>
  <c r="L62" i="59" s="1"/>
  <c r="H61" i="59"/>
  <c r="L61" i="59" s="1"/>
  <c r="H60" i="59"/>
  <c r="L60" i="59" s="1"/>
  <c r="K58" i="59"/>
  <c r="J58" i="59"/>
  <c r="I58" i="59"/>
  <c r="H57" i="59"/>
  <c r="L57" i="59" s="1"/>
  <c r="H56" i="59"/>
  <c r="L56" i="59" s="1"/>
  <c r="H55" i="59"/>
  <c r="L55" i="59" s="1"/>
  <c r="H53" i="59"/>
  <c r="L53" i="59" s="1"/>
  <c r="H52" i="59"/>
  <c r="L52" i="59" s="1"/>
  <c r="K46" i="59"/>
  <c r="J46" i="59"/>
  <c r="I46" i="59"/>
  <c r="H45" i="59"/>
  <c r="L45" i="59" s="1"/>
  <c r="H44" i="59"/>
  <c r="L44" i="59" s="1"/>
  <c r="H42" i="59"/>
  <c r="L42" i="59" s="1"/>
  <c r="H40" i="59"/>
  <c r="L40" i="59" s="1"/>
  <c r="K39" i="59"/>
  <c r="J39" i="59"/>
  <c r="I39" i="59"/>
  <c r="H38" i="59"/>
  <c r="L38" i="59" s="1"/>
  <c r="H37" i="59"/>
  <c r="L37" i="59" s="1"/>
  <c r="H36" i="59"/>
  <c r="L36" i="59" s="1"/>
  <c r="H35" i="59"/>
  <c r="K34" i="59"/>
  <c r="J34" i="59"/>
  <c r="I34" i="59"/>
  <c r="H33" i="59"/>
  <c r="L33" i="59" s="1"/>
  <c r="H32" i="59"/>
  <c r="L32" i="59" s="1"/>
  <c r="H31" i="59"/>
  <c r="L31" i="59" s="1"/>
  <c r="K30" i="59"/>
  <c r="J30" i="59"/>
  <c r="I30" i="59"/>
  <c r="H29" i="59"/>
  <c r="L29" i="59" s="1"/>
  <c r="H28" i="59"/>
  <c r="L28" i="59" s="1"/>
  <c r="H27" i="59"/>
  <c r="K22" i="59"/>
  <c r="J22" i="59"/>
  <c r="I22" i="59"/>
  <c r="H21" i="59"/>
  <c r="L21" i="59" s="1"/>
  <c r="H20" i="59"/>
  <c r="K19" i="59"/>
  <c r="J19" i="59"/>
  <c r="I19" i="59"/>
  <c r="H18" i="59"/>
  <c r="L18" i="59" s="1"/>
  <c r="H17" i="59"/>
  <c r="L17" i="59" s="1"/>
  <c r="H16" i="59"/>
  <c r="L16" i="59" s="1"/>
  <c r="H15" i="59"/>
  <c r="L15" i="59" s="1"/>
  <c r="H14" i="59"/>
  <c r="L14" i="59" s="1"/>
  <c r="K12" i="59"/>
  <c r="J12" i="59"/>
  <c r="I12" i="59"/>
  <c r="H11" i="59"/>
  <c r="L11" i="59" s="1"/>
  <c r="H10" i="59"/>
  <c r="L10" i="59" s="1"/>
  <c r="K9" i="59"/>
  <c r="J9" i="59"/>
  <c r="I9" i="59"/>
  <c r="H8" i="59"/>
  <c r="L8" i="59" s="1"/>
  <c r="H7" i="59"/>
  <c r="L7" i="59" s="1"/>
  <c r="H6" i="59"/>
  <c r="L6" i="59" s="1"/>
  <c r="G1" i="59"/>
  <c r="K73" i="58"/>
  <c r="J73" i="58"/>
  <c r="I73" i="58"/>
  <c r="H72" i="58"/>
  <c r="L72" i="58" s="1"/>
  <c r="H68" i="58"/>
  <c r="L68" i="58" s="1"/>
  <c r="H67" i="58"/>
  <c r="L67" i="58" s="1"/>
  <c r="H66" i="58"/>
  <c r="L66" i="58" s="1"/>
  <c r="H65" i="58"/>
  <c r="L65" i="58" s="1"/>
  <c r="H62" i="58"/>
  <c r="L62" i="58" s="1"/>
  <c r="H61" i="58"/>
  <c r="L61" i="58" s="1"/>
  <c r="H60" i="58"/>
  <c r="L60" i="58" s="1"/>
  <c r="K58" i="58"/>
  <c r="J58" i="58"/>
  <c r="I58" i="58"/>
  <c r="H57" i="58"/>
  <c r="L57" i="58" s="1"/>
  <c r="H56" i="58"/>
  <c r="L56" i="58" s="1"/>
  <c r="H55" i="58"/>
  <c r="L55" i="58" s="1"/>
  <c r="H53" i="58"/>
  <c r="L53" i="58" s="1"/>
  <c r="H52" i="58"/>
  <c r="L52" i="58" s="1"/>
  <c r="K46" i="58"/>
  <c r="J46" i="58"/>
  <c r="I46" i="58"/>
  <c r="H45" i="58"/>
  <c r="L45" i="58" s="1"/>
  <c r="H44" i="58"/>
  <c r="L44" i="58" s="1"/>
  <c r="H42" i="58"/>
  <c r="L42" i="58" s="1"/>
  <c r="H40" i="58"/>
  <c r="L40" i="58" s="1"/>
  <c r="K39" i="58"/>
  <c r="J39" i="58"/>
  <c r="I39" i="58"/>
  <c r="H38" i="58"/>
  <c r="L38" i="58" s="1"/>
  <c r="H37" i="58"/>
  <c r="L37" i="58" s="1"/>
  <c r="H36" i="58"/>
  <c r="L36" i="58" s="1"/>
  <c r="H35" i="58"/>
  <c r="K34" i="58"/>
  <c r="J34" i="58"/>
  <c r="I34" i="58"/>
  <c r="H33" i="58"/>
  <c r="L33" i="58" s="1"/>
  <c r="H32" i="58"/>
  <c r="L32" i="58" s="1"/>
  <c r="H31" i="58"/>
  <c r="L31" i="58" s="1"/>
  <c r="K30" i="58"/>
  <c r="J30" i="58"/>
  <c r="I30" i="58"/>
  <c r="H29" i="58"/>
  <c r="L29" i="58" s="1"/>
  <c r="H28" i="58"/>
  <c r="L28" i="58" s="1"/>
  <c r="H27" i="58"/>
  <c r="K22" i="58"/>
  <c r="J22" i="58"/>
  <c r="I22" i="58"/>
  <c r="H21" i="58"/>
  <c r="L21" i="58" s="1"/>
  <c r="H20" i="58"/>
  <c r="K19" i="58"/>
  <c r="J19" i="58"/>
  <c r="I19" i="58"/>
  <c r="H18" i="58"/>
  <c r="L18" i="58" s="1"/>
  <c r="H17" i="58"/>
  <c r="L17" i="58" s="1"/>
  <c r="H16" i="58"/>
  <c r="L16" i="58" s="1"/>
  <c r="H15" i="58"/>
  <c r="L15" i="58" s="1"/>
  <c r="H14" i="58"/>
  <c r="L14" i="58" s="1"/>
  <c r="K12" i="58"/>
  <c r="J12" i="58"/>
  <c r="I12" i="58"/>
  <c r="H11" i="58"/>
  <c r="L11" i="58" s="1"/>
  <c r="H10" i="58"/>
  <c r="L10" i="58" s="1"/>
  <c r="K9" i="58"/>
  <c r="J9" i="58"/>
  <c r="I9" i="58"/>
  <c r="H8" i="58"/>
  <c r="L8" i="58" s="1"/>
  <c r="H7" i="58"/>
  <c r="L7" i="58" s="1"/>
  <c r="H6" i="58"/>
  <c r="L6" i="58" s="1"/>
  <c r="G1" i="58"/>
  <c r="K73" i="57"/>
  <c r="J73" i="57"/>
  <c r="I73" i="57"/>
  <c r="H72" i="57"/>
  <c r="L72" i="57" s="1"/>
  <c r="H68" i="57"/>
  <c r="L68" i="57" s="1"/>
  <c r="H67" i="57"/>
  <c r="L67" i="57" s="1"/>
  <c r="H66" i="57"/>
  <c r="L66" i="57" s="1"/>
  <c r="H65" i="57"/>
  <c r="L65" i="57" s="1"/>
  <c r="L62" i="57"/>
  <c r="H62" i="57"/>
  <c r="H61" i="57"/>
  <c r="L61" i="57" s="1"/>
  <c r="H60" i="57"/>
  <c r="L60" i="57" s="1"/>
  <c r="K58" i="57"/>
  <c r="J58" i="57"/>
  <c r="I58" i="57"/>
  <c r="H57" i="57"/>
  <c r="L57" i="57" s="1"/>
  <c r="H56" i="57"/>
  <c r="L56" i="57" s="1"/>
  <c r="H55" i="57"/>
  <c r="L55" i="57" s="1"/>
  <c r="H53" i="57"/>
  <c r="H52" i="57"/>
  <c r="L52" i="57" s="1"/>
  <c r="K46" i="57"/>
  <c r="J46" i="57"/>
  <c r="I46" i="57"/>
  <c r="H45" i="57"/>
  <c r="L45" i="57" s="1"/>
  <c r="H44" i="57"/>
  <c r="L44" i="57" s="1"/>
  <c r="H42" i="57"/>
  <c r="L42" i="57" s="1"/>
  <c r="H40" i="57"/>
  <c r="L40" i="57" s="1"/>
  <c r="K39" i="57"/>
  <c r="J39" i="57"/>
  <c r="I39" i="57"/>
  <c r="H38" i="57"/>
  <c r="L38" i="57" s="1"/>
  <c r="H37" i="57"/>
  <c r="L37" i="57" s="1"/>
  <c r="H36" i="57"/>
  <c r="L36" i="57" s="1"/>
  <c r="H35" i="57"/>
  <c r="L35" i="57" s="1"/>
  <c r="K34" i="57"/>
  <c r="J34" i="57"/>
  <c r="I34" i="57"/>
  <c r="H33" i="57"/>
  <c r="L33" i="57" s="1"/>
  <c r="H32" i="57"/>
  <c r="L32" i="57" s="1"/>
  <c r="H31" i="57"/>
  <c r="L31" i="57" s="1"/>
  <c r="K30" i="57"/>
  <c r="J30" i="57"/>
  <c r="I30" i="57"/>
  <c r="H29" i="57"/>
  <c r="L29" i="57" s="1"/>
  <c r="H28" i="57"/>
  <c r="L28" i="57" s="1"/>
  <c r="H27" i="57"/>
  <c r="K22" i="57"/>
  <c r="J22" i="57"/>
  <c r="I22" i="57"/>
  <c r="H21" i="57"/>
  <c r="L21" i="57" s="1"/>
  <c r="H20" i="57"/>
  <c r="K19" i="57"/>
  <c r="J19" i="57"/>
  <c r="I19" i="57"/>
  <c r="H18" i="57"/>
  <c r="L18" i="57" s="1"/>
  <c r="H17" i="57"/>
  <c r="L17" i="57" s="1"/>
  <c r="H16" i="57"/>
  <c r="L16" i="57" s="1"/>
  <c r="H15" i="57"/>
  <c r="L15" i="57" s="1"/>
  <c r="H14" i="57"/>
  <c r="L14" i="57" s="1"/>
  <c r="K12" i="57"/>
  <c r="J12" i="57"/>
  <c r="I12" i="57"/>
  <c r="H11" i="57"/>
  <c r="L11" i="57" s="1"/>
  <c r="H10" i="57"/>
  <c r="H12" i="57" s="1"/>
  <c r="K9" i="57"/>
  <c r="J9" i="57"/>
  <c r="I9" i="57"/>
  <c r="H8" i="57"/>
  <c r="L8" i="57" s="1"/>
  <c r="H7" i="57"/>
  <c r="L7" i="57" s="1"/>
  <c r="H6" i="57"/>
  <c r="L6" i="57" s="1"/>
  <c r="G1" i="57"/>
  <c r="K73" i="56"/>
  <c r="J73" i="56"/>
  <c r="I73" i="56"/>
  <c r="H72" i="56"/>
  <c r="L72" i="56" s="1"/>
  <c r="H68" i="56"/>
  <c r="L68" i="56" s="1"/>
  <c r="H67" i="56"/>
  <c r="L67" i="56" s="1"/>
  <c r="H66" i="56"/>
  <c r="L66" i="56" s="1"/>
  <c r="H65" i="56"/>
  <c r="L65" i="56" s="1"/>
  <c r="H62" i="56"/>
  <c r="L62" i="56" s="1"/>
  <c r="H61" i="56"/>
  <c r="L61" i="56" s="1"/>
  <c r="H60" i="56"/>
  <c r="L60" i="56" s="1"/>
  <c r="K58" i="56"/>
  <c r="J58" i="56"/>
  <c r="I58" i="56"/>
  <c r="H57" i="56"/>
  <c r="L57" i="56" s="1"/>
  <c r="H56" i="56"/>
  <c r="L56" i="56" s="1"/>
  <c r="H55" i="56"/>
  <c r="L55" i="56" s="1"/>
  <c r="H53" i="56"/>
  <c r="L53" i="56" s="1"/>
  <c r="H52" i="56"/>
  <c r="L52" i="56" s="1"/>
  <c r="K46" i="56"/>
  <c r="J46" i="56"/>
  <c r="I46" i="56"/>
  <c r="H45" i="56"/>
  <c r="L45" i="56" s="1"/>
  <c r="H44" i="56"/>
  <c r="L44" i="56" s="1"/>
  <c r="H42" i="56"/>
  <c r="L42" i="56" s="1"/>
  <c r="H40" i="56"/>
  <c r="L40" i="56" s="1"/>
  <c r="K39" i="56"/>
  <c r="J39" i="56"/>
  <c r="I39" i="56"/>
  <c r="H38" i="56"/>
  <c r="L38" i="56" s="1"/>
  <c r="H37" i="56"/>
  <c r="L37" i="56" s="1"/>
  <c r="H36" i="56"/>
  <c r="L36" i="56" s="1"/>
  <c r="H35" i="56"/>
  <c r="L35" i="56" s="1"/>
  <c r="K34" i="56"/>
  <c r="J34" i="56"/>
  <c r="I34" i="56"/>
  <c r="H33" i="56"/>
  <c r="L33" i="56" s="1"/>
  <c r="H32" i="56"/>
  <c r="L32" i="56" s="1"/>
  <c r="H31" i="56"/>
  <c r="K30" i="56"/>
  <c r="J30" i="56"/>
  <c r="I30" i="56"/>
  <c r="H29" i="56"/>
  <c r="L29" i="56" s="1"/>
  <c r="H28" i="56"/>
  <c r="L28" i="56" s="1"/>
  <c r="H27" i="56"/>
  <c r="K22" i="56"/>
  <c r="J22" i="56"/>
  <c r="I22" i="56"/>
  <c r="H21" i="56"/>
  <c r="L21" i="56" s="1"/>
  <c r="H20" i="56"/>
  <c r="L20" i="56" s="1"/>
  <c r="K19" i="56"/>
  <c r="J19" i="56"/>
  <c r="I19" i="56"/>
  <c r="H18" i="56"/>
  <c r="L18" i="56" s="1"/>
  <c r="H17" i="56"/>
  <c r="L17" i="56" s="1"/>
  <c r="H16" i="56"/>
  <c r="L16" i="56" s="1"/>
  <c r="H15" i="56"/>
  <c r="L15" i="56" s="1"/>
  <c r="H14" i="56"/>
  <c r="K12" i="56"/>
  <c r="J12" i="56"/>
  <c r="I12" i="56"/>
  <c r="H11" i="56"/>
  <c r="L11" i="56" s="1"/>
  <c r="H10" i="56"/>
  <c r="K9" i="56"/>
  <c r="J9" i="56"/>
  <c r="I9" i="56"/>
  <c r="H8" i="56"/>
  <c r="L8" i="56" s="1"/>
  <c r="H7" i="56"/>
  <c r="L7" i="56" s="1"/>
  <c r="H6" i="56"/>
  <c r="G1" i="56"/>
  <c r="O19" i="43"/>
  <c r="H30" i="57" l="1"/>
  <c r="I47" i="57"/>
  <c r="J23" i="57"/>
  <c r="H22" i="59"/>
  <c r="L22" i="59" s="1"/>
  <c r="I23" i="58"/>
  <c r="L12" i="57"/>
  <c r="I23" i="57"/>
  <c r="L52" i="61"/>
  <c r="H58" i="57"/>
  <c r="L58" i="57" s="1"/>
  <c r="H39" i="61"/>
  <c r="L39" i="61" s="1"/>
  <c r="H39" i="58"/>
  <c r="L39" i="58" s="1"/>
  <c r="H34" i="58"/>
  <c r="L34" i="58" s="1"/>
  <c r="H30" i="56"/>
  <c r="L30" i="56" s="1"/>
  <c r="H30" i="58"/>
  <c r="H22" i="57"/>
  <c r="H22" i="61"/>
  <c r="L22" i="61" s="1"/>
  <c r="L20" i="61"/>
  <c r="H12" i="61"/>
  <c r="L12" i="61" s="1"/>
  <c r="I23" i="59"/>
  <c r="K47" i="56"/>
  <c r="H12" i="56"/>
  <c r="L12" i="56" s="1"/>
  <c r="H9" i="56"/>
  <c r="L9" i="56" s="1"/>
  <c r="J23" i="56"/>
  <c r="I47" i="56"/>
  <c r="K23" i="56"/>
  <c r="H34" i="56"/>
  <c r="L34" i="56" s="1"/>
  <c r="J47" i="56"/>
  <c r="J49" i="56" s="1"/>
  <c r="J59" i="56" s="1"/>
  <c r="J63" i="56" s="1"/>
  <c r="J69" i="56" s="1"/>
  <c r="J75" i="56" s="1"/>
  <c r="H39" i="57"/>
  <c r="L39" i="57" s="1"/>
  <c r="J47" i="57"/>
  <c r="J49" i="57" s="1"/>
  <c r="J59" i="57" s="1"/>
  <c r="J63" i="57" s="1"/>
  <c r="J69" i="57" s="1"/>
  <c r="J75" i="57" s="1"/>
  <c r="H22" i="58"/>
  <c r="K23" i="58"/>
  <c r="H46" i="58"/>
  <c r="L46" i="58" s="1"/>
  <c r="K47" i="58"/>
  <c r="H30" i="59"/>
  <c r="L30" i="59" s="1"/>
  <c r="J47" i="59"/>
  <c r="H9" i="61"/>
  <c r="L9" i="61" s="1"/>
  <c r="H30" i="61"/>
  <c r="L30" i="61" s="1"/>
  <c r="L35" i="61"/>
  <c r="J23" i="59"/>
  <c r="H46" i="59"/>
  <c r="L46" i="59" s="1"/>
  <c r="K47" i="59"/>
  <c r="H19" i="61"/>
  <c r="L19" i="61" s="1"/>
  <c r="I23" i="61"/>
  <c r="L27" i="61"/>
  <c r="H34" i="61"/>
  <c r="L34" i="61" s="1"/>
  <c r="K47" i="61"/>
  <c r="H39" i="56"/>
  <c r="L39" i="56" s="1"/>
  <c r="L20" i="57"/>
  <c r="L27" i="57"/>
  <c r="K47" i="57"/>
  <c r="L53" i="57"/>
  <c r="I47" i="58"/>
  <c r="I49" i="58" s="1"/>
  <c r="I59" i="58" s="1"/>
  <c r="I63" i="58" s="1"/>
  <c r="I69" i="58" s="1"/>
  <c r="I75" i="58" s="1"/>
  <c r="K23" i="59"/>
  <c r="H39" i="59"/>
  <c r="L39" i="59" s="1"/>
  <c r="L10" i="56"/>
  <c r="I23" i="56"/>
  <c r="H19" i="56"/>
  <c r="L19" i="56" s="1"/>
  <c r="H22" i="56"/>
  <c r="L22" i="56" s="1"/>
  <c r="L10" i="57"/>
  <c r="K23" i="57"/>
  <c r="K49" i="57" s="1"/>
  <c r="K59" i="57" s="1"/>
  <c r="K63" i="57" s="1"/>
  <c r="K69" i="57" s="1"/>
  <c r="K75" i="57" s="1"/>
  <c r="J23" i="58"/>
  <c r="J47" i="58"/>
  <c r="I47" i="59"/>
  <c r="L10" i="61"/>
  <c r="J23" i="61"/>
  <c r="K23" i="61"/>
  <c r="K49" i="61" s="1"/>
  <c r="K59" i="61" s="1"/>
  <c r="K63" i="61" s="1"/>
  <c r="K69" i="61" s="1"/>
  <c r="K75" i="61" s="1"/>
  <c r="I47" i="61"/>
  <c r="I49" i="61" s="1"/>
  <c r="I59" i="61" s="1"/>
  <c r="I63" i="61" s="1"/>
  <c r="I69" i="61" s="1"/>
  <c r="I75" i="61" s="1"/>
  <c r="J47" i="61"/>
  <c r="J49" i="61"/>
  <c r="J59" i="61" s="1"/>
  <c r="J63" i="61" s="1"/>
  <c r="J69" i="61" s="1"/>
  <c r="J75" i="61" s="1"/>
  <c r="L58" i="61"/>
  <c r="H46" i="61"/>
  <c r="L46" i="61" s="1"/>
  <c r="L6" i="61"/>
  <c r="L14" i="61"/>
  <c r="L31" i="61"/>
  <c r="H58" i="59"/>
  <c r="H9" i="59"/>
  <c r="L9" i="59" s="1"/>
  <c r="H19" i="59"/>
  <c r="L19" i="59" s="1"/>
  <c r="L27" i="59"/>
  <c r="H12" i="59"/>
  <c r="L12" i="59" s="1"/>
  <c r="L20" i="59"/>
  <c r="L35" i="59"/>
  <c r="H34" i="59"/>
  <c r="L34" i="59" s="1"/>
  <c r="L30" i="58"/>
  <c r="L22" i="58"/>
  <c r="K49" i="58"/>
  <c r="K59" i="58" s="1"/>
  <c r="K63" i="58" s="1"/>
  <c r="K69" i="58" s="1"/>
  <c r="K75" i="58" s="1"/>
  <c r="H58" i="58"/>
  <c r="H9" i="58"/>
  <c r="L9" i="58" s="1"/>
  <c r="H19" i="58"/>
  <c r="L19" i="58" s="1"/>
  <c r="H12" i="58"/>
  <c r="L12" i="58" s="1"/>
  <c r="L20" i="58"/>
  <c r="L35" i="58"/>
  <c r="L27" i="58"/>
  <c r="L22" i="57"/>
  <c r="L30" i="57"/>
  <c r="I49" i="57"/>
  <c r="I59" i="57" s="1"/>
  <c r="I63" i="57" s="1"/>
  <c r="I69" i="57" s="1"/>
  <c r="I75" i="57" s="1"/>
  <c r="H46" i="57"/>
  <c r="L46" i="57" s="1"/>
  <c r="H9" i="57"/>
  <c r="L9" i="57" s="1"/>
  <c r="H19" i="57"/>
  <c r="L19" i="57" s="1"/>
  <c r="H34" i="57"/>
  <c r="L34" i="57" s="1"/>
  <c r="H46" i="56"/>
  <c r="L46" i="56" s="1"/>
  <c r="L6" i="56"/>
  <c r="L14" i="56"/>
  <c r="L31" i="56"/>
  <c r="H58" i="56"/>
  <c r="L27" i="56"/>
  <c r="I49" i="59" l="1"/>
  <c r="I59" i="59" s="1"/>
  <c r="I63" i="59" s="1"/>
  <c r="I69" i="59" s="1"/>
  <c r="I75" i="59" s="1"/>
  <c r="J49" i="58"/>
  <c r="J59" i="58" s="1"/>
  <c r="J63" i="58" s="1"/>
  <c r="J69" i="58" s="1"/>
  <c r="J75" i="58" s="1"/>
  <c r="H47" i="58"/>
  <c r="H23" i="61"/>
  <c r="H47" i="56"/>
  <c r="L47" i="56" s="1"/>
  <c r="K49" i="56"/>
  <c r="K59" i="56" s="1"/>
  <c r="K63" i="56" s="1"/>
  <c r="K69" i="56" s="1"/>
  <c r="K75" i="56" s="1"/>
  <c r="H23" i="56"/>
  <c r="L23" i="56" s="1"/>
  <c r="H47" i="61"/>
  <c r="L47" i="61" s="1"/>
  <c r="I49" i="56"/>
  <c r="I59" i="56" s="1"/>
  <c r="I63" i="56" s="1"/>
  <c r="I69" i="56" s="1"/>
  <c r="I75" i="56" s="1"/>
  <c r="K49" i="59"/>
  <c r="K59" i="59" s="1"/>
  <c r="K63" i="59" s="1"/>
  <c r="K69" i="59" s="1"/>
  <c r="K75" i="59" s="1"/>
  <c r="J49" i="59"/>
  <c r="J59" i="59" s="1"/>
  <c r="J63" i="59" s="1"/>
  <c r="J69" i="59" s="1"/>
  <c r="J75" i="59" s="1"/>
  <c r="L58" i="59"/>
  <c r="H47" i="59"/>
  <c r="H23" i="59"/>
  <c r="L23" i="59" s="1"/>
  <c r="L47" i="58"/>
  <c r="H23" i="58"/>
  <c r="L23" i="58" s="1"/>
  <c r="L58" i="58"/>
  <c r="H23" i="57"/>
  <c r="L23" i="57" s="1"/>
  <c r="H47" i="57"/>
  <c r="L58" i="56"/>
  <c r="H49" i="61" l="1"/>
  <c r="L49" i="61" s="1"/>
  <c r="L23" i="61"/>
  <c r="H49" i="56"/>
  <c r="L49" i="56" s="1"/>
  <c r="L47" i="59"/>
  <c r="H49" i="59"/>
  <c r="H49" i="58"/>
  <c r="H49" i="57"/>
  <c r="L47" i="57"/>
  <c r="H59" i="61" l="1"/>
  <c r="L59" i="61" s="1"/>
  <c r="H59" i="56"/>
  <c r="L59" i="56" s="1"/>
  <c r="L49" i="59"/>
  <c r="H59" i="59"/>
  <c r="L49" i="58"/>
  <c r="H59" i="58"/>
  <c r="L49" i="57"/>
  <c r="H59" i="57"/>
  <c r="H63" i="61" l="1"/>
  <c r="L63" i="61" s="1"/>
  <c r="H63" i="56"/>
  <c r="L63" i="56" s="1"/>
  <c r="L59" i="59"/>
  <c r="H63" i="59"/>
  <c r="L59" i="58"/>
  <c r="H63" i="58"/>
  <c r="L59" i="57"/>
  <c r="H63" i="57"/>
  <c r="L63" i="59" l="1"/>
  <c r="L63" i="58"/>
  <c r="L63" i="57"/>
  <c r="B25" i="63" l="1"/>
  <c r="K73" i="43" l="1"/>
  <c r="J73" i="43"/>
  <c r="I73" i="43"/>
  <c r="B81" i="64"/>
  <c r="K58" i="43"/>
  <c r="J58" i="43"/>
  <c r="I58" i="43"/>
  <c r="K46" i="43"/>
  <c r="J46" i="43"/>
  <c r="I46" i="43"/>
  <c r="K39" i="43"/>
  <c r="J39" i="43"/>
  <c r="I39" i="43"/>
  <c r="K34" i="43"/>
  <c r="J34" i="43"/>
  <c r="I34" i="43"/>
  <c r="K30" i="43"/>
  <c r="J30" i="43"/>
  <c r="I30" i="43"/>
  <c r="K22" i="43"/>
  <c r="J22" i="43"/>
  <c r="I22" i="43"/>
  <c r="K19" i="43"/>
  <c r="J19" i="43"/>
  <c r="I19" i="43"/>
  <c r="K12" i="43"/>
  <c r="J12" i="43"/>
  <c r="I12" i="43"/>
  <c r="K9" i="43"/>
  <c r="J9" i="43"/>
  <c r="I9" i="43"/>
  <c r="I23" i="43" l="1"/>
  <c r="I49" i="43" s="1"/>
  <c r="I59" i="43" s="1"/>
  <c r="I63" i="43" s="1"/>
  <c r="I69" i="43" s="1"/>
  <c r="I75" i="43" s="1"/>
  <c r="I47" i="43"/>
  <c r="J23" i="43"/>
  <c r="K23" i="43"/>
  <c r="J47" i="43"/>
  <c r="K47" i="43"/>
  <c r="K49" i="43" s="1"/>
  <c r="K59" i="43" s="1"/>
  <c r="K63" i="43" s="1"/>
  <c r="K69" i="43" s="1"/>
  <c r="K75" i="43" s="1"/>
  <c r="H71" i="58"/>
  <c r="H71" i="61"/>
  <c r="H71" i="59"/>
  <c r="H71" i="56"/>
  <c r="H71" i="57"/>
  <c r="H71" i="43"/>
  <c r="L71" i="43" s="1"/>
  <c r="H72" i="43"/>
  <c r="L72" i="43" s="1"/>
  <c r="H68" i="43"/>
  <c r="L68" i="43" s="1"/>
  <c r="H67" i="43"/>
  <c r="L67" i="43" s="1"/>
  <c r="H66" i="43"/>
  <c r="L66" i="43" s="1"/>
  <c r="H65" i="43"/>
  <c r="L65" i="43" s="1"/>
  <c r="H62" i="43"/>
  <c r="L62" i="43" s="1"/>
  <c r="H61" i="43"/>
  <c r="L61" i="43" s="1"/>
  <c r="H60" i="43"/>
  <c r="L60" i="43" s="1"/>
  <c r="H57" i="43"/>
  <c r="L57" i="43" s="1"/>
  <c r="H56" i="43"/>
  <c r="L56" i="43" s="1"/>
  <c r="H55" i="43"/>
  <c r="L55" i="43" s="1"/>
  <c r="H53" i="43"/>
  <c r="L53" i="43" s="1"/>
  <c r="H52" i="43"/>
  <c r="L52" i="43" s="1"/>
  <c r="H45" i="43"/>
  <c r="L45" i="43" s="1"/>
  <c r="H44" i="43"/>
  <c r="L44" i="43" s="1"/>
  <c r="H42" i="43"/>
  <c r="L42" i="43" s="1"/>
  <c r="H40" i="43"/>
  <c r="L40" i="43" s="1"/>
  <c r="H38" i="43"/>
  <c r="L38" i="43" s="1"/>
  <c r="H37" i="43"/>
  <c r="L37" i="43" s="1"/>
  <c r="H36" i="43"/>
  <c r="L36" i="43" s="1"/>
  <c r="H35" i="43"/>
  <c r="L35" i="43" s="1"/>
  <c r="H33" i="43"/>
  <c r="L33" i="43" s="1"/>
  <c r="H32" i="43"/>
  <c r="L32" i="43" s="1"/>
  <c r="H31" i="43"/>
  <c r="L31" i="43" s="1"/>
  <c r="H29" i="43"/>
  <c r="L29" i="43" s="1"/>
  <c r="H28" i="43"/>
  <c r="L28" i="43" s="1"/>
  <c r="H27" i="43"/>
  <c r="L27" i="43" s="1"/>
  <c r="H21" i="43"/>
  <c r="L21" i="43" s="1"/>
  <c r="H20" i="43"/>
  <c r="L20" i="43" s="1"/>
  <c r="H18" i="43"/>
  <c r="L18" i="43" s="1"/>
  <c r="H17" i="43"/>
  <c r="L17" i="43" s="1"/>
  <c r="H16" i="43"/>
  <c r="L16" i="43" s="1"/>
  <c r="H15" i="43"/>
  <c r="L15" i="43" s="1"/>
  <c r="H14" i="43"/>
  <c r="L14" i="43" s="1"/>
  <c r="H11" i="43"/>
  <c r="L11" i="43" s="1"/>
  <c r="H10" i="43"/>
  <c r="L10" i="43" s="1"/>
  <c r="H8" i="43"/>
  <c r="L8" i="43" s="1"/>
  <c r="H7" i="43"/>
  <c r="L7" i="43" s="1"/>
  <c r="H6" i="43"/>
  <c r="L6" i="43" s="1"/>
  <c r="G1" i="43"/>
  <c r="J49" i="43" l="1"/>
  <c r="J59" i="43" s="1"/>
  <c r="J63" i="43" s="1"/>
  <c r="J69" i="43" s="1"/>
  <c r="J75" i="43" s="1"/>
  <c r="L71" i="56"/>
  <c r="H73" i="56"/>
  <c r="L73" i="56" s="1"/>
  <c r="L71" i="58"/>
  <c r="H73" i="58"/>
  <c r="L73" i="58" s="1"/>
  <c r="L71" i="59"/>
  <c r="H73" i="59"/>
  <c r="L73" i="59" s="1"/>
  <c r="H73" i="57"/>
  <c r="L73" i="57" s="1"/>
  <c r="L71" i="57"/>
  <c r="H73" i="61"/>
  <c r="L73" i="61" s="1"/>
  <c r="L71" i="61"/>
  <c r="H73" i="43"/>
  <c r="L73" i="43" s="1"/>
  <c r="H58" i="43"/>
  <c r="L58" i="43" s="1"/>
  <c r="H46" i="43"/>
  <c r="L46" i="43" s="1"/>
  <c r="H39" i="43"/>
  <c r="L39" i="43" s="1"/>
  <c r="H34" i="43"/>
  <c r="L34" i="43" s="1"/>
  <c r="H30" i="43"/>
  <c r="L30" i="43" s="1"/>
  <c r="H22" i="43"/>
  <c r="L22" i="43" s="1"/>
  <c r="H19" i="43"/>
  <c r="L19" i="43" s="1"/>
  <c r="H12" i="43"/>
  <c r="L12" i="43" s="1"/>
  <c r="H9" i="43"/>
  <c r="L9" i="43" s="1"/>
  <c r="D7" i="1"/>
  <c r="H19" i="1"/>
  <c r="H18" i="1"/>
  <c r="H20" i="1"/>
  <c r="H17" i="1"/>
  <c r="H16" i="1"/>
  <c r="D10" i="1" l="1"/>
  <c r="E24" i="1" s="1"/>
  <c r="H23" i="43"/>
  <c r="L23" i="43" s="1"/>
  <c r="H47" i="43"/>
  <c r="L47" i="43" s="1"/>
  <c r="E19" i="1" l="1"/>
  <c r="E17" i="1"/>
  <c r="E16" i="1"/>
  <c r="E18" i="1"/>
  <c r="E20" i="1"/>
  <c r="E21" i="1"/>
  <c r="H49" i="43"/>
  <c r="B19" i="64"/>
  <c r="C19" i="64"/>
  <c r="B22" i="64"/>
  <c r="C22" i="64"/>
  <c r="B29" i="64"/>
  <c r="C29" i="64"/>
  <c r="B32" i="64"/>
  <c r="C32" i="64"/>
  <c r="B40" i="64"/>
  <c r="C40" i="64"/>
  <c r="B44" i="64"/>
  <c r="C44" i="64"/>
  <c r="B49" i="64"/>
  <c r="C49" i="64"/>
  <c r="B56" i="64"/>
  <c r="C56" i="64"/>
  <c r="B68" i="64"/>
  <c r="C68" i="64"/>
  <c r="C81" i="64"/>
  <c r="C83" i="64" s="1"/>
  <c r="B83" i="64"/>
  <c r="D11" i="1" s="1"/>
  <c r="C33" i="64" l="1"/>
  <c r="H59" i="43"/>
  <c r="L49" i="43"/>
  <c r="B33" i="64"/>
  <c r="C57" i="64"/>
  <c r="C59" i="64" s="1"/>
  <c r="C69" i="64" s="1"/>
  <c r="C73" i="64" s="1"/>
  <c r="B57" i="64"/>
  <c r="H63" i="43" l="1"/>
  <c r="L59" i="43"/>
  <c r="B59" i="64"/>
  <c r="B69" i="64" s="1"/>
  <c r="B73" i="64" s="1"/>
  <c r="B79" i="64" s="1"/>
  <c r="L63" i="43" l="1"/>
  <c r="C27" i="63"/>
  <c r="B27" i="63"/>
  <c r="C86" i="64" l="1"/>
  <c r="F24" i="1"/>
  <c r="H17" i="33"/>
  <c r="C98" i="33"/>
  <c r="C58" i="33"/>
  <c r="F21" i="1" l="1"/>
  <c r="F20" i="1"/>
  <c r="F18" i="1"/>
  <c r="F17" i="1"/>
  <c r="F19" i="1"/>
  <c r="F16" i="1"/>
  <c r="C99" i="33"/>
  <c r="H15" i="33" s="1"/>
  <c r="H21" i="33" s="1"/>
  <c r="H23" i="33" s="1"/>
  <c r="H27" i="33" s="1"/>
  <c r="B74" i="64" l="1"/>
  <c r="G14" i="1"/>
  <c r="B7" i="33"/>
  <c r="H64" i="57" l="1"/>
  <c r="H64" i="59"/>
  <c r="H64" i="61"/>
  <c r="H64" i="58"/>
  <c r="H64" i="56"/>
  <c r="H64" i="43"/>
  <c r="C74" i="64"/>
  <c r="C79" i="64" s="1"/>
  <c r="C85" i="64" s="1"/>
  <c r="C87" i="64" s="1"/>
  <c r="B85" i="64"/>
  <c r="B38" i="63"/>
  <c r="F10" i="1" s="1"/>
  <c r="C38" i="63"/>
  <c r="F11" i="1" s="1"/>
  <c r="B8" i="63"/>
  <c r="B6" i="63"/>
  <c r="A1" i="63"/>
  <c r="B6" i="33"/>
  <c r="B8" i="33"/>
  <c r="D6" i="1"/>
  <c r="O35" i="61"/>
  <c r="N1" i="59"/>
  <c r="Q17" i="59"/>
  <c r="P15" i="59"/>
  <c r="O15" i="59"/>
  <c r="Q14" i="59"/>
  <c r="Q13" i="59"/>
  <c r="Q12" i="59"/>
  <c r="Q11" i="59"/>
  <c r="Q10" i="59"/>
  <c r="Q9" i="59"/>
  <c r="Q8" i="59"/>
  <c r="Q7" i="59"/>
  <c r="N1" i="58"/>
  <c r="Q17" i="58"/>
  <c r="P15" i="58"/>
  <c r="O15" i="58"/>
  <c r="Q14" i="58"/>
  <c r="Q13" i="58"/>
  <c r="Q12" i="58"/>
  <c r="Q11" i="58"/>
  <c r="Q10" i="58"/>
  <c r="Q9" i="58"/>
  <c r="Q8" i="58"/>
  <c r="Q7" i="58"/>
  <c r="N1" i="57"/>
  <c r="Q17" i="57"/>
  <c r="P15" i="57"/>
  <c r="O15" i="57"/>
  <c r="Q14" i="57"/>
  <c r="Q13" i="57"/>
  <c r="Q12" i="57"/>
  <c r="Q11" i="57"/>
  <c r="Q10" i="57"/>
  <c r="Q9" i="57"/>
  <c r="Q8" i="57"/>
  <c r="Q7" i="57"/>
  <c r="N1" i="56"/>
  <c r="R17" i="56"/>
  <c r="Q15" i="56"/>
  <c r="P15" i="56"/>
  <c r="O15" i="56"/>
  <c r="R14" i="56"/>
  <c r="R13" i="56"/>
  <c r="R12" i="56"/>
  <c r="R11" i="56"/>
  <c r="R10" i="56"/>
  <c r="R9" i="56"/>
  <c r="R8" i="56"/>
  <c r="R7" i="56"/>
  <c r="A89" i="61"/>
  <c r="A88" i="61"/>
  <c r="A87" i="61"/>
  <c r="A86" i="61"/>
  <c r="A85" i="61"/>
  <c r="A84" i="61"/>
  <c r="A83" i="61"/>
  <c r="A82" i="61"/>
  <c r="A81" i="61"/>
  <c r="A80" i="61"/>
  <c r="A79" i="61"/>
  <c r="A78" i="61"/>
  <c r="A77" i="61"/>
  <c r="A76" i="61"/>
  <c r="A75" i="61"/>
  <c r="A74" i="61"/>
  <c r="A73" i="61"/>
  <c r="A72" i="61"/>
  <c r="A71" i="61"/>
  <c r="A70" i="61"/>
  <c r="A69" i="61"/>
  <c r="A68" i="61"/>
  <c r="A67" i="61"/>
  <c r="A66" i="61"/>
  <c r="A65" i="61"/>
  <c r="A64" i="61"/>
  <c r="A63" i="61"/>
  <c r="A62" i="61"/>
  <c r="A61" i="61"/>
  <c r="A60" i="61"/>
  <c r="A59" i="61"/>
  <c r="A58" i="61"/>
  <c r="A57" i="61"/>
  <c r="A56" i="61"/>
  <c r="A55" i="61"/>
  <c r="A54" i="61"/>
  <c r="A53" i="61"/>
  <c r="A52" i="61"/>
  <c r="A51" i="61"/>
  <c r="A50" i="61"/>
  <c r="B7" i="61"/>
  <c r="L81" i="61" s="1"/>
  <c r="B6" i="61"/>
  <c r="A1" i="61"/>
  <c r="A89" i="60"/>
  <c r="A88" i="60"/>
  <c r="A87" i="60"/>
  <c r="A86" i="60"/>
  <c r="A85" i="60"/>
  <c r="A84" i="60"/>
  <c r="A83" i="60"/>
  <c r="A82" i="60"/>
  <c r="A81" i="60"/>
  <c r="A80" i="60"/>
  <c r="A79" i="60"/>
  <c r="A78" i="60"/>
  <c r="A77" i="60"/>
  <c r="A76" i="60"/>
  <c r="A75" i="60"/>
  <c r="A74" i="60"/>
  <c r="A73" i="60"/>
  <c r="A72" i="60"/>
  <c r="A71" i="60"/>
  <c r="A70" i="60"/>
  <c r="A69" i="60"/>
  <c r="A68" i="60"/>
  <c r="A67" i="60"/>
  <c r="A66" i="60"/>
  <c r="A65" i="60"/>
  <c r="A64" i="60"/>
  <c r="A63" i="60"/>
  <c r="A62" i="60"/>
  <c r="A61" i="60"/>
  <c r="A60" i="60"/>
  <c r="A59" i="60"/>
  <c r="A58" i="60"/>
  <c r="A57" i="60"/>
  <c r="A56" i="60"/>
  <c r="A55" i="60"/>
  <c r="A54" i="60"/>
  <c r="A53" i="60"/>
  <c r="A52" i="60"/>
  <c r="A51" i="60"/>
  <c r="A50" i="60"/>
  <c r="B8" i="60"/>
  <c r="B7" i="60"/>
  <c r="J48" i="60" s="1"/>
  <c r="B6" i="60"/>
  <c r="A1" i="60"/>
  <c r="A89" i="59"/>
  <c r="A88" i="59"/>
  <c r="A87" i="59"/>
  <c r="A86" i="59"/>
  <c r="A85" i="59"/>
  <c r="A84" i="59"/>
  <c r="A83" i="59"/>
  <c r="A82" i="59"/>
  <c r="A81" i="59"/>
  <c r="A80" i="59"/>
  <c r="A79" i="59"/>
  <c r="A78" i="59"/>
  <c r="A77" i="59"/>
  <c r="A76" i="59"/>
  <c r="A75" i="59"/>
  <c r="A74" i="59"/>
  <c r="A73" i="59"/>
  <c r="A72" i="59"/>
  <c r="A71" i="59"/>
  <c r="A70" i="59"/>
  <c r="A69" i="59"/>
  <c r="A68" i="59"/>
  <c r="A67" i="59"/>
  <c r="A66" i="59"/>
  <c r="A65" i="59"/>
  <c r="A64" i="59"/>
  <c r="A63" i="59"/>
  <c r="A62" i="59"/>
  <c r="A61" i="59"/>
  <c r="A60" i="59"/>
  <c r="A59" i="59"/>
  <c r="A58" i="59"/>
  <c r="A57" i="59"/>
  <c r="A56" i="59"/>
  <c r="A55" i="59"/>
  <c r="A54" i="59"/>
  <c r="A53" i="59"/>
  <c r="A52" i="59"/>
  <c r="A51" i="59"/>
  <c r="A50" i="59"/>
  <c r="B8" i="59"/>
  <c r="B7" i="59"/>
  <c r="L81" i="59" s="1"/>
  <c r="B6" i="59"/>
  <c r="A1" i="59"/>
  <c r="A89" i="58"/>
  <c r="A88" i="58"/>
  <c r="A87" i="58"/>
  <c r="A86" i="58"/>
  <c r="A85" i="58"/>
  <c r="A84" i="58"/>
  <c r="A83" i="58"/>
  <c r="A82" i="58"/>
  <c r="A81" i="58"/>
  <c r="A80" i="58"/>
  <c r="A79" i="58"/>
  <c r="A78" i="58"/>
  <c r="A77" i="58"/>
  <c r="A76" i="58"/>
  <c r="A75" i="58"/>
  <c r="A74" i="58"/>
  <c r="A73" i="58"/>
  <c r="A72" i="58"/>
  <c r="A71" i="58"/>
  <c r="A70" i="58"/>
  <c r="A69" i="58"/>
  <c r="A68" i="58"/>
  <c r="A67" i="58"/>
  <c r="A66" i="58"/>
  <c r="A65" i="58"/>
  <c r="A64" i="58"/>
  <c r="A63" i="58"/>
  <c r="A62" i="58"/>
  <c r="A61" i="58"/>
  <c r="A60" i="58"/>
  <c r="A59" i="58"/>
  <c r="A58" i="58"/>
  <c r="A57" i="58"/>
  <c r="A56" i="58"/>
  <c r="A55" i="58"/>
  <c r="A54" i="58"/>
  <c r="A53" i="58"/>
  <c r="A52" i="58"/>
  <c r="A51" i="58"/>
  <c r="A50" i="58"/>
  <c r="B7" i="58"/>
  <c r="L81" i="58" s="1"/>
  <c r="B6" i="58"/>
  <c r="A1" i="58"/>
  <c r="A89" i="57"/>
  <c r="A88" i="57"/>
  <c r="A87" i="57"/>
  <c r="A86" i="57"/>
  <c r="A85" i="57"/>
  <c r="A84" i="57"/>
  <c r="A83" i="57"/>
  <c r="A82" i="57"/>
  <c r="A81" i="57"/>
  <c r="A80" i="57"/>
  <c r="A79" i="57"/>
  <c r="A78" i="57"/>
  <c r="A77" i="57"/>
  <c r="A76" i="57"/>
  <c r="A75" i="57"/>
  <c r="A74" i="57"/>
  <c r="A73" i="57"/>
  <c r="A72" i="57"/>
  <c r="A71" i="57"/>
  <c r="A70" i="57"/>
  <c r="A69" i="57"/>
  <c r="A68" i="57"/>
  <c r="A67" i="57"/>
  <c r="A66" i="57"/>
  <c r="A65" i="57"/>
  <c r="A64" i="57"/>
  <c r="A63" i="57"/>
  <c r="A62" i="57"/>
  <c r="A61" i="57"/>
  <c r="A60" i="57"/>
  <c r="A59" i="57"/>
  <c r="A58" i="57"/>
  <c r="A57" i="57"/>
  <c r="A56" i="57"/>
  <c r="A55" i="57"/>
  <c r="A54" i="57"/>
  <c r="A53" i="57"/>
  <c r="A52" i="57"/>
  <c r="A51" i="57"/>
  <c r="A50" i="57"/>
  <c r="B8" i="57"/>
  <c r="B7" i="57"/>
  <c r="L81" i="57" s="1"/>
  <c r="B6" i="57"/>
  <c r="A1" i="57"/>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B8" i="56"/>
  <c r="L81" i="56"/>
  <c r="B6" i="56"/>
  <c r="A1" i="56"/>
  <c r="N1" i="43"/>
  <c r="L64" i="61" l="1"/>
  <c r="H69" i="61"/>
  <c r="L64" i="43"/>
  <c r="H69" i="43"/>
  <c r="L64" i="59"/>
  <c r="H69" i="59"/>
  <c r="R15" i="56"/>
  <c r="L64" i="56"/>
  <c r="H69" i="56"/>
  <c r="L64" i="57"/>
  <c r="H69" i="57"/>
  <c r="Q15" i="57"/>
  <c r="Q15" i="58"/>
  <c r="L64" i="58"/>
  <c r="H69" i="58"/>
  <c r="Q15" i="59"/>
  <c r="B37" i="63"/>
  <c r="C37" i="63"/>
  <c r="C14" i="63"/>
  <c r="B30" i="63"/>
  <c r="B14" i="63"/>
  <c r="C30" i="63"/>
  <c r="H75" i="58" l="1"/>
  <c r="L75" i="58" s="1"/>
  <c r="L69" i="58"/>
  <c r="H75" i="43"/>
  <c r="L75" i="43" s="1"/>
  <c r="L69" i="43"/>
  <c r="H75" i="57"/>
  <c r="L75" i="57" s="1"/>
  <c r="L69" i="57"/>
  <c r="H75" i="59"/>
  <c r="L75" i="59" s="1"/>
  <c r="L69" i="59"/>
  <c r="H75" i="61"/>
  <c r="L75" i="61" s="1"/>
  <c r="L69" i="61"/>
  <c r="H75" i="56"/>
  <c r="L75" i="56" s="1"/>
  <c r="L69" i="56"/>
  <c r="B8" i="43"/>
  <c r="G17" i="1"/>
  <c r="G24" i="1"/>
  <c r="G20" i="1"/>
  <c r="G16" i="1"/>
  <c r="G19" i="1"/>
  <c r="G18" i="1"/>
  <c r="J24" i="1" l="1"/>
  <c r="J17" i="1"/>
  <c r="J20" i="1"/>
  <c r="J18" i="1"/>
  <c r="J19" i="1"/>
  <c r="B7" i="43" l="1"/>
  <c r="L81" i="43" s="1"/>
  <c r="B8" i="5"/>
  <c r="B7" i="5"/>
  <c r="J16" i="1" l="1"/>
  <c r="O36" i="43" l="1"/>
  <c r="P36" i="43"/>
  <c r="B6" i="43"/>
  <c r="A1" i="43"/>
  <c r="A1" i="33" l="1"/>
  <c r="A1" i="17" l="1"/>
  <c r="B6" i="5"/>
  <c r="A1" i="5"/>
  <c r="A1" i="2"/>
</calcChain>
</file>

<file path=xl/sharedStrings.xml><?xml version="1.0" encoding="utf-8"?>
<sst xmlns="http://schemas.openxmlformats.org/spreadsheetml/2006/main" count="1909" uniqueCount="786">
  <si>
    <t>Firm Information</t>
  </si>
  <si>
    <t>FRN (if applicable)</t>
  </si>
  <si>
    <t>Total</t>
  </si>
  <si>
    <t>List of Reinsurers</t>
  </si>
  <si>
    <t>Group</t>
  </si>
  <si>
    <t>Scenario name</t>
  </si>
  <si>
    <t>Firm name</t>
  </si>
  <si>
    <t>Contact name</t>
  </si>
  <si>
    <t>Contact email</t>
  </si>
  <si>
    <t>Contact phone</t>
  </si>
  <si>
    <t>Exchange rate used (GBP:XXX)</t>
  </si>
  <si>
    <t>All figures to be completed in GBP millions</t>
  </si>
  <si>
    <t>Scenario description</t>
  </si>
  <si>
    <t>Net aggregate loss</t>
  </si>
  <si>
    <t>Expected recoveries</t>
  </si>
  <si>
    <t>% Collateralised</t>
  </si>
  <si>
    <t>As at date</t>
  </si>
  <si>
    <t>Reinsurer name</t>
  </si>
  <si>
    <t>Is this scenario material for your firm?</t>
  </si>
  <si>
    <t>If no, there is no need to complete this sheet, but please outline briefly why it is not material</t>
  </si>
  <si>
    <t>Summary Sheet</t>
  </si>
  <si>
    <t>Number</t>
  </si>
  <si>
    <t>Material?</t>
  </si>
  <si>
    <t>All figures in GBP millions</t>
  </si>
  <si>
    <t>To be completed</t>
  </si>
  <si>
    <t>Calculation/reference</t>
  </si>
  <si>
    <t>Key</t>
  </si>
  <si>
    <t>What would be the consequences of this scenario, and how would it impact your business model?</t>
  </si>
  <si>
    <t>Please list here all reinsurers used by the firm, from whom you may make recoveries under the scenarios discussed in this request. Please also give the name of the group to which that reinsurer belongs (if applicable), and the jurisdiction in which that reinsurer is based.</t>
  </si>
  <si>
    <t>Jurisdiction (of Reinsurer)</t>
  </si>
  <si>
    <t>Type of Collateral</t>
  </si>
  <si>
    <t>Expressed as 1 in n years</t>
  </si>
  <si>
    <t>Residential property damage</t>
  </si>
  <si>
    <t>Commercial property damage</t>
  </si>
  <si>
    <t>Business interruption</t>
  </si>
  <si>
    <t>Motor</t>
  </si>
  <si>
    <t>Other</t>
  </si>
  <si>
    <t>Liability</t>
  </si>
  <si>
    <t>Contingent business interruption</t>
  </si>
  <si>
    <t>Property</t>
  </si>
  <si>
    <t>Reinsurance recoveries (reduced for any reinstatement premiums payable)</t>
  </si>
  <si>
    <t>Equities</t>
  </si>
  <si>
    <t>Marine and energy</t>
  </si>
  <si>
    <t>All figures to be completed in converted GBP (provide exchange rates for all material currencies)</t>
  </si>
  <si>
    <t>Currency (three letter code, eg USD)</t>
  </si>
  <si>
    <t>Free Form Comments</t>
  </si>
  <si>
    <t>Please use this tab to record any other comments you have on the way you have completed this spreadsheet</t>
  </si>
  <si>
    <t>Comment number</t>
  </si>
  <si>
    <t>Tab name</t>
  </si>
  <si>
    <t>Comment</t>
  </si>
  <si>
    <t xml:space="preserve">Estimate of post loss amplification </t>
  </si>
  <si>
    <t>Breakdown of gross losses by type of peril</t>
  </si>
  <si>
    <t>Storm surge</t>
  </si>
  <si>
    <t xml:space="preserve">Wind </t>
  </si>
  <si>
    <t>Data limitations</t>
  </si>
  <si>
    <t>Description of what has been done</t>
  </si>
  <si>
    <t>How did you adjust for uncaptured exposures or data limitations?</t>
  </si>
  <si>
    <t>Windstorms</t>
  </si>
  <si>
    <t xml:space="preserve">Property </t>
  </si>
  <si>
    <t>Description</t>
  </si>
  <si>
    <t>Earthquake</t>
  </si>
  <si>
    <t>Tsunami</t>
  </si>
  <si>
    <t>Ground-shaking</t>
  </si>
  <si>
    <t>Fire Following</t>
  </si>
  <si>
    <t>Liquefaction</t>
  </si>
  <si>
    <t>1st earthquake</t>
  </si>
  <si>
    <t>2nd earthquake</t>
  </si>
  <si>
    <t>Landslide</t>
  </si>
  <si>
    <t>3rd hurricane</t>
  </si>
  <si>
    <t>2nd hurricane</t>
  </si>
  <si>
    <t>1st hurricane</t>
  </si>
  <si>
    <t>Return period (of gross loss to firm)</t>
  </si>
  <si>
    <t>Estimate of secondary uncertainty</t>
  </si>
  <si>
    <t>% sum insured where construction type known</t>
  </si>
  <si>
    <t>% sum insured where occupancy type known</t>
  </si>
  <si>
    <t>% sum insured where year built known</t>
  </si>
  <si>
    <t>% sum insured where number of storeys known</t>
  </si>
  <si>
    <t>Number of policies</t>
  </si>
  <si>
    <t>Trade credit</t>
  </si>
  <si>
    <t>Public liability/general liability</t>
  </si>
  <si>
    <t>Employer's liability</t>
  </si>
  <si>
    <t>Other classes</t>
  </si>
  <si>
    <t>Gross written premium (£m)</t>
  </si>
  <si>
    <t>Total sum insured (£m)</t>
  </si>
  <si>
    <t xml:space="preserve">Inwards premium written:  business entering Article 18 contract boundary criteria during the year </t>
  </si>
  <si>
    <t>Adjustments to inwards premium written in prior periods</t>
  </si>
  <si>
    <t>Claims incurred and expected on (re) insurance obligations under Article 17</t>
  </si>
  <si>
    <t xml:space="preserve">Expenses in best estimate technical provisions incurred during year </t>
  </si>
  <si>
    <t xml:space="preserve"> - premiums obligations entered into during the year</t>
  </si>
  <si>
    <t xml:space="preserve"> - management actions  to reinsure unexpired inwards risks</t>
  </si>
  <si>
    <t xml:space="preserve"> - recoveries on claims incurred and expected</t>
  </si>
  <si>
    <t xml:space="preserve"> - less: amounts provided for bad and doubtful reinsurance debts</t>
  </si>
  <si>
    <t>Increase (decrease) in risk margin</t>
  </si>
  <si>
    <t>Increase (decrease) in discount</t>
  </si>
  <si>
    <t>Deficit reduction pensions contributions (paid)</t>
  </si>
  <si>
    <t>(Increase) decrease in pension scheme deficit (gross of deferred tax)</t>
  </si>
  <si>
    <t>(Increase) decrease in other provisions</t>
  </si>
  <si>
    <t>Other  income (non-insurance)</t>
  </si>
  <si>
    <t>Other movements (please describe)</t>
  </si>
  <si>
    <t>Tax paid</t>
  </si>
  <si>
    <t>Movement in tax balances</t>
  </si>
  <si>
    <t>Technical account</t>
  </si>
  <si>
    <t>Non-technical account</t>
  </si>
  <si>
    <t xml:space="preserve"> - other outwards reinsurance cash flows</t>
  </si>
  <si>
    <t xml:space="preserve"> - in respect of defined benefit pension scheme surplus (deficit)</t>
  </si>
  <si>
    <t xml:space="preserve"> - other</t>
  </si>
  <si>
    <t xml:space="preserve"> - current</t>
  </si>
  <si>
    <t>Name</t>
  </si>
  <si>
    <t>Assets</t>
  </si>
  <si>
    <t>Liabilities</t>
  </si>
  <si>
    <t>Total liabilities</t>
  </si>
  <si>
    <t>Total assets</t>
  </si>
  <si>
    <t>Excess of assets over liabilities</t>
  </si>
  <si>
    <t>All inflows and gains should be positive</t>
  </si>
  <si>
    <t>All outflows and losses should be negative</t>
  </si>
  <si>
    <t>As at date (opening)</t>
  </si>
  <si>
    <t>Gross aggregate loss (ins and asset losses)</t>
  </si>
  <si>
    <t>Projected Movement in Own Funds</t>
  </si>
  <si>
    <t>Base case projection</t>
  </si>
  <si>
    <t>Commercial motor</t>
  </si>
  <si>
    <t>Section</t>
  </si>
  <si>
    <t xml:space="preserve"> A</t>
  </si>
  <si>
    <t>AGRICULTURE, FORESTRY AND FISHING</t>
  </si>
  <si>
    <t xml:space="preserve"> B</t>
  </si>
  <si>
    <t>MINING AND QUARRYING</t>
  </si>
  <si>
    <t xml:space="preserve"> C</t>
  </si>
  <si>
    <t>MANUFACTURING</t>
  </si>
  <si>
    <t xml:space="preserve"> D</t>
  </si>
  <si>
    <t>ELECTRICITY, GAS, STEAM AND AIR CONDITIONING SUPPLY</t>
  </si>
  <si>
    <t xml:space="preserve"> E</t>
  </si>
  <si>
    <t>WATER SUPPLY; SEWERAGE, WASTE MANAGEMENT AND REMEDIATION ACTIVITIES</t>
  </si>
  <si>
    <t xml:space="preserve"> F</t>
  </si>
  <si>
    <t>CONSTRUCTION</t>
  </si>
  <si>
    <t xml:space="preserve"> G</t>
  </si>
  <si>
    <t>WHOLESALE AND RETAIL TRADE; REPAIR OF MOTOR VEHICLES AND MOTORCYCLES</t>
  </si>
  <si>
    <t xml:space="preserve"> H</t>
  </si>
  <si>
    <t>TRANSPORTATION AND STORAGE</t>
  </si>
  <si>
    <t xml:space="preserve"> I</t>
  </si>
  <si>
    <t>ACCOMMODATION AND FOOD SERVICE ACTIVITIES</t>
  </si>
  <si>
    <t>J</t>
  </si>
  <si>
    <t>INFORMATION AND COMMUNICATION</t>
  </si>
  <si>
    <t xml:space="preserve"> K</t>
  </si>
  <si>
    <t>FINANCIAL AND INSURANCE ACTIVITIES</t>
  </si>
  <si>
    <t xml:space="preserve"> L</t>
  </si>
  <si>
    <t>REAL ESTATE ACTIVITIES</t>
  </si>
  <si>
    <t xml:space="preserve"> M</t>
  </si>
  <si>
    <t>PROFESSIONAL, SCIENTIFIC AND TECHNICAL ACTIVITIES</t>
  </si>
  <si>
    <t xml:space="preserve"> O</t>
  </si>
  <si>
    <t>PUBLIC ADMINISTRATION AND DEFENCE; COMPULSORY SOCIAL SECURITY</t>
  </si>
  <si>
    <t xml:space="preserve"> P</t>
  </si>
  <si>
    <t>EDUCATION</t>
  </si>
  <si>
    <t xml:space="preserve"> Q</t>
  </si>
  <si>
    <t>HUMAN HEALTH AND SOCIAL WORK ACTIVITIES</t>
  </si>
  <si>
    <t xml:space="preserve"> R</t>
  </si>
  <si>
    <t>ARTS, ENTERTAINMENT AND RECREATION</t>
  </si>
  <si>
    <t xml:space="preserve"> S</t>
  </si>
  <si>
    <t>OTHER SERVICE ACTIVITIES</t>
  </si>
  <si>
    <t xml:space="preserve"> T</t>
  </si>
  <si>
    <t>ACTIVITIES OF HOUSEHOLDS AS EMPLOYERS; UNDIFFERENTIATED GOODS-AND SERVICES-PRODUCING ACTIVITIES OF HOUSEHOLDS FOR OWN USE</t>
  </si>
  <si>
    <t xml:space="preserve"> U</t>
  </si>
  <si>
    <t>ACTIVITIES OF EXTRATERRITORIAL ORGANISATIONS AND BODIES</t>
  </si>
  <si>
    <t>Change in asset allocation</t>
  </si>
  <si>
    <t>Asset classes</t>
  </si>
  <si>
    <t>Allocation (%)</t>
  </si>
  <si>
    <t>Post stress</t>
  </si>
  <si>
    <t>Pre stress</t>
  </si>
  <si>
    <r>
      <t xml:space="preserve">Total </t>
    </r>
    <r>
      <rPr>
        <i/>
        <sz val="11"/>
        <color theme="1"/>
        <rFont val="Calibri"/>
        <family val="2"/>
        <scheme val="minor"/>
      </rPr>
      <t>(should equal 100%)</t>
    </r>
  </si>
  <si>
    <t>What potential management  actions might be taken after this scenario?</t>
  </si>
  <si>
    <t>Scenario summary</t>
  </si>
  <si>
    <t>Government bonds</t>
  </si>
  <si>
    <t>Corporate bonds</t>
  </si>
  <si>
    <t>Equity</t>
  </si>
  <si>
    <t>Collective investment undertakings</t>
  </si>
  <si>
    <t>Structured notes</t>
  </si>
  <si>
    <t>Collateralised securities</t>
  </si>
  <si>
    <t>Cash and deposits</t>
  </si>
  <si>
    <t>Mortgages and loans</t>
  </si>
  <si>
    <t>Other investments</t>
  </si>
  <si>
    <t>Syndicate number(s) (if applicable)</t>
  </si>
  <si>
    <t>Less: other expenses not included in technical account</t>
  </si>
  <si>
    <t xml:space="preserve"> - deferred</t>
  </si>
  <si>
    <t>SCR coverage</t>
  </si>
  <si>
    <t>OTHER</t>
  </si>
  <si>
    <t>PRA Insurance Stress Testing 2019</t>
  </si>
  <si>
    <t>Solvency II value</t>
  </si>
  <si>
    <t>C0010</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</si>
  <si>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</si>
  <si>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</si>
  <si>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</si>
  <si>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</si>
  <si>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</si>
  <si>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</si>
  <si>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</si>
  <si>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</si>
  <si>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</si>
  <si>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</si>
  <si>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</si>
  <si>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</si>
  <si>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</si>
  <si>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</si>
  <si>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</si>
  <si>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</si>
  <si>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</si>
  <si>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</si>
  <si>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R0100</t>
  </si>
  <si>
    <t>R0110</t>
  </si>
  <si>
    <t>R0120</t>
  </si>
  <si>
    <t>Bonds</t>
  </si>
  <si>
    <t>R0130</t>
  </si>
  <si>
    <t>R0140</t>
  </si>
  <si>
    <t>R0150</t>
  </si>
  <si>
    <t>R0160</t>
  </si>
  <si>
    <t>R0170</t>
  </si>
  <si>
    <t>Collective Investments Undertakings</t>
  </si>
  <si>
    <t>R0180</t>
  </si>
  <si>
    <t>Derivatives</t>
  </si>
  <si>
    <t>R0190</t>
  </si>
  <si>
    <t>Deposits other than cash equivalents</t>
  </si>
  <si>
    <t>R0200</t>
  </si>
  <si>
    <t>R0210</t>
  </si>
  <si>
    <t>Assets held for index-linked and unit-linked contracts</t>
  </si>
  <si>
    <t>R0220</t>
  </si>
  <si>
    <t>Loans and mortgages</t>
  </si>
  <si>
    <t>R0230</t>
  </si>
  <si>
    <t>R0240</t>
  </si>
  <si>
    <t>R0250</t>
  </si>
  <si>
    <t>R0260</t>
  </si>
  <si>
    <t>Reinsurance recoverables from:</t>
  </si>
  <si>
    <t>R0270</t>
  </si>
  <si>
    <t>R0280</t>
  </si>
  <si>
    <t>R0290</t>
  </si>
  <si>
    <t>R0300</t>
  </si>
  <si>
    <t>R0310</t>
  </si>
  <si>
    <t>R0320</t>
  </si>
  <si>
    <t>R0330</t>
  </si>
  <si>
    <t>R0340</t>
  </si>
  <si>
    <t>Deposits to cedants</t>
  </si>
  <si>
    <t>R0350</t>
  </si>
  <si>
    <t>Insurance and intermediaries receivables</t>
  </si>
  <si>
    <t>R0360</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</si>
  <si>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</si>
  <si>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</si>
  <si>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</si>
  <si>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</si>
  <si>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</si>
  <si>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</si>
  <si>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</si>
  <si>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</si>
  <si>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</si>
  <si>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</si>
  <si>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</si>
  <si>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R0500</t>
  </si>
  <si>
    <t>Technical provisions – non-life</t>
  </si>
  <si>
    <t>R0510</t>
  </si>
  <si>
    <t>R0520</t>
  </si>
  <si>
    <t>R0530</t>
  </si>
  <si>
    <t>R0540</t>
  </si>
  <si>
    <t>R0550</t>
  </si>
  <si>
    <t>R0560</t>
  </si>
  <si>
    <t>R0570</t>
  </si>
  <si>
    <t>R0580</t>
  </si>
  <si>
    <t>R0590</t>
  </si>
  <si>
    <t>Technical provisions - life (excluding index-linked and unit-linked)</t>
  </si>
  <si>
    <t>R0600</t>
  </si>
  <si>
    <t>R0610</t>
  </si>
  <si>
    <t>R0620</t>
  </si>
  <si>
    <t>R0630</t>
  </si>
  <si>
    <t>R0640</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</si>
  <si>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</si>
  <si>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</si>
  <si>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</si>
  <si>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</si>
  <si>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</si>
  <si>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</si>
  <si>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</si>
  <si>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</si>
  <si>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</si>
  <si>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</si>
  <si>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</si>
  <si>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</si>
  <si>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</si>
  <si>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</si>
  <si>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</si>
  <si>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</si>
  <si>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</si>
  <si>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</si>
  <si>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</si>
  <si>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</si>
  <si>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</si>
  <si>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</si>
  <si>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</si>
  <si>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</si>
  <si>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</si>
  <si>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</si>
  <si>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</si>
  <si>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</si>
  <si>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</si>
  <si>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</si>
  <si>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</si>
  <si>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</si>
  <si>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</si>
  <si>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</si>
  <si>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R0860</t>
  </si>
  <si>
    <t>Subordinated liabilities in Basic Own Funds</t>
  </si>
  <si>
    <t>R0870</t>
  </si>
  <si>
    <t>Any other liabilities, not elsewhere shown</t>
  </si>
  <si>
    <t>R0880</t>
  </si>
  <si>
    <t>R0900</t>
  </si>
  <si>
    <t>R1000</t>
  </si>
  <si>
    <t>SCR after stress scenario</t>
  </si>
  <si>
    <t>SCR coverage after stress scenario</t>
  </si>
  <si>
    <t>Tier 2</t>
  </si>
  <si>
    <t>Tier 3</t>
  </si>
  <si>
    <t>Reinsurance receivables</t>
  </si>
  <si>
    <t>S.02.01.01</t>
  </si>
  <si>
    <t>LEI Group</t>
  </si>
  <si>
    <t>LEI Reinsurer</t>
  </si>
  <si>
    <t>Own shares</t>
  </si>
  <si>
    <t>Foreseeable dividends, distributions and charges</t>
  </si>
  <si>
    <t>Adjustment for restricted own fund items in respect of matching adjustment portfolios and ring fenced funds</t>
  </si>
  <si>
    <t>Other non-available own funds</t>
  </si>
  <si>
    <t>Basic own funds before deductions</t>
  </si>
  <si>
    <t>Total deductions</t>
  </si>
  <si>
    <t>Total basic own funds after deductions</t>
  </si>
  <si>
    <t>Tier 1 (unrestricted)</t>
  </si>
  <si>
    <t>Tier 1 (restricted)</t>
  </si>
  <si>
    <t>Total ancillary own funds</t>
  </si>
  <si>
    <t>Total eligible own funds to meet the SCR (solo only)</t>
  </si>
  <si>
    <t>Total eligible own funds to meet the group SCR (including own funds from other financial sector and from the undertakings included via D&amp;A) (groups only)</t>
  </si>
  <si>
    <t>Own Funds</t>
  </si>
  <si>
    <t>from S.23.01.01 or  S.23.01.04</t>
  </si>
  <si>
    <t>Solvency II Balance Sheet</t>
  </si>
  <si>
    <t>[1]</t>
  </si>
  <si>
    <t>Must match regulatory submission</t>
  </si>
  <si>
    <t>Losses</t>
  </si>
  <si>
    <t>Ceded loss including reinstatement costs</t>
  </si>
  <si>
    <t>Asset Losses</t>
  </si>
  <si>
    <t>- interest rates</t>
  </si>
  <si>
    <t>- credit spreads</t>
  </si>
  <si>
    <t>- equities</t>
  </si>
  <si>
    <t>- property</t>
  </si>
  <si>
    <t>- derivatives</t>
  </si>
  <si>
    <t>- other assets</t>
  </si>
  <si>
    <t>- ERMs</t>
  </si>
  <si>
    <t>Total asset losses</t>
  </si>
  <si>
    <t>Counterparty default loss</t>
  </si>
  <si>
    <t>Pension losses</t>
  </si>
  <si>
    <t xml:space="preserve">Total </t>
  </si>
  <si>
    <t xml:space="preserve">A counterfactual of a Harvey, Irma and Maria (HIM) cluster of three hurricanes, with an Irma like hurricane making landfall near Miami, a Harvey like hurricane hitting Houston and a third hurricane (unrelated to Maria) making landfall on the US East coast. </t>
  </si>
  <si>
    <t>In-force number of risks as at 01.01.19</t>
  </si>
  <si>
    <t>In-force Total Sum Insured as at 01.01.19</t>
  </si>
  <si>
    <t>Please outline approach taken and key assumptions made</t>
  </si>
  <si>
    <t>Other relevant Information</t>
  </si>
  <si>
    <t>UK Windstorm</t>
  </si>
  <si>
    <t>UK Flood</t>
  </si>
  <si>
    <t>TOTAL</t>
  </si>
  <si>
    <t>High Level Standard Industry Classification (SIC)</t>
  </si>
  <si>
    <t>All Classes</t>
  </si>
  <si>
    <t>Product liability</t>
  </si>
  <si>
    <t>* excluding motor</t>
  </si>
  <si>
    <t>Climate Change</t>
  </si>
  <si>
    <t>Group or Solo</t>
  </si>
  <si>
    <t>Solo</t>
  </si>
  <si>
    <t>Has your firm changed its investment strategy, or plan to change its investment strategy going forward, due to Climate Change?  If so, could you please provide details including of time frame.</t>
  </si>
  <si>
    <t>No views</t>
  </si>
  <si>
    <t>50-100% decrease</t>
  </si>
  <si>
    <t>25-50%  decrease</t>
  </si>
  <si>
    <t>10-25% decrease</t>
  </si>
  <si>
    <t>0-10% decrease</t>
  </si>
  <si>
    <t>0-10% increase</t>
  </si>
  <si>
    <t>10-25% increase</t>
  </si>
  <si>
    <t>25-50% increase</t>
  </si>
  <si>
    <t>50-100% increase</t>
  </si>
  <si>
    <t>&gt;100% increase</t>
  </si>
  <si>
    <t>Transport</t>
  </si>
  <si>
    <t>Real Estate</t>
  </si>
  <si>
    <t>B1</t>
  </si>
  <si>
    <t>B2</t>
  </si>
  <si>
    <t>C1</t>
  </si>
  <si>
    <t>C2</t>
  </si>
  <si>
    <t>Section or Scenario</t>
  </si>
  <si>
    <t>Non Life Sectoral Exposures</t>
  </si>
  <si>
    <t>A severe earthquake of magnitude ~8.0 along the San Andreas fault followed by an aftershock of magnitude ~7</t>
  </si>
  <si>
    <t>A large UK windstorm and a large UK flood leading to some £22bn of losses in aggregate to the UK</t>
  </si>
  <si>
    <t>A cyber scenario based on a ransomware attack leading to a mass outage of a few days across multiple sectors of the economy and including potential underwriting and operational losses for the firm</t>
  </si>
  <si>
    <t>This section captures the number of policies, gross written premiums and total limits exposed for each sector of the economy segmented by main lines of insurance business</t>
  </si>
  <si>
    <t>A1+ Set of 3 NAHU</t>
  </si>
  <si>
    <t>A1+ UK WSSS + UK FL</t>
  </si>
  <si>
    <t>A1 + Reserve deterioration</t>
  </si>
  <si>
    <t>Net Premium Provisions</t>
  </si>
  <si>
    <t>Net Claims Provisions</t>
  </si>
  <si>
    <t>LOB 1</t>
  </si>
  <si>
    <t>LOB 2</t>
  </si>
  <si>
    <t>LOB 3</t>
  </si>
  <si>
    <t>LOB 4</t>
  </si>
  <si>
    <t>LOB 5</t>
  </si>
  <si>
    <t>LOB 6</t>
  </si>
  <si>
    <t>LOB 7</t>
  </si>
  <si>
    <t>LOB 8</t>
  </si>
  <si>
    <t>LOB 9</t>
  </si>
  <si>
    <t>LOB 10</t>
  </si>
  <si>
    <t>LOB 11</t>
  </si>
  <si>
    <t>LOB 12</t>
  </si>
  <si>
    <t>LOB 13</t>
  </si>
  <si>
    <t>LOB 14</t>
  </si>
  <si>
    <t>LOB 15</t>
  </si>
  <si>
    <t>LOB 16</t>
  </si>
  <si>
    <t>LOB 17</t>
  </si>
  <si>
    <t>LOB 18</t>
  </si>
  <si>
    <t>LOB 19</t>
  </si>
  <si>
    <t>Banks</t>
  </si>
  <si>
    <t>Hospitality</t>
  </si>
  <si>
    <t xml:space="preserve">Airlines </t>
  </si>
  <si>
    <t>Consumer Retail</t>
  </si>
  <si>
    <t>Manufacturing</t>
  </si>
  <si>
    <t>Pharmaceuticals</t>
  </si>
  <si>
    <t>Other sectors</t>
  </si>
  <si>
    <t>Gross Loss</t>
  </si>
  <si>
    <t xml:space="preserve">Breakdown of gross losses by product coverage </t>
  </si>
  <si>
    <t>Stand alone cyber policies</t>
  </si>
  <si>
    <t>E&amp;O</t>
  </si>
  <si>
    <t>D&amp;O</t>
  </si>
  <si>
    <t>Crime including K&amp;R</t>
  </si>
  <si>
    <t>Product Liability</t>
  </si>
  <si>
    <r>
      <t>H</t>
    </r>
    <r>
      <rPr>
        <sz val="11"/>
        <color theme="1"/>
        <rFont val="Arial"/>
        <family val="2"/>
      </rPr>
      <t>ealthcare</t>
    </r>
  </si>
  <si>
    <t xml:space="preserve">Please provide a schematic of your main reinsurance programmes. </t>
  </si>
  <si>
    <t>For life insurers, please include at least your longevity programme.</t>
  </si>
  <si>
    <t>For non life insurers, please include at least your natural catastrophe programme.</t>
  </si>
  <si>
    <t xml:space="preserve"> - Remediation costs</t>
  </si>
  <si>
    <t xml:space="preserve"> - Privacy breaches</t>
  </si>
  <si>
    <t xml:space="preserve"> - Business Interruption (BI)</t>
  </si>
  <si>
    <t xml:space="preserve"> - Contingent BI</t>
  </si>
  <si>
    <t>Base case</t>
  </si>
  <si>
    <t>Insurance Asset Shock (IAS)</t>
  </si>
  <si>
    <t>A</t>
  </si>
  <si>
    <t>An asset shock aligned to the UK insurance sector</t>
  </si>
  <si>
    <t>B3</t>
  </si>
  <si>
    <t>B4</t>
  </si>
  <si>
    <t>B5</t>
  </si>
  <si>
    <t>Scenario or Section name</t>
  </si>
  <si>
    <t>A1+ Cal EQ + Aftershock</t>
  </si>
  <si>
    <t>An extremely severe earthquake of magnitude ~ 9 on the Richter Scale with an epicentre close to Tokyo</t>
  </si>
  <si>
    <t xml:space="preserve">Market risk </t>
  </si>
  <si>
    <t>Counterparty default risk</t>
  </si>
  <si>
    <t>Life underwriting risk</t>
  </si>
  <si>
    <t>Health underwriting risk</t>
  </si>
  <si>
    <t>Non-life underwriting risk</t>
  </si>
  <si>
    <t xml:space="preserve">Operational risk </t>
  </si>
  <si>
    <t>Loss-absorbing capacity of technical provisions</t>
  </si>
  <si>
    <t>Loss-absorbing capacity of deferred taxes</t>
  </si>
  <si>
    <t>Diversification</t>
  </si>
  <si>
    <t>Syndicate(s)</t>
  </si>
  <si>
    <t>Group or Solo or Syndicate</t>
  </si>
  <si>
    <t>Group or Solo or Syndicate(s)</t>
  </si>
  <si>
    <t>Syndicate's Economic Capital Assessment</t>
  </si>
  <si>
    <t>Lloyd's Capital Requirement</t>
  </si>
  <si>
    <t>Net Loss</t>
  </si>
  <si>
    <t>Net Loss % of beg. EOF</t>
  </si>
  <si>
    <t>Capital Requirements</t>
  </si>
  <si>
    <t>Capital Requirements post stress scenario</t>
  </si>
  <si>
    <t>SCR</t>
  </si>
  <si>
    <t>ECA for syndicates</t>
  </si>
  <si>
    <t>Capital Requirements post stress</t>
  </si>
  <si>
    <t>S23.01.01(.04) C0010 R0580 (R0590)</t>
  </si>
  <si>
    <t>Solvency Capital Requirement excluding capital add-on</t>
  </si>
  <si>
    <t>Capital add-on already set</t>
  </si>
  <si>
    <t xml:space="preserve">Solvency Capital Requirement </t>
  </si>
  <si>
    <t>Solvency Capital Requirement</t>
  </si>
  <si>
    <t>SCR calculation method</t>
  </si>
  <si>
    <t>QRT Reference</t>
  </si>
  <si>
    <t>Capital Requirement for entity covered by this submission</t>
  </si>
  <si>
    <t xml:space="preserve">The following section is designed to capture the main assumptions and parameters within your climate scenarios.  This input template is flexible, recognising that </t>
  </si>
  <si>
    <t xml:space="preserve"> firms may adopt a variety of different approaches in their assessment of climate related risks.  Firms can either set out all their assumptions and parameters in the boxes </t>
  </si>
  <si>
    <t>below; or provide references to materials that also provide the necessary information on the main assumptions and parameters.</t>
  </si>
  <si>
    <t>1.</t>
  </si>
  <si>
    <t>2.</t>
  </si>
  <si>
    <t>3.</t>
  </si>
  <si>
    <t>4.</t>
  </si>
  <si>
    <t>5.</t>
  </si>
  <si>
    <t>6.</t>
  </si>
  <si>
    <t>7.</t>
  </si>
  <si>
    <t>8.</t>
  </si>
  <si>
    <t>9.</t>
  </si>
  <si>
    <t>10.</t>
  </si>
  <si>
    <t>PROJECTED MOVEMENT IN EXCESS OF ASSETS OVER LIABILITIES (NET ASSETS)</t>
  </si>
  <si>
    <t>SCR Scenario</t>
  </si>
  <si>
    <t>Less:  amounts (provided) for bad and doubtful premium debts</t>
  </si>
  <si>
    <t>Total Premium</t>
  </si>
  <si>
    <t>Total Claims</t>
  </si>
  <si>
    <t>Total Change in Risk Margin and Discount</t>
  </si>
  <si>
    <t xml:space="preserve">TOTAL TECHNICAL COMPONENTS OF MOVEMENT </t>
  </si>
  <si>
    <t>Investment income received</t>
  </si>
  <si>
    <t>Net realised gains (losses)</t>
  </si>
  <si>
    <t>Net unrealised gains (losses)</t>
  </si>
  <si>
    <t>Total Investment Return</t>
  </si>
  <si>
    <t>Increase (decrease) in pension scheme surplus (gross of deferred tax)</t>
  </si>
  <si>
    <t>Total Pensions Movement</t>
  </si>
  <si>
    <t>Total Other Items</t>
  </si>
  <si>
    <t>Total Tax</t>
  </si>
  <si>
    <t>TOTAL NON-TECHNICAL COMPONENTS OF MOVEMENT IN NET ASSETS</t>
  </si>
  <si>
    <t>TOTAL TECHNICAL AND NON-TECHNICAL COMPONENTS OF MOVEMENT IN NET ASSETS</t>
  </si>
  <si>
    <t>OTHER MOVEMENTS IN NET ASSETS NOT INCLUDED IN TECHNICAL AND NON-TECHNICAL COMPONENTS</t>
  </si>
  <si>
    <t>Payments to service own funds and other financing, neither provided nor foreseeable at 31 December 2018</t>
  </si>
  <si>
    <t>Inflow (outflow) from issue (redemption) of own funds instruments</t>
  </si>
  <si>
    <t xml:space="preserve"> - Tier 1 instruments</t>
  </si>
  <si>
    <t xml:space="preserve"> - Tier 2 basic own funds instruments</t>
  </si>
  <si>
    <t xml:space="preserve"> - Tier 3 basic own funds instruments</t>
  </si>
  <si>
    <t>TOTAL OTHER MOVEMENTS IN NET ASSETS</t>
  </si>
  <si>
    <t>MOVEMENTS IN NET ASSETS  BEFORE TRANSITIONAL MEASURE AND ADJUSTMENTS</t>
  </si>
  <si>
    <t>Increase (decrease) in transitional measure on technical provisions</t>
  </si>
  <si>
    <t>Increase (decrease) in matching adjustment</t>
  </si>
  <si>
    <t>Increase (decrease) in volatility adjustment</t>
  </si>
  <si>
    <t>MOVEMENT IN NET ASSETS AFTER TRANSITIONAL MEASURE AND ADJUSTMENTS</t>
  </si>
  <si>
    <t>OPENING BASIC OWN FUNDS</t>
  </si>
  <si>
    <t>(Increase) decrease in participations in financial and credit institutions</t>
  </si>
  <si>
    <t>Decrease (increase) in foreseeable dividends, distributions and charges</t>
  </si>
  <si>
    <t>Decrease (increase) in adjustment for restricted own fund items in respect of matching adjustment portfolios and ring fenced funds</t>
  </si>
  <si>
    <t>CLOSING BASIC OWN FUNDS</t>
  </si>
  <si>
    <t>ANCILLARY OWN FUNDS</t>
  </si>
  <si>
    <t>OPENING ANCILLARY OWN FUNDS</t>
  </si>
  <si>
    <t>Increase (decrease) in ancillary own funds</t>
  </si>
  <si>
    <t>CLOSING ANCILLARY OWN FUNDS</t>
  </si>
  <si>
    <t>DECREASE (INCREASE) IN BASIC OWN FUNDS</t>
  </si>
  <si>
    <t>Reinsurance ceded</t>
  </si>
  <si>
    <t>Total Reinsurance ceded</t>
  </si>
  <si>
    <t>Other movements (please detail on free form comments)</t>
  </si>
  <si>
    <t>Standard formula</t>
  </si>
  <si>
    <t>Partial internal model</t>
  </si>
  <si>
    <t>Full internal model</t>
  </si>
  <si>
    <t>Projection</t>
  </si>
  <si>
    <t>Changes to base case</t>
  </si>
  <si>
    <t>Direct</t>
  </si>
  <si>
    <t>stress</t>
  </si>
  <si>
    <t>(as positive or negative increments)</t>
  </si>
  <si>
    <t>Market</t>
  </si>
  <si>
    <t>adjustment</t>
  </si>
  <si>
    <t>Management</t>
  </si>
  <si>
    <t>actions</t>
  </si>
  <si>
    <t>Stressed</t>
  </si>
  <si>
    <t>case</t>
  </si>
  <si>
    <t>(Increase) decrease in own shares</t>
  </si>
  <si>
    <t>Other adjustments (please describe in Free Form Comments)</t>
  </si>
  <si>
    <t>Difference (please detail on Free Form Comments)</t>
  </si>
  <si>
    <t xml:space="preserve">    Equities - listed</t>
  </si>
  <si>
    <t xml:space="preserve">    Equities - unlisted</t>
  </si>
  <si>
    <t xml:space="preserve">    Government Bonds</t>
  </si>
  <si>
    <t xml:space="preserve">    Corporate Bonds</t>
  </si>
  <si>
    <t xml:space="preserve">    Structured notes</t>
  </si>
  <si>
    <t xml:space="preserve">    Collateralised securities</t>
  </si>
  <si>
    <t xml:space="preserve">    Loans on policies</t>
  </si>
  <si>
    <t xml:space="preserve">    Loans and mortgages to individuals</t>
  </si>
  <si>
    <t xml:space="preserve">    Other loans and mortgages</t>
  </si>
  <si>
    <t xml:space="preserve">    Non-life and health similar to non-life</t>
  </si>
  <si>
    <t xml:space="preserve">        Non-life excluding health</t>
  </si>
  <si>
    <t xml:space="preserve">        Health similar to non-life</t>
  </si>
  <si>
    <t xml:space="preserve">    Life and health similar to life, excluding health and index-linked and unit-linked</t>
  </si>
  <si>
    <t xml:space="preserve">        Health similar to life</t>
  </si>
  <si>
    <t xml:space="preserve">        Life excluding health and index-linked and unit-linked</t>
  </si>
  <si>
    <t xml:space="preserve">    Life index-linked and unit-linked</t>
  </si>
  <si>
    <t xml:space="preserve">    Technical provisions – non-life (excluding health)</t>
  </si>
  <si>
    <t xml:space="preserve">        Technical provisions calculated as a whole</t>
  </si>
  <si>
    <t xml:space="preserve">        Best Estimate</t>
  </si>
  <si>
    <t xml:space="preserve">        Risk margin</t>
  </si>
  <si>
    <t xml:space="preserve">    Technical provisions - health (similar to non-life)</t>
  </si>
  <si>
    <t xml:space="preserve">     Technical provisions - health (similar to life)</t>
  </si>
  <si>
    <t xml:space="preserve">    Technical provisions – life (excluding health and index-linked and unit-linked)</t>
  </si>
  <si>
    <t xml:space="preserve">    Subordinated liabilities not in Basic Own Funds</t>
  </si>
  <si>
    <t xml:space="preserve">    Subordinated liabilities in Basic Own Funds</t>
  </si>
  <si>
    <t>No. of claims</t>
  </si>
  <si>
    <t>% of claims that have to be settled using external providers</t>
  </si>
  <si>
    <t>Name of external loss adjusting firm #1</t>
  </si>
  <si>
    <t>% of claims that are expected to be settled using adjusting firm #1</t>
  </si>
  <si>
    <t>Name of external loss adjusting firm #2</t>
  </si>
  <si>
    <t>% of claims that are expected to be settled using adjusting firm #2</t>
  </si>
  <si>
    <t>Name of external loss adjusting firm #3</t>
  </si>
  <si>
    <t>% of claims that are expected to be settled using adjusting firm #3</t>
  </si>
  <si>
    <t>Commercial</t>
  </si>
  <si>
    <t>Retail</t>
  </si>
  <si>
    <t>Claims - Loss Adjusters</t>
  </si>
  <si>
    <t>No. of claims expected</t>
  </si>
  <si>
    <t>A1+ JP EQ + Tsunami</t>
  </si>
  <si>
    <t>Inland flood</t>
  </si>
  <si>
    <t>% sum insured geo-coded to address level</t>
  </si>
  <si>
    <t>Other secondary perils (e.g. sprinkler leakage, liability)</t>
  </si>
  <si>
    <t>Other secondary perils (e.g. liability)</t>
  </si>
  <si>
    <t>% sum insured geo-coded at address level</t>
  </si>
  <si>
    <t xml:space="preserve">Please explain how you have arrived at your estimate of post loss amplification?  </t>
  </si>
  <si>
    <t>Yes</t>
  </si>
  <si>
    <t>No</t>
  </si>
  <si>
    <t>Basic own funds after stress scenario</t>
  </si>
  <si>
    <t>Ancillary own funds after stress scenario</t>
  </si>
  <si>
    <t>Part 1: Potential quantitative impacts on liabilities and assets</t>
  </si>
  <si>
    <t xml:space="preserve">Assuming the same set of in-force exposures (assumed liabilities) as you currently have; for the selected natural catastrophe perils outlined below, how do you think the Annual Average Loss (AAL) </t>
  </si>
  <si>
    <t>Current</t>
  </si>
  <si>
    <t>AAL</t>
  </si>
  <si>
    <t>1 in 100 AEP</t>
  </si>
  <si>
    <t>US Hurricane Total (provide a breakdown where possible)</t>
  </si>
  <si>
    <t>% Increase in frequency of major hurricanes</t>
  </si>
  <si>
    <t>Uniform increase in wind speed of major hurricanes</t>
  </si>
  <si>
    <t>Variable</t>
  </si>
  <si>
    <t>Notes</t>
  </si>
  <si>
    <t>Market Value Total (Equities+Bonds+Other)</t>
  </si>
  <si>
    <t>1 in 100 VAR</t>
  </si>
  <si>
    <t>(including any issues in deriving these estimates)</t>
  </si>
  <si>
    <t>Coal</t>
  </si>
  <si>
    <t>Oil</t>
  </si>
  <si>
    <t>Gas</t>
  </si>
  <si>
    <t>Renewables</t>
  </si>
  <si>
    <t>Automotive non Electric Vehicles</t>
  </si>
  <si>
    <t>Automotive Electric Vehicles</t>
  </si>
  <si>
    <t>Did your firm rely on external expertise to support the development of the Scenario parameters and assumptions, and if so, who?</t>
  </si>
  <si>
    <t>2A. Climatic scenario assumptions (please add additional assumptions/parameters as you see fit)</t>
  </si>
  <si>
    <t>Greenhouse gas emission projection scenario used - to what extent of the global temperature rise assumed to occur?</t>
  </si>
  <si>
    <t>Time frame over which this rise is assumed to occur (the transition pathway)?</t>
  </si>
  <si>
    <t>Any transition in international initiatives / policy shifts or consumer behaviour or relevant technology innovation?</t>
  </si>
  <si>
    <t>Assumptions relating to future carbon price?</t>
  </si>
  <si>
    <t>What future work does your firm intend to carry out on climate change?</t>
  </si>
  <si>
    <t xml:space="preserve">Please describe whether and how your firm is planning to address the Task Force for Financial Disclosure (TFCD) recommendations?  Please provide details of time frame for compliance. </t>
  </si>
  <si>
    <t>Does your firm has a view as to how exposed its portfolio is to climate risks both on the assets and liabilities?</t>
  </si>
  <si>
    <t>Other comment(s)</t>
  </si>
  <si>
    <t>Limits on p/hs 
impacted</t>
  </si>
  <si>
    <t>Revenue loss on 
impacted p/hs</t>
  </si>
  <si>
    <t>C3</t>
  </si>
  <si>
    <t>Cyber Underwriting</t>
  </si>
  <si>
    <t>Resource spent (FTE - provided in days)</t>
  </si>
  <si>
    <t xml:space="preserve"> - Other</t>
  </si>
  <si>
    <t>% of amount included in total estimate (loss adjustment)</t>
  </si>
  <si>
    <t>Description of how the adjustment to the modelled output was calculated</t>
  </si>
  <si>
    <t>Total including post loss amplification &amp; secondary uncertainty</t>
  </si>
  <si>
    <t>Please outline approach taken and key assumptions made including models and versions used</t>
  </si>
  <si>
    <t>How did you adjust for non-modelled secondary perils?</t>
  </si>
  <si>
    <t>How did you adjust for non-modelled coverages e.g. contingent business interruption?</t>
  </si>
  <si>
    <t>How did you adjust for non-modelled lines of business?</t>
  </si>
  <si>
    <t>How did you model the aftershock and adjust for non-modelled secondary perils e.g. liquefaction?</t>
  </si>
  <si>
    <t>How did you adjust for tsunamis and other non-modelled secondary perils e.g. liquefaction?</t>
  </si>
  <si>
    <t>How did you adjust for non-modelled secondary perils e.g. storm surge?</t>
  </si>
  <si>
    <t>Sign-off confirmation</t>
  </si>
  <si>
    <t>Sign-off date</t>
  </si>
  <si>
    <t>Breakdown of gross losses by line of business and coverage</t>
  </si>
  <si>
    <t>Adjustments</t>
  </si>
  <si>
    <t>Estimate of post loss amplification  (incl AOB)</t>
  </si>
  <si>
    <t>How did you assess Assignment Of Benefits?</t>
  </si>
  <si>
    <t xml:space="preserve">Number of risks impacted </t>
  </si>
  <si>
    <t>Modelled exposures and risks impacted</t>
  </si>
  <si>
    <t>Earthquake &amp; Tsunami</t>
  </si>
  <si>
    <t>% of claims expected to be settled using external providers</t>
  </si>
  <si>
    <t>Claims arising from both events</t>
  </si>
  <si>
    <t>Breakdown of gross losses by Sector</t>
  </si>
  <si>
    <t>All figures to be completed in GBP millions (unless otherwise stated)</t>
  </si>
  <si>
    <t>Breakdown of Technical Provisions (TPs) by Line of Business (LOB)</t>
  </si>
  <si>
    <t>Please provide by LOB a breakdown of TPs.  For Annex 1 LOBs 29 to 32, only the total TPs before stress are required.</t>
  </si>
  <si>
    <t xml:space="preserve">Please provide by LOB and in total the Discounted Mean Terms (DMT) of base case net claims provisions </t>
  </si>
  <si>
    <t>Before stress</t>
  </si>
  <si>
    <t>After stress</t>
  </si>
  <si>
    <t>Increase (decrease)</t>
  </si>
  <si>
    <t>IMO LOB (1)</t>
  </si>
  <si>
    <t>Delegated Regulation Annex 1 LOB</t>
  </si>
  <si>
    <t>DMT of net claims provisions (Years)</t>
  </si>
  <si>
    <t>Total TPs</t>
  </si>
  <si>
    <t>Direct business and accepted proportional reinsurance</t>
  </si>
  <si>
    <t>1 and 13</t>
  </si>
  <si>
    <t>Medical expense</t>
  </si>
  <si>
    <t>2 and 14</t>
  </si>
  <si>
    <t>Income protection</t>
  </si>
  <si>
    <t>3 and 15</t>
  </si>
  <si>
    <t>Workers' compensation</t>
  </si>
  <si>
    <t>4 and 16</t>
  </si>
  <si>
    <t>Motor vehicle liability</t>
  </si>
  <si>
    <t>5 and 17</t>
  </si>
  <si>
    <t>Other motor</t>
  </si>
  <si>
    <t>6 and 18</t>
  </si>
  <si>
    <t>Marine, aviation and transport</t>
  </si>
  <si>
    <t>7 and 19</t>
  </si>
  <si>
    <t>Fire and other damage to property</t>
  </si>
  <si>
    <t>8 and 20</t>
  </si>
  <si>
    <t>General liability</t>
  </si>
  <si>
    <t>9 and 21</t>
  </si>
  <si>
    <t>Credit and suretyship</t>
  </si>
  <si>
    <t>10 and 22</t>
  </si>
  <si>
    <t>Legal expenses</t>
  </si>
  <si>
    <t>11 and 23</t>
  </si>
  <si>
    <t>Assistance</t>
  </si>
  <si>
    <t>12 and 24</t>
  </si>
  <si>
    <t>Miscellaneous financial loss</t>
  </si>
  <si>
    <t>Non proportional non-life reinsurance</t>
  </si>
  <si>
    <t>Health</t>
  </si>
  <si>
    <t>Casualty</t>
  </si>
  <si>
    <t>Life insurance obligations</t>
  </si>
  <si>
    <t>Insurance with profit participation</t>
  </si>
  <si>
    <t>Index-linked and unit-linked insurance</t>
  </si>
  <si>
    <t>Annuities stemming from non-life insurance contracts relating to</t>
  </si>
  <si>
    <t>Health insurance obligations</t>
  </si>
  <si>
    <t>Other than health insurance obligations (inc settled insurance PPO claims)</t>
  </si>
  <si>
    <t>Life reinsurance obligations</t>
  </si>
  <si>
    <t>Health reinsurance (2)</t>
  </si>
  <si>
    <t>LOB 20</t>
  </si>
  <si>
    <t>Life reinsurance (3)</t>
  </si>
  <si>
    <t>(1) LOB Numbering used for Internal Model Output reporting (non-life)</t>
  </si>
  <si>
    <t>(2) include here reinsurance accepted non-life annuities (health)</t>
  </si>
  <si>
    <t xml:space="preserve">(3) include here reinsurance accepted non-life annuities other than health including settled reinsurance accepted PPO claims </t>
  </si>
  <si>
    <t>(Increase) decrease in risk margin</t>
  </si>
  <si>
    <t>In this section, firms are ask to provide details of the quantitative impacts from the three prescribed climate scenarios.</t>
  </si>
  <si>
    <t>Capital Requirements post stress scenario (at start of year)</t>
  </si>
  <si>
    <t>Eligible own funds for Groups or Solos; ECA for Syndicates</t>
  </si>
  <si>
    <t>A deterioration in Technical Provisions from claims inflation being 2.0% p.a. higher for the next 10 years than allowed for in the reserving or pricing basis</t>
  </si>
  <si>
    <t>Whole World</t>
  </si>
  <si>
    <t>Total exposed sum insured (£m)</t>
  </si>
  <si>
    <t>Total exposed limit of liability (£m)</t>
  </si>
  <si>
    <t>Total exposed limit of liability (£m) *</t>
  </si>
  <si>
    <t>United Kingdom</t>
  </si>
  <si>
    <t>United States</t>
  </si>
  <si>
    <t>Firms Own Classification Top 10  sectors of the economy</t>
  </si>
  <si>
    <t>Impact on liabilities - Physical Risks to General Insurers only</t>
  </si>
  <si>
    <t>and the 1 in 100 Annual Exceedance Probability (AEP) for your portfolio would change for climate change occurred between the calibration of your catastrophe risk model and 2022 (Scenario A),  2050 (Scenario B) and</t>
  </si>
  <si>
    <t>Scenario A</t>
  </si>
  <si>
    <t>Scenario B</t>
  </si>
  <si>
    <t>Scenario C</t>
  </si>
  <si>
    <r>
      <t xml:space="preserve">Notes 
</t>
    </r>
    <r>
      <rPr>
        <sz val="11"/>
        <rFont val="Calibri"/>
        <family val="2"/>
        <scheme val="minor"/>
      </rPr>
      <t>(including how estimate was derived and any issues in deriving these estimates)</t>
    </r>
  </si>
  <si>
    <r>
      <t>US Hurricane exposed LoB</t>
    </r>
    <r>
      <rPr>
        <b/>
        <sz val="11"/>
        <color rgb="FFFF0000"/>
        <rFont val="Calibri"/>
        <family val="2"/>
        <scheme val="minor"/>
      </rPr>
      <t xml:space="preserve"> </t>
    </r>
    <r>
      <rPr>
        <b/>
        <sz val="11"/>
        <rFont val="Calibri"/>
        <family val="2"/>
        <scheme val="minor"/>
      </rPr>
      <t>-
related direct damage</t>
    </r>
  </si>
  <si>
    <t>% increase in surface runoff resulting from increased tropical cyclone-induced precipitation (cumecs)</t>
  </si>
  <si>
    <t xml:space="preserve">Increase in cm in average storm tide sea-levels for US mainland coastline between Texas and North Carolina. Figures exclude wave set-up and run-up. </t>
  </si>
  <si>
    <r>
      <t>UK weather exposed LoB</t>
    </r>
    <r>
      <rPr>
        <b/>
        <sz val="11"/>
        <color rgb="FFFF0000"/>
        <rFont val="Calibri"/>
        <family val="2"/>
        <scheme val="minor"/>
      </rPr>
      <t xml:space="preserve"> </t>
    </r>
    <r>
      <rPr>
        <b/>
        <sz val="11"/>
        <rFont val="Calibri"/>
        <family val="2"/>
        <scheme val="minor"/>
      </rPr>
      <t>-
related direct damage</t>
    </r>
  </si>
  <si>
    <t>UK Weather related Total (provide a breakdown where possible)</t>
  </si>
  <si>
    <t>% increase in surface runoff resulting from increased precipitation (cumecs)</t>
  </si>
  <si>
    <t xml:space="preserve">Uniform increase in cm in average storm tide sea-levels for UK mainland coastline. </t>
  </si>
  <si>
    <t>Increase in frequency of subsidence-related property claims using as a benchmark the worst year on record</t>
  </si>
  <si>
    <t>Increase in frequency of freeze-related property claims using as a benchmark the worst year on record</t>
  </si>
  <si>
    <t>Impacts on investments - Physical and Transition risks</t>
  </si>
  <si>
    <t>Assuming the same set of in-force assets as you currently have; for the selected asset classes below, please provide a breakdown of relevant equities/bonds/other per asset and</t>
  </si>
  <si>
    <t xml:space="preserve">then estimate the impact for the  scenarios for their total market value. </t>
  </si>
  <si>
    <t>Transition Risks</t>
  </si>
  <si>
    <t>Physical Risks</t>
  </si>
  <si>
    <t>Fuel extraction</t>
  </si>
  <si>
    <t>Power Generation</t>
  </si>
  <si>
    <t>Marine (inc. assets like ports)</t>
  </si>
  <si>
    <t>Aviation (inc. assets like airports)</t>
  </si>
  <si>
    <t>Energy intensive industries</t>
  </si>
  <si>
    <t>Proportion of the manufacturing portfolio relying on transporting/extracting/processing fossil fuels or heavily reliant on fossil-fuel energy (e.g. cement, steel)</t>
  </si>
  <si>
    <t>Other manufacturing</t>
  </si>
  <si>
    <t>Agriculture &amp; Food Security</t>
  </si>
  <si>
    <t xml:space="preserve">Change in equity value for sections of the investment portfolio comprising material exposure to agriculture &amp; food security sector </t>
  </si>
  <si>
    <t>Proportion of the portfolio with income heavily reliant on transporting/trading/supplying products based on food (eg super-market chains.)</t>
  </si>
  <si>
    <t>Global average (inc other regions)</t>
  </si>
  <si>
    <t>North America</t>
  </si>
  <si>
    <t>Europe</t>
  </si>
  <si>
    <t>Asia &amp; Pacific</t>
  </si>
  <si>
    <t>Sovereign and Muni Bonds</t>
  </si>
  <si>
    <t>Sovereign bond credit ratings downgraded as countries stress their balance sheets in their need to mitigate impacts from physical climate change. Rating downgrade as a function of a country vulnerability to climate change (refer to Annex II)</t>
  </si>
  <si>
    <t>US municipal bond credit rating downgrade as cities stress their balance sheets in their need to mitigate impacts from physical climate change. Rating downgrade applied to relevant US municipalities most affected.</t>
  </si>
  <si>
    <t>Other shares</t>
  </si>
  <si>
    <t>Water utilities</t>
  </si>
  <si>
    <t xml:space="preserve">The following section is aimed for firms who have started assessing financial impacts from climate change risk prior to the IST2019. Firms are invited to complete this even when </t>
  </si>
  <si>
    <t>they have not finalised their assessment. For firms that have not yet commenced their assessment, they are invited to complete only the last table below (Table 2E)</t>
  </si>
  <si>
    <t xml:space="preserve">Firms can chose to respond to Part 2 on an a Solo or Group basis. Please indicate in your response which might be the case. </t>
  </si>
  <si>
    <t xml:space="preserve">this by signposting against set criteria provided below. </t>
  </si>
  <si>
    <t>Provide answer below or signpost to existing document</t>
  </si>
  <si>
    <t>Is your response to Part 2 done on a Group or Solo level?</t>
  </si>
  <si>
    <t>Brief climate scenario description</t>
  </si>
  <si>
    <t>Examples of climatic scenario assumptions:</t>
  </si>
  <si>
    <r>
      <t xml:space="preserve">2B. Parameters required to translate the climate scenario to financial business impacts on liabilities 
</t>
    </r>
    <r>
      <rPr>
        <sz val="11"/>
        <rFont val="Calibri"/>
        <family val="2"/>
        <scheme val="minor"/>
      </rPr>
      <t xml:space="preserve">Please provide qualitative description of assumptions used and the metrics against which they were assessed. Where possible, please provide with outputs of the assessment. </t>
    </r>
  </si>
  <si>
    <t>Examples of parameters:</t>
  </si>
  <si>
    <t>Which natural catastrophe perils were deemed as material to assess their impacts from climate change? How was this assessment of materiality undertaken? Did you consider the change of risk profile of the natural peril - and hence its materiality - under climate change conditions?</t>
  </si>
  <si>
    <t>Which segments of your portfolio did you assess as being potentially impacted by climate change (e.g. property, casualty, energy)? How did you justify excluding lines of business from your analysis?</t>
  </si>
  <si>
    <t xml:space="preserve">For the natural catastrophe perils assessed as being material, how did you arrive in a conclusion of their change in risk profile in the future? Refer to background research (bibliography) where relevant. </t>
  </si>
  <si>
    <t>Which tools did you opt to chose to assess the financial impacts from the shock parameters you devised in Step 4 above? Please outline the difficulties you found in translating the set of assumptions when modelling it through your existing natural catastrophe framework</t>
  </si>
  <si>
    <t>If you were to undertake the exercise again what would you do differently?</t>
  </si>
  <si>
    <t>From your work, did you identify gaps in terms of scientific knowledge,  available data or tools that the industry should highlight and try to address?</t>
  </si>
  <si>
    <t>Fuel Extraction</t>
  </si>
  <si>
    <t>Real Estate Assets</t>
  </si>
  <si>
    <t>Sovereign &amp; Municipal Bonds</t>
  </si>
  <si>
    <t>Other Shares</t>
  </si>
  <si>
    <t>2E. If firms have not yet commenced assessing financial impacts from climate change</t>
  </si>
  <si>
    <t>2D. If firms use additional climate scenarios please provide high-level details</t>
  </si>
  <si>
    <t>Other Sectors (excluding sectors above)</t>
  </si>
  <si>
    <t xml:space="preserve">For the natural catastrophe perils assessed as being material, please provide with the outputs of your analysis (i.e. shock parameters that represent your assessment of impact from physical climate change). </t>
  </si>
  <si>
    <t>Energy Intensive Industries</t>
  </si>
  <si>
    <t>Net Loss % of beg. Capital Requirements</t>
  </si>
  <si>
    <t>Errors &amp; Omissions, Directors &amp; officers</t>
  </si>
  <si>
    <t>General Liability</t>
  </si>
  <si>
    <t>Part 2: Scenario parameters and assumptions from work insurers have previously undertaken</t>
  </si>
  <si>
    <t>Firms can choose to provide information relating to PART 2 in whichever format they chose. Where existing documentation exists, firms can provide</t>
  </si>
  <si>
    <t>Provide reason as to why this scenario was developed?</t>
  </si>
  <si>
    <r>
      <t xml:space="preserve">2C. Parameters required to translate the climate scenario to financial business impacts (if available) on investments (impacts on valuations split by sector)
</t>
    </r>
    <r>
      <rPr>
        <sz val="11"/>
        <rFont val="Calibri"/>
        <family val="2"/>
        <scheme val="minor"/>
      </rPr>
      <t xml:space="preserve">Please provide qualitative description of assumptions used and the metrics against which they were assessed. Where possible, please provide with outputs of the assessment. </t>
    </r>
  </si>
  <si>
    <t>Has your Board ever discussed the potential risks imposed by climate change?</t>
  </si>
  <si>
    <t>Current [before reinsurance]</t>
  </si>
  <si>
    <r>
      <t xml:space="preserve"> 2100 (Scenario C)? [</t>
    </r>
    <r>
      <rPr>
        <b/>
        <sz val="11"/>
        <rFont val="Calibri"/>
        <family val="2"/>
        <scheme val="minor"/>
      </rPr>
      <t>the loss impact should be calculated before allowing for any reinsurance</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</si>
</sst>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2]\ #,##0"/>
    <numFmt numFmtId="167" formatCode="#,##0;[Red]\-\(#,##0\)"/>
    <numFmt numFmtId="168" formatCode="#,##0.0%;[Red]\(#,##0.0%\)"/>
    <numFmt numFmtId="169" formatCode="#,##0;\(#,##0\)"/>
    <numFmt numFmtId="170" formatCode="#,##0.0%;\(#,##0.0%\)"/>
  </numFmts>
  <fonts count="64">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sz val="16"/>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8"/>
      <color theme="1"/>
      <name val="Calibri"/>
      <family val="2"/>
      <scheme val="minor"/>
    </font>
    <font>
      <i/>
      <sz val="8"/>
      <color indexed="8"/>
      <name val="Calibri"/>
      <family val="2"/>
      <scheme val="minor"/>
    </font>
    <font>
      <b/>
      <i/>
      <sz val="11"/>
      <color theme="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theme="1"/>
      <name val="Calibri"/>
      <family val="2"/>
      <charset val="238"/>
      <scheme val="minor"/>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name val="Arial"/>
      <family val="2"/>
    </font>
    <font>
      <sz val="11"/>
      <name val="Calibri"/>
      <family val="2"/>
      <scheme val="minor"/>
    </font>
    <font>
      <b/>
      <sz val="18"/>
      <name val="Calibri"/>
      <family val="2"/>
      <scheme val="minor"/>
    </font>
    <font>
      <b/>
      <sz val="16"/>
      <name val="Calibri"/>
      <family val="2"/>
      <scheme val="minor"/>
    </font>
    <font>
      <i/>
      <sz val="9"/>
      <name val="Calibri"/>
      <family val="2"/>
      <scheme val="minor"/>
    </font>
    <font>
      <sz val="11"/>
      <color theme="1"/>
      <name val="Arial"/>
      <family val="2"/>
    </font>
    <font>
      <sz val="16"/>
      <color rgb="FFFF0000"/>
      <name val="Calibri"/>
      <family val="2"/>
      <scheme val="minor"/>
    </font>
    <font>
      <b/>
      <sz val="14"/>
      <name val="Calibri"/>
      <family val="2"/>
      <scheme val="minor"/>
    </font>
    <font>
      <u/>
      <sz val="11"/>
      <color theme="10"/>
      <name val="Calibri"/>
      <family val="2"/>
      <scheme val="minor"/>
    </font>
    <font>
      <i/>
      <sz val="11"/>
      <name val="Calibri"/>
      <family val="2"/>
      <scheme val="minor"/>
    </font>
    <font>
      <b/>
      <sz val="16"/>
      <color rgb="FFFF0000"/>
      <name val="Calibri"/>
      <family val="2"/>
      <scheme val="minor"/>
    </font>
    <font>
      <b/>
      <sz val="10"/>
      <name val="Calibri"/>
      <family val="2"/>
      <scheme val="minor"/>
    </font>
    <font>
      <b/>
      <i/>
      <sz val="11"/>
      <name val="Calibri"/>
      <family val="2"/>
      <scheme val="minor"/>
    </font>
    <font>
      <b/>
      <u/>
      <sz val="16"/>
      <color theme="1"/>
      <name val="Calibri"/>
      <family val="2"/>
      <scheme val="minor"/>
    </font>
    <font>
      <b/>
      <sz val="11"/>
      <color rgb="FFFF0000"/>
      <name val="Calibri"/>
      <family val="2"/>
      <scheme val="minor"/>
    </font>
    <font>
      <u/>
      <sz val="11"/>
      <color theme="1"/>
      <name val="Calibri"/>
      <family val="2"/>
      <scheme val="minor"/>
    </font>
    <font>
      <b/>
      <sz val="14"/>
      <color theme="1"/>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lightUp">
        <bgColor theme="0" tint="-0.14996795556505021"/>
      </patternFill>
    </fill>
    <fill>
      <patternFill patternType="solid">
        <fgColor theme="3" tint="0.79998168889431442"/>
        <bgColor indexed="64"/>
      </patternFill>
    </fill>
    <fill>
      <patternFill patternType="lightUp">
        <bgColor theme="4" tint="0.79998168889431442"/>
      </patternFill>
    </fill>
    <fill>
      <patternFill patternType="solid">
        <fgColor rgb="FFFFFFCC"/>
        <bgColor indexed="64"/>
      </patternFill>
    </fill>
    <fill>
      <patternFill patternType="solid">
        <fgColor theme="0" tint="-0.14999847407452621"/>
        <bgColor indexed="64"/>
      </patternFill>
    </fill>
    <fill>
      <patternFill patternType="solid">
        <fgColor theme="4" tint="-0.249977111117893"/>
        <bgColor indexed="64"/>
      </patternFill>
    </fill>
    <fill>
      <patternFill patternType="lightUp">
        <bgColor rgb="FFFFFFCC"/>
      </patternFill>
    </fill>
    <fill>
      <patternFill patternType="lightUp">
        <fgColor auto="1"/>
        <bgColor rgb="FFFFFFCC"/>
      </patternFill>
    </fill>
    <fill>
      <patternFill patternType="solid">
        <fgColor rgb="FFCCECFF"/>
        <bgColor indexed="64"/>
      </patternFill>
    </fill>
    <fill>
      <patternFill patternType="lightUp">
        <bgColor rgb="FFCCECFF"/>
      </patternFill>
    </fill>
    <fill>
      <patternFill patternType="solid">
        <fgColor theme="3" tint="0.59999389629810485"/>
        <bgColor indexed="64"/>
      </patternFill>
    </fill>
    <fill>
      <patternFill patternType="lightUp">
        <bgColor theme="3" tint="0.59999389629810485"/>
      </patternFill>
    </fill>
    <fill>
      <patternFill patternType="lightUp">
        <bgColor theme="0" tint="-0.14999847407452621"/>
      </patternFill>
    </fill>
    <fill>
      <patternFill patternType="gray125">
        <bgColor theme="0" tint="-4.9989318521683403E-2"/>
      </patternFill>
    </fill>
    <fill>
      <patternFill patternType="solid">
        <fgColor theme="0" tint="-0.249977111117893"/>
        <bgColor indexed="64"/>
      </patternFill>
    </fill>
    <fill>
      <patternFill patternType="solid">
        <fgColor theme="0" tint="-0.3499862666707357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bottom style="medium">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style="thin">
        <color indexed="64"/>
      </left>
      <right style="medium">
        <color indexed="64"/>
      </right>
      <top/>
      <bottom style="thin">
        <color indexed="64"/>
      </bottom>
      <diagonal/>
    </border>
    <border>
      <left style="thin">
        <color auto="1"/>
      </left>
      <right/>
      <top style="medium">
        <color indexed="64"/>
      </top>
      <bottom style="thin">
        <color indexed="64"/>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auto="1"/>
      </bottom>
      <diagonal/>
    </border>
  </borders>
  <cellStyleXfs count="55880">
    <xf numFmtId="0" fontId="0" fillId="0" borderId="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0" applyNumberFormat="0" applyAlignment="0" applyProtection="0"/>
    <xf numFmtId="0" fontId="20" fillId="6" borderId="21" applyNumberFormat="0" applyAlignment="0" applyProtection="0"/>
    <xf numFmtId="0" fontId="21" fillId="6" borderId="20" applyNumberFormat="0" applyAlignment="0" applyProtection="0"/>
    <xf numFmtId="0" fontId="22" fillId="0" borderId="22" applyNumberFormat="0" applyFill="0" applyAlignment="0" applyProtection="0"/>
    <xf numFmtId="0" fontId="23" fillId="7" borderId="23" applyNumberFormat="0" applyAlignment="0" applyProtection="0"/>
    <xf numFmtId="0" fontId="24" fillId="0" borderId="0" applyNumberFormat="0" applyFill="0" applyBorder="0" applyAlignment="0" applyProtection="0"/>
    <xf numFmtId="0" fontId="11"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6" fillId="32" borderId="0" applyNumberFormat="0" applyBorder="0" applyAlignment="0" applyProtection="0"/>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165" fontId="11" fillId="0" borderId="0" applyFont="0" applyFill="0" applyBorder="0" applyAlignment="0" applyProtection="0"/>
    <xf numFmtId="164" fontId="11" fillId="0" borderId="0" applyFont="0" applyFill="0" applyBorder="0" applyAlignment="0" applyProtection="0"/>
    <xf numFmtId="0" fontId="55" fillId="0" borderId="0" applyNumberFormat="0" applyFill="0" applyBorder="0" applyAlignment="0" applyProtection="0"/>
  </cellStyleXfs>
  <cellXfs count="660">
    <xf numFmtId="0" fontId="0" fillId="0" borderId="0" xfId="0"/>
    <xf numFmtId="0" fontId="3" fillId="0" borderId="0" xfId="0" applyFont="1" applyProtection="1"/>
    <xf numFmtId="0" fontId="0" fillId="0" borderId="0" xfId="0" applyAlignment="1" applyProtection="1">
      <alignment vertical="center"/>
    </xf>
    <xf numFmtId="0" fontId="0" fillId="0" borderId="0" xfId="0" applyProtection="1"/>
    <xf numFmtId="0" fontId="1"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wrapText="1"/>
    </xf>
    <xf numFmtId="0" fontId="8" fillId="0" borderId="0" xfId="0" applyFont="1" applyProtection="1"/>
    <xf numFmtId="0" fontId="0" fillId="0" borderId="0" xfId="0" applyFill="1" applyProtection="1"/>
    <xf numFmtId="0" fontId="0" fillId="0" borderId="0" xfId="0" applyFill="1" applyAlignment="1" applyProtection="1">
      <alignment vertical="center"/>
    </xf>
    <xf numFmtId="0" fontId="0" fillId="0" borderId="0" xfId="0" applyFont="1" applyFill="1" applyBorder="1" applyAlignment="1" applyProtection="1">
      <alignment horizontal="center"/>
    </xf>
    <xf numFmtId="9" fontId="0" fillId="0" borderId="0" xfId="0" applyNumberFormat="1" applyFill="1" applyBorder="1" applyAlignment="1" applyProtection="1"/>
    <xf numFmtId="0" fontId="9" fillId="0" borderId="0" xfId="0" applyFont="1" applyProtection="1"/>
    <xf numFmtId="0" fontId="4"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0" fillId="0" borderId="0" xfId="0" applyAlignment="1" applyProtection="1">
      <alignment vertical="top"/>
      <protection locked="0"/>
    </xf>
    <xf numFmtId="0" fontId="28" fillId="0" borderId="0" xfId="0" applyFont="1" applyAlignment="1" applyProtection="1">
      <alignment horizontal="left" indent="1"/>
    </xf>
    <xf numFmtId="0" fontId="29" fillId="0" borderId="0" xfId="0" applyFont="1" applyAlignment="1" applyProtection="1">
      <alignment horizontal="left" indent="1"/>
    </xf>
    <xf numFmtId="0" fontId="0" fillId="0" borderId="0" xfId="0" applyAlignment="1" applyProtection="1">
      <alignment horizontal="center" vertical="top"/>
      <protection locked="0"/>
    </xf>
    <xf numFmtId="0" fontId="7" fillId="0" borderId="0" xfId="0" applyFont="1" applyProtection="1"/>
    <xf numFmtId="0" fontId="1" fillId="0" borderId="0" xfId="0" applyFont="1" applyAlignment="1" applyProtection="1">
      <alignment vertical="center" wrapText="1"/>
    </xf>
    <xf numFmtId="0" fontId="30"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xf numFmtId="0" fontId="1" fillId="0" borderId="0" xfId="0" applyFont="1" applyAlignment="1" applyProtection="1"/>
    <xf numFmtId="0" fontId="0" fillId="0" borderId="0" xfId="0" applyAlignment="1" applyProtection="1">
      <alignment horizontal="center" vertical="center"/>
    </xf>
    <xf numFmtId="0" fontId="0" fillId="0" borderId="0" xfId="0" applyAlignment="1" applyProtection="1">
      <alignment vertical="top"/>
    </xf>
    <xf numFmtId="0" fontId="7" fillId="0" borderId="0" xfId="0" applyFont="1" applyAlignment="1" applyProtection="1">
      <alignment vertical="top"/>
    </xf>
    <xf numFmtId="3" fontId="0" fillId="0" borderId="0" xfId="0" applyNumberFormat="1" applyAlignment="1" applyProtection="1">
      <alignment vertical="center"/>
    </xf>
    <xf numFmtId="0" fontId="4" fillId="0" borderId="0" xfId="0" applyFont="1" applyAlignment="1" applyProtection="1">
      <alignment vertical="center"/>
      <protection locked="0"/>
    </xf>
    <xf numFmtId="0" fontId="0" fillId="0" borderId="0" xfId="0" applyFill="1" applyBorder="1" applyProtection="1"/>
    <xf numFmtId="0" fontId="0" fillId="0" borderId="0" xfId="0" applyFill="1" applyBorder="1" applyAlignment="1" applyProtection="1">
      <alignment horizontal="center"/>
    </xf>
    <xf numFmtId="9" fontId="0" fillId="0" borderId="0" xfId="0" applyNumberFormat="1" applyFill="1" applyBorder="1" applyAlignment="1" applyProtection="1">
      <alignment horizontal="center"/>
      <protection locked="0"/>
    </xf>
    <xf numFmtId="0" fontId="0" fillId="0" borderId="0" xfId="0" applyFill="1" applyAlignment="1" applyProtection="1">
      <alignment horizontal="center"/>
    </xf>
    <xf numFmtId="0" fontId="0" fillId="0" borderId="0" xfId="0" applyBorder="1" applyProtection="1"/>
    <xf numFmtId="0" fontId="49" fillId="0" borderId="0" xfId="0" applyFont="1" applyProtection="1"/>
    <xf numFmtId="0" fontId="48" fillId="0" borderId="0" xfId="0" applyFont="1" applyProtection="1"/>
    <xf numFmtId="0" fontId="48" fillId="0" borderId="0" xfId="0" applyFont="1" applyAlignment="1" applyProtection="1">
      <alignment horizontal="center"/>
    </xf>
    <xf numFmtId="0" fontId="50" fillId="0" borderId="0" xfId="0" applyFont="1" applyProtection="1"/>
    <xf numFmtId="0" fontId="51" fillId="0" borderId="0" xfId="0"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xf>
    <xf numFmtId="0" fontId="48" fillId="0" borderId="0" xfId="0" applyFont="1" applyFill="1" applyBorder="1" applyProtection="1"/>
    <xf numFmtId="0" fontId="31" fillId="0" borderId="0" xfId="0" applyFont="1" applyBorder="1" applyAlignment="1" applyProtection="1">
      <alignment vertical="center"/>
    </xf>
    <xf numFmtId="0" fontId="3" fillId="0" borderId="0" xfId="0" applyFont="1" applyBorder="1" applyProtection="1"/>
    <xf numFmtId="0" fontId="2" fillId="0" borderId="0" xfId="0" applyFont="1" applyBorder="1" applyAlignment="1" applyProtection="1">
      <alignment vertical="center"/>
    </xf>
    <xf numFmtId="0" fontId="2" fillId="0" borderId="0" xfId="0" applyFont="1" applyBorder="1" applyProtection="1"/>
    <xf numFmtId="0" fontId="4" fillId="0" borderId="0" xfId="0" applyFont="1" applyBorder="1" applyProtection="1"/>
    <xf numFmtId="0" fontId="9" fillId="0" borderId="0" xfId="0" applyFont="1" applyBorder="1" applyProtection="1"/>
    <xf numFmtId="0" fontId="0" fillId="0" borderId="0" xfId="0" applyFont="1" applyBorder="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0" fillId="33" borderId="0" xfId="0" applyFill="1" applyBorder="1" applyProtection="1"/>
    <xf numFmtId="0" fontId="0" fillId="0" borderId="33" xfId="0" applyFont="1" applyBorder="1" applyProtection="1"/>
    <xf numFmtId="0" fontId="0" fillId="0" borderId="33" xfId="0" applyBorder="1" applyAlignment="1" applyProtection="1">
      <alignment vertical="center"/>
    </xf>
    <xf numFmtId="0" fontId="0" fillId="0" borderId="0" xfId="0" applyFill="1" applyBorder="1" applyAlignment="1" applyProtection="1">
      <alignment horizontal="left"/>
    </xf>
    <xf numFmtId="0" fontId="4" fillId="0" borderId="0" xfId="0" applyFont="1" applyFill="1" applyProtection="1"/>
    <xf numFmtId="0" fontId="6" fillId="0" borderId="0" xfId="0" applyFont="1" applyFill="1" applyAlignment="1" applyProtection="1">
      <alignment vertical="center"/>
    </xf>
    <xf numFmtId="0" fontId="9" fillId="0" borderId="0" xfId="0" applyFont="1" applyFill="1" applyProtection="1"/>
    <xf numFmtId="0" fontId="0" fillId="0" borderId="0" xfId="0" applyFont="1" applyFill="1" applyBorder="1" applyProtection="1"/>
    <xf numFmtId="3" fontId="0" fillId="0" borderId="0" xfId="0" applyNumberFormat="1" applyFont="1" applyFill="1" applyBorder="1" applyAlignment="1" applyProtection="1">
      <alignment horizontal="center"/>
      <protection locked="0"/>
    </xf>
    <xf numFmtId="0" fontId="0" fillId="0" borderId="0" xfId="0" applyFont="1" applyProtection="1"/>
    <xf numFmtId="0" fontId="0" fillId="0" borderId="0" xfId="0" applyFont="1" applyFill="1" applyBorder="1" applyAlignment="1" applyProtection="1">
      <alignment horizontal="left"/>
    </xf>
    <xf numFmtId="0" fontId="10" fillId="0" borderId="0" xfId="0" applyFont="1" applyProtection="1"/>
    <xf numFmtId="0" fontId="6" fillId="0" borderId="0" xfId="0" applyFont="1" applyAlignment="1" applyProtection="1">
      <alignment vertical="center" wrapText="1"/>
    </xf>
    <xf numFmtId="0" fontId="48" fillId="0" borderId="0" xfId="0" applyFont="1" applyFill="1" applyBorder="1" applyAlignment="1" applyProtection="1"/>
    <xf numFmtId="0" fontId="0" fillId="35" borderId="33" xfId="0" applyFill="1" applyBorder="1" applyAlignment="1" applyProtection="1">
      <alignment horizontal="center" vertical="center"/>
    </xf>
    <xf numFmtId="0" fontId="0" fillId="37" borderId="33" xfId="0" applyFill="1" applyBorder="1" applyAlignment="1" applyProtection="1">
      <alignment horizontal="center" vertical="center"/>
    </xf>
    <xf numFmtId="0" fontId="0" fillId="37" borderId="33" xfId="0" applyNumberFormat="1" applyFill="1" applyBorder="1" applyAlignment="1" applyProtection="1">
      <alignment horizontal="left" vertical="center"/>
      <protection locked="0"/>
    </xf>
    <xf numFmtId="14" fontId="0" fillId="37" borderId="33" xfId="0" applyNumberFormat="1" applyFill="1" applyBorder="1" applyAlignment="1" applyProtection="1">
      <alignment horizontal="left" vertical="center"/>
      <protection locked="0"/>
    </xf>
    <xf numFmtId="0" fontId="0" fillId="37" borderId="33" xfId="0" applyFont="1" applyFill="1" applyBorder="1" applyProtection="1">
      <protection locked="0"/>
    </xf>
    <xf numFmtId="0" fontId="1" fillId="38" borderId="33" xfId="0" applyFont="1" applyFill="1" applyBorder="1" applyAlignment="1" applyProtection="1">
      <alignment horizontal="center" vertical="center"/>
    </xf>
    <xf numFmtId="0" fontId="0" fillId="38" borderId="33" xfId="0" applyFont="1" applyFill="1" applyBorder="1" applyProtection="1"/>
    <xf numFmtId="0" fontId="0" fillId="38" borderId="33" xfId="0" applyFont="1" applyFill="1" applyBorder="1" applyAlignment="1" applyProtection="1">
      <alignment wrapText="1"/>
    </xf>
    <xf numFmtId="0" fontId="26" fillId="39" borderId="33" xfId="0" applyFont="1" applyFill="1" applyBorder="1" applyAlignment="1" applyProtection="1">
      <alignment vertical="top" wrapText="1"/>
    </xf>
    <xf numFmtId="0" fontId="48" fillId="0" borderId="12" xfId="0" applyFont="1" applyFill="1" applyBorder="1" applyAlignment="1" applyProtection="1"/>
    <xf numFmtId="0" fontId="48" fillId="0" borderId="11" xfId="0" applyFont="1" applyFill="1" applyBorder="1" applyAlignment="1" applyProtection="1"/>
    <xf numFmtId="0" fontId="0" fillId="38" borderId="34" xfId="0" applyFont="1" applyFill="1" applyBorder="1" applyAlignment="1" applyProtection="1">
      <alignment wrapText="1"/>
    </xf>
    <xf numFmtId="0" fontId="0" fillId="38" borderId="34" xfId="0" applyFont="1" applyFill="1" applyBorder="1" applyAlignment="1" applyProtection="1">
      <alignment horizontal="center" vertical="center"/>
    </xf>
    <xf numFmtId="0" fontId="26" fillId="39" borderId="33" xfId="0" applyFont="1" applyFill="1" applyBorder="1" applyAlignment="1" applyProtection="1">
      <alignment horizontal="center" vertical="center" wrapText="1"/>
    </xf>
    <xf numFmtId="0" fontId="26" fillId="39" borderId="33" xfId="0" applyFont="1" applyFill="1" applyBorder="1" applyAlignment="1" applyProtection="1">
      <alignment horizontal="center" vertical="top" wrapText="1"/>
    </xf>
    <xf numFmtId="0" fontId="0" fillId="42" borderId="33" xfId="0" applyFill="1" applyBorder="1" applyAlignment="1" applyProtection="1">
      <alignment horizontal="center" vertical="center"/>
    </xf>
    <xf numFmtId="0" fontId="0" fillId="38" borderId="1" xfId="0" applyFont="1" applyFill="1" applyBorder="1" applyAlignment="1" applyProtection="1">
      <alignment wrapText="1"/>
    </xf>
    <xf numFmtId="0" fontId="0" fillId="38" borderId="1" xfId="0" applyFont="1" applyFill="1" applyBorder="1" applyAlignment="1" applyProtection="1">
      <alignment vertical="center" wrapText="1"/>
    </xf>
    <xf numFmtId="0" fontId="0" fillId="38" borderId="1" xfId="0" applyFont="1" applyFill="1" applyBorder="1" applyAlignment="1" applyProtection="1">
      <alignment horizontal="center"/>
    </xf>
    <xf numFmtId="0" fontId="23" fillId="39" borderId="1" xfId="0" applyFont="1" applyFill="1" applyBorder="1" applyAlignment="1" applyProtection="1">
      <alignment wrapText="1"/>
    </xf>
    <xf numFmtId="0" fontId="23" fillId="39" borderId="1" xfId="0" applyFont="1" applyFill="1" applyBorder="1" applyAlignment="1" applyProtection="1">
      <alignment vertical="center" wrapText="1"/>
    </xf>
    <xf numFmtId="0" fontId="1" fillId="38" borderId="1" xfId="0" applyFont="1" applyFill="1" applyBorder="1" applyAlignment="1" applyProtection="1">
      <alignment horizontal="center" vertical="center"/>
      <protection locked="0"/>
    </xf>
    <xf numFmtId="0" fontId="0" fillId="38" borderId="1" xfId="0" applyFont="1" applyFill="1" applyBorder="1" applyProtection="1"/>
    <xf numFmtId="0" fontId="0" fillId="38" borderId="1" xfId="0" applyFill="1" applyBorder="1" applyProtection="1"/>
    <xf numFmtId="0" fontId="48" fillId="38" borderId="33" xfId="0" applyFont="1" applyFill="1" applyBorder="1" applyAlignment="1" applyProtection="1">
      <alignment vertical="center" wrapText="1"/>
    </xf>
    <xf numFmtId="0" fontId="31" fillId="38" borderId="33" xfId="0" applyFont="1" applyFill="1" applyBorder="1" applyAlignment="1" applyProtection="1">
      <alignment vertical="center" wrapText="1"/>
    </xf>
    <xf numFmtId="0" fontId="0" fillId="38" borderId="1" xfId="0" applyFill="1" applyBorder="1" applyAlignment="1" applyProtection="1">
      <alignment horizontal="left"/>
    </xf>
    <xf numFmtId="0" fontId="1" fillId="38" borderId="1" xfId="0" applyFont="1" applyFill="1" applyBorder="1" applyAlignment="1" applyProtection="1">
      <alignment horizontal="center"/>
    </xf>
    <xf numFmtId="0" fontId="1" fillId="38" borderId="1" xfId="0" applyFont="1" applyFill="1" applyBorder="1" applyProtection="1"/>
    <xf numFmtId="0" fontId="0" fillId="38" borderId="1" xfId="0" quotePrefix="1" applyFill="1" applyBorder="1" applyProtection="1"/>
    <xf numFmtId="0" fontId="48" fillId="37" borderId="1" xfId="0" applyFont="1" applyFill="1" applyBorder="1" applyAlignment="1" applyProtection="1">
      <alignment horizontal="center" vertical="center"/>
      <protection locked="0"/>
    </xf>
    <xf numFmtId="0" fontId="0" fillId="42" borderId="1" xfId="0" applyFill="1" applyBorder="1" applyAlignment="1" applyProtection="1">
      <alignment horizontal="center" vertical="center"/>
      <protection locked="0"/>
    </xf>
    <xf numFmtId="0" fontId="1" fillId="38" borderId="33" xfId="0" applyFont="1" applyFill="1" applyBorder="1" applyProtection="1"/>
    <xf numFmtId="0" fontId="0" fillId="0" borderId="36" xfId="0" applyFill="1" applyBorder="1" applyAlignment="1" applyProtection="1">
      <alignment horizontal="center" vertical="center"/>
    </xf>
    <xf numFmtId="0" fontId="0" fillId="38" borderId="13" xfId="0" applyFill="1" applyBorder="1" applyProtection="1"/>
    <xf numFmtId="0" fontId="0" fillId="38" borderId="1" xfId="0" applyFill="1" applyBorder="1" applyAlignment="1" applyProtection="1">
      <alignment horizontal="center"/>
    </xf>
    <xf numFmtId="0" fontId="0" fillId="38" borderId="2" xfId="0" applyFill="1" applyBorder="1" applyAlignment="1" applyProtection="1">
      <alignment horizontal="center"/>
    </xf>
    <xf numFmtId="0" fontId="0" fillId="38" borderId="33" xfId="0" applyFill="1" applyBorder="1" applyAlignment="1" applyProtection="1">
      <alignment horizontal="center"/>
    </xf>
    <xf numFmtId="0" fontId="0" fillId="38" borderId="33" xfId="0" applyFont="1" applyFill="1" applyBorder="1" applyAlignment="1" applyProtection="1">
      <alignment horizontal="left"/>
    </xf>
    <xf numFmtId="0" fontId="0" fillId="38" borderId="33" xfId="0" applyFont="1" applyFill="1" applyBorder="1" applyAlignment="1" applyProtection="1">
      <alignment horizontal="left" wrapText="1"/>
    </xf>
    <xf numFmtId="0" fontId="0" fillId="38" borderId="34" xfId="0" applyFont="1" applyFill="1" applyBorder="1" applyProtection="1"/>
    <xf numFmtId="0" fontId="52" fillId="38" borderId="34" xfId="0" applyFont="1" applyFill="1" applyBorder="1" applyAlignment="1" applyProtection="1">
      <alignment horizontal="left"/>
    </xf>
    <xf numFmtId="0" fontId="0" fillId="38" borderId="34" xfId="0" applyFont="1" applyFill="1" applyBorder="1" applyAlignment="1" applyProtection="1">
      <alignment horizontal="left"/>
    </xf>
    <xf numFmtId="0" fontId="0" fillId="38" borderId="33" xfId="0" applyFont="1" applyFill="1" applyBorder="1" applyAlignment="1" applyProtection="1">
      <alignment horizontal="center"/>
    </xf>
    <xf numFmtId="0" fontId="0" fillId="38" borderId="26" xfId="0" applyFill="1" applyBorder="1" applyAlignment="1" applyProtection="1">
      <alignment horizontal="center" vertical="center" wrapText="1"/>
    </xf>
    <xf numFmtId="0" fontId="0" fillId="38" borderId="27" xfId="0" applyFill="1" applyBorder="1" applyAlignment="1" applyProtection="1">
      <alignment horizontal="center" vertical="center" wrapText="1"/>
    </xf>
    <xf numFmtId="0" fontId="0" fillId="38" borderId="28" xfId="0" applyFill="1" applyBorder="1" applyAlignment="1" applyProtection="1">
      <alignment horizontal="center" vertical="center" wrapText="1"/>
    </xf>
    <xf numFmtId="0" fontId="0" fillId="46" borderId="28" xfId="0" applyFill="1" applyBorder="1" applyAlignment="1" applyProtection="1">
      <alignment horizontal="center" vertical="center" wrapText="1"/>
    </xf>
    <xf numFmtId="0" fontId="1" fillId="38" borderId="26" xfId="0" applyFont="1" applyFill="1" applyBorder="1" applyAlignment="1" applyProtection="1">
      <alignment horizontal="center" vertical="center" wrapText="1"/>
    </xf>
    <xf numFmtId="0" fontId="1" fillId="38" borderId="27" xfId="0" applyFont="1" applyFill="1" applyBorder="1" applyAlignment="1" applyProtection="1">
      <alignment horizontal="center" vertical="center" wrapText="1"/>
    </xf>
    <xf numFmtId="0" fontId="1" fillId="38" borderId="28" xfId="0" applyFont="1" applyFill="1" applyBorder="1" applyAlignment="1" applyProtection="1">
      <alignment horizontal="center" vertical="center" wrapText="1"/>
    </xf>
    <xf numFmtId="0" fontId="0" fillId="37" borderId="1" xfId="0" applyNumberFormat="1" applyFill="1" applyBorder="1" applyAlignment="1" applyProtection="1">
      <protection locked="0"/>
    </xf>
    <xf numFmtId="0" fontId="0" fillId="38" borderId="1" xfId="0" applyFill="1" applyBorder="1" applyAlignment="1" applyProtection="1">
      <alignment horizontal="left" vertical="top"/>
    </xf>
    <xf numFmtId="0" fontId="0" fillId="0" borderId="0" xfId="0" applyFill="1" applyAlignment="1" applyProtection="1">
      <alignment horizontal="center" vertical="top"/>
      <protection locked="0"/>
    </xf>
    <xf numFmtId="0" fontId="0" fillId="0" borderId="0" xfId="0" applyFill="1" applyAlignment="1" applyProtection="1">
      <alignment vertical="top"/>
      <protection locked="0"/>
    </xf>
    <xf numFmtId="0" fontId="48" fillId="0" borderId="0" xfId="0" applyFont="1" applyFill="1" applyProtection="1"/>
    <xf numFmtId="167" fontId="26" fillId="39" borderId="33" xfId="0" applyNumberFormat="1" applyFont="1" applyFill="1" applyBorder="1" applyAlignment="1" applyProtection="1">
      <alignment vertical="top" wrapText="1"/>
    </xf>
    <xf numFmtId="167" fontId="0" fillId="37" borderId="1" xfId="0" applyNumberFormat="1" applyFill="1" applyBorder="1" applyAlignment="1" applyProtection="1">
      <alignment horizontal="center"/>
      <protection locked="0"/>
    </xf>
    <xf numFmtId="168" fontId="0" fillId="37" borderId="1" xfId="0" applyNumberFormat="1" applyFill="1" applyBorder="1" applyAlignment="1" applyProtection="1">
      <alignment horizontal="center"/>
      <protection locked="0"/>
    </xf>
    <xf numFmtId="167" fontId="0" fillId="34" borderId="1" xfId="0" applyNumberFormat="1" applyFill="1" applyBorder="1" applyAlignment="1" applyProtection="1">
      <alignment horizontal="center"/>
    </xf>
    <xf numFmtId="167" fontId="0" fillId="44" borderId="1" xfId="0" applyNumberFormat="1" applyFill="1" applyBorder="1" applyAlignment="1" applyProtection="1">
      <alignment horizontal="center"/>
    </xf>
    <xf numFmtId="167" fontId="0" fillId="0" borderId="0" xfId="0" applyNumberFormat="1" applyProtection="1"/>
    <xf numFmtId="167" fontId="0" fillId="37" borderId="33" xfId="0" applyNumberFormat="1" applyFont="1" applyFill="1" applyBorder="1" applyAlignment="1" applyProtection="1">
      <alignment horizontal="center"/>
      <protection locked="0"/>
    </xf>
    <xf numFmtId="167" fontId="48" fillId="44" borderId="33" xfId="0" applyNumberFormat="1" applyFont="1" applyFill="1" applyBorder="1" applyAlignment="1" applyProtection="1">
      <alignment horizontal="center"/>
    </xf>
    <xf numFmtId="0" fontId="26" fillId="39" borderId="33" xfId="0" applyFont="1" applyFill="1" applyBorder="1" applyProtection="1"/>
    <xf numFmtId="0" fontId="26" fillId="39" borderId="33" xfId="0" applyNumberFormat="1" applyFont="1" applyFill="1" applyBorder="1" applyAlignment="1" applyProtection="1">
      <alignment horizontal="left" vertical="center"/>
    </xf>
    <xf numFmtId="0" fontId="0" fillId="38" borderId="33" xfId="0" applyFont="1" applyFill="1" applyBorder="1" applyAlignment="1" applyProtection="1">
      <alignment vertical="center" wrapText="1"/>
    </xf>
    <xf numFmtId="14" fontId="0" fillId="42" borderId="33" xfId="0" applyNumberFormat="1" applyFill="1" applyBorder="1" applyAlignment="1" applyProtection="1">
      <alignment horizontal="left" vertical="center"/>
    </xf>
    <xf numFmtId="0" fontId="1" fillId="0" borderId="0" xfId="0" applyFont="1" applyFill="1" applyBorder="1" applyProtection="1"/>
    <xf numFmtId="0" fontId="0" fillId="0" borderId="0" xfId="0" applyFill="1" applyBorder="1" applyAlignment="1" applyProtection="1">
      <alignment vertical="center"/>
    </xf>
    <xf numFmtId="3" fontId="0" fillId="0" borderId="0" xfId="0" applyNumberFormat="1" applyFill="1" applyBorder="1" applyAlignment="1" applyProtection="1">
      <alignment horizontal="center" vertical="center"/>
    </xf>
    <xf numFmtId="169" fontId="0" fillId="37" borderId="33" xfId="0" applyNumberFormat="1" applyFill="1" applyBorder="1" applyAlignment="1" applyProtection="1">
      <alignment horizontal="right"/>
      <protection locked="0"/>
    </xf>
    <xf numFmtId="169" fontId="0" fillId="38" borderId="33" xfId="0" applyNumberFormat="1" applyFill="1" applyBorder="1" applyAlignment="1" applyProtection="1">
      <alignment horizontal="right"/>
    </xf>
    <xf numFmtId="169" fontId="0" fillId="0" borderId="0" xfId="0" applyNumberFormat="1" applyFill="1" applyBorder="1" applyAlignment="1" applyProtection="1">
      <alignment horizontal="right"/>
    </xf>
    <xf numFmtId="169" fontId="0" fillId="42" borderId="33" xfId="0" applyNumberFormat="1" applyFill="1" applyBorder="1" applyAlignment="1" applyProtection="1">
      <alignment horizontal="right"/>
    </xf>
    <xf numFmtId="169" fontId="0" fillId="0" borderId="0" xfId="0" applyNumberFormat="1" applyAlignment="1" applyProtection="1">
      <alignment horizontal="right"/>
    </xf>
    <xf numFmtId="169" fontId="24" fillId="37" borderId="33" xfId="0" applyNumberFormat="1" applyFont="1" applyFill="1" applyBorder="1" applyAlignment="1" applyProtection="1">
      <alignment horizontal="right"/>
      <protection locked="0"/>
    </xf>
    <xf numFmtId="0" fontId="1" fillId="0" borderId="0" xfId="0" applyFont="1" applyFill="1" applyBorder="1" applyAlignment="1" applyProtection="1"/>
    <xf numFmtId="0" fontId="0" fillId="0" borderId="0" xfId="0" applyAlignment="1" applyProtection="1">
      <alignment wrapText="1"/>
    </xf>
    <xf numFmtId="0" fontId="0" fillId="38" borderId="33" xfId="0" applyFill="1" applyBorder="1" applyAlignment="1" applyProtection="1"/>
    <xf numFmtId="0" fontId="30" fillId="38" borderId="34" xfId="0" applyFont="1" applyFill="1" applyBorder="1" applyAlignment="1" applyProtection="1"/>
    <xf numFmtId="0" fontId="1" fillId="38" borderId="33" xfId="0" applyFont="1" applyFill="1" applyBorder="1" applyAlignment="1" applyProtection="1"/>
    <xf numFmtId="0" fontId="0" fillId="38" borderId="33" xfId="0" quotePrefix="1" applyFill="1" applyBorder="1" applyAlignment="1" applyProtection="1">
      <alignment horizontal="left" indent="2"/>
    </xf>
    <xf numFmtId="0" fontId="0" fillId="38" borderId="33" xfId="0" quotePrefix="1" applyFill="1" applyBorder="1" applyAlignment="1" applyProtection="1">
      <alignment horizontal="left"/>
    </xf>
    <xf numFmtId="0" fontId="30" fillId="38" borderId="34" xfId="0" quotePrefix="1" applyFont="1" applyFill="1" applyBorder="1" applyAlignment="1" applyProtection="1"/>
    <xf numFmtId="0" fontId="0" fillId="38" borderId="33" xfId="0" quotePrefix="1" applyFill="1" applyBorder="1" applyAlignment="1" applyProtection="1"/>
    <xf numFmtId="0" fontId="30" fillId="38" borderId="33" xfId="0" quotePrefix="1" applyFont="1" applyFill="1" applyBorder="1" applyAlignment="1" applyProtection="1"/>
    <xf numFmtId="0" fontId="0" fillId="38" borderId="33" xfId="0" quotePrefix="1" applyFont="1" applyFill="1" applyBorder="1" applyAlignment="1" applyProtection="1">
      <alignment horizontal="left" indent="2"/>
    </xf>
    <xf numFmtId="0" fontId="0" fillId="38" borderId="33" xfId="0" quotePrefix="1" applyFill="1" applyBorder="1" applyAlignment="1" applyProtection="1">
      <alignment horizontal="left" indent="4"/>
    </xf>
    <xf numFmtId="0" fontId="0" fillId="38" borderId="34" xfId="0" quotePrefix="1" applyFill="1" applyBorder="1" applyAlignment="1" applyProtection="1">
      <alignment horizontal="left"/>
    </xf>
    <xf numFmtId="0" fontId="1" fillId="38" borderId="34" xfId="0" applyFont="1" applyFill="1" applyBorder="1" applyAlignment="1" applyProtection="1"/>
    <xf numFmtId="0" fontId="0" fillId="38" borderId="34" xfId="0" quotePrefix="1" applyFill="1" applyBorder="1" applyAlignment="1" applyProtection="1">
      <alignment horizontal="left" vertical="top" wrapText="1" indent="2"/>
    </xf>
    <xf numFmtId="0" fontId="1" fillId="38" borderId="33" xfId="0" quotePrefix="1" applyFont="1" applyFill="1" applyBorder="1" applyAlignment="1" applyProtection="1">
      <alignment horizontal="left"/>
    </xf>
    <xf numFmtId="3" fontId="30" fillId="0" borderId="0" xfId="0" applyNumberFormat="1" applyFont="1" applyAlignment="1" applyProtection="1">
      <alignment vertical="center"/>
    </xf>
    <xf numFmtId="3" fontId="30" fillId="0" borderId="0" xfId="0" applyNumberFormat="1" applyFont="1" applyAlignment="1" applyProtection="1"/>
    <xf numFmtId="0" fontId="30" fillId="0" borderId="0" xfId="0" applyFont="1" applyFill="1" applyAlignment="1" applyProtection="1">
      <alignment vertical="center"/>
    </xf>
    <xf numFmtId="0" fontId="30" fillId="0" borderId="0" xfId="0" applyFont="1" applyFill="1" applyAlignment="1" applyProtection="1"/>
    <xf numFmtId="0" fontId="55" fillId="37" borderId="33" xfId="55879" applyNumberFormat="1" applyFill="1" applyBorder="1" applyAlignment="1" applyProtection="1">
      <alignment horizontal="left" vertical="center"/>
      <protection locked="0"/>
    </xf>
    <xf numFmtId="0" fontId="57" fillId="0" borderId="0" xfId="0" applyFont="1" applyProtection="1"/>
    <xf numFmtId="167" fontId="33" fillId="37" borderId="42" xfId="0" applyNumberFormat="1" applyFont="1" applyFill="1" applyBorder="1" applyAlignment="1" applyProtection="1">
      <alignment wrapText="1"/>
      <protection locked="0"/>
    </xf>
    <xf numFmtId="167" fontId="33" fillId="37" borderId="59" xfId="0" applyNumberFormat="1" applyFont="1" applyFill="1" applyBorder="1" applyAlignment="1" applyProtection="1">
      <alignment wrapText="1"/>
      <protection locked="0"/>
    </xf>
    <xf numFmtId="167" fontId="33" fillId="37" borderId="51" xfId="0" applyNumberFormat="1" applyFont="1" applyFill="1" applyBorder="1" applyAlignment="1" applyProtection="1">
      <alignment wrapText="1"/>
      <protection locked="0"/>
    </xf>
    <xf numFmtId="167" fontId="33" fillId="37" borderId="60" xfId="0" applyNumberFormat="1" applyFont="1" applyFill="1" applyBorder="1" applyAlignment="1" applyProtection="1">
      <alignment wrapText="1"/>
      <protection locked="0"/>
    </xf>
    <xf numFmtId="167" fontId="33" fillId="37" borderId="61" xfId="0" applyNumberFormat="1" applyFont="1" applyFill="1" applyBorder="1" applyAlignment="1" applyProtection="1">
      <alignment wrapText="1"/>
      <protection locked="0"/>
    </xf>
    <xf numFmtId="167" fontId="33" fillId="37" borderId="62" xfId="0" applyNumberFormat="1" applyFont="1" applyFill="1" applyBorder="1" applyAlignment="1" applyProtection="1">
      <alignment wrapText="1"/>
      <protection locked="0"/>
    </xf>
    <xf numFmtId="167" fontId="33" fillId="37" borderId="63" xfId="0" applyNumberFormat="1" applyFont="1" applyFill="1" applyBorder="1" applyAlignment="1" applyProtection="1">
      <alignment wrapText="1"/>
      <protection locked="0"/>
    </xf>
    <xf numFmtId="167" fontId="33" fillId="37" borderId="43" xfId="0" applyNumberFormat="1" applyFont="1" applyFill="1" applyBorder="1" applyAlignment="1" applyProtection="1">
      <alignment wrapText="1"/>
      <protection locked="0"/>
    </xf>
    <xf numFmtId="167" fontId="33" fillId="37" borderId="44" xfId="0" applyNumberFormat="1" applyFont="1" applyFill="1" applyBorder="1" applyAlignment="1" applyProtection="1">
      <alignment wrapText="1"/>
      <protection locked="0"/>
    </xf>
    <xf numFmtId="167" fontId="33" fillId="37" borderId="58" xfId="0" applyNumberFormat="1" applyFont="1" applyFill="1" applyBorder="1" applyAlignment="1" applyProtection="1">
      <alignment wrapText="1"/>
      <protection locked="0"/>
    </xf>
    <xf numFmtId="167" fontId="33" fillId="37" borderId="46" xfId="0" applyNumberFormat="1" applyFont="1" applyFill="1" applyBorder="1" applyAlignment="1" applyProtection="1">
      <alignment wrapText="1"/>
      <protection locked="0"/>
    </xf>
    <xf numFmtId="167" fontId="33" fillId="37" borderId="54" xfId="0" applyNumberFormat="1" applyFont="1" applyFill="1" applyBorder="1" applyAlignment="1" applyProtection="1">
      <alignment wrapText="1"/>
      <protection locked="0"/>
    </xf>
    <xf numFmtId="167" fontId="33" fillId="37" borderId="64" xfId="0" applyNumberFormat="1" applyFont="1" applyFill="1" applyBorder="1" applyAlignment="1" applyProtection="1">
      <alignment wrapText="1"/>
      <protection locked="0"/>
    </xf>
    <xf numFmtId="167" fontId="33" fillId="37" borderId="65" xfId="0" applyNumberFormat="1" applyFont="1" applyFill="1" applyBorder="1" applyAlignment="1" applyProtection="1">
      <alignment wrapText="1"/>
      <protection locked="0"/>
    </xf>
    <xf numFmtId="167" fontId="33" fillId="37" borderId="66" xfId="0" applyNumberFormat="1" applyFont="1" applyFill="1" applyBorder="1" applyAlignment="1" applyProtection="1">
      <alignment wrapText="1"/>
      <protection locked="0"/>
    </xf>
    <xf numFmtId="0" fontId="0" fillId="38" borderId="33" xfId="0" applyFont="1" applyFill="1" applyBorder="1" applyAlignment="1" applyProtection="1">
      <alignment horizontal="center" wrapText="1"/>
    </xf>
    <xf numFmtId="0" fontId="0" fillId="38" borderId="34" xfId="0" applyFont="1" applyFill="1" applyBorder="1" applyAlignment="1" applyProtection="1"/>
    <xf numFmtId="0" fontId="0" fillId="38" borderId="1" xfId="0" applyFill="1" applyBorder="1" applyProtection="1"/>
    <xf numFmtId="0" fontId="0" fillId="38" borderId="10" xfId="0" applyFill="1" applyBorder="1" applyAlignment="1" applyProtection="1">
      <alignment horizontal="left" vertical="top" wrapText="1"/>
    </xf>
    <xf numFmtId="0" fontId="0" fillId="38" borderId="11" xfId="0" applyFill="1" applyBorder="1" applyAlignment="1" applyProtection="1">
      <alignment horizontal="left" vertical="top" wrapText="1"/>
    </xf>
    <xf numFmtId="0" fontId="0" fillId="38" borderId="12" xfId="0" applyFill="1" applyBorder="1" applyAlignment="1" applyProtection="1">
      <alignment horizontal="left" vertical="top" wrapText="1"/>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4" fontId="0" fillId="0" borderId="0" xfId="0" applyNumberFormat="1" applyFill="1" applyBorder="1" applyAlignment="1" applyProtection="1">
      <alignment horizontal="left" vertical="center"/>
    </xf>
    <xf numFmtId="0" fontId="0"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0" fillId="0" borderId="0" xfId="0" applyAlignment="1" applyProtection="1">
      <alignment horizontal="right" vertical="center"/>
    </xf>
    <xf numFmtId="0" fontId="32" fillId="0" borderId="0" xfId="0" applyFont="1" applyFill="1" applyAlignment="1" applyProtection="1">
      <alignment horizontal="left"/>
    </xf>
    <xf numFmtId="0" fontId="33" fillId="0" borderId="0" xfId="0" applyFont="1" applyFill="1" applyBorder="1" applyAlignment="1" applyProtection="1">
      <alignment horizontal="center" vertical="top" wrapText="1"/>
    </xf>
    <xf numFmtId="0" fontId="31" fillId="0" borderId="0" xfId="0" quotePrefix="1"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 fontId="33" fillId="0" borderId="0" xfId="0" applyNumberFormat="1" applyFont="1" applyFill="1" applyBorder="1" applyAlignment="1" applyProtection="1">
      <alignment horizontal="center" vertical="top" wrapText="1"/>
    </xf>
    <xf numFmtId="3" fontId="33" fillId="0" borderId="0" xfId="0" quotePrefix="1"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horizontal="center" vertical="center"/>
    </xf>
    <xf numFmtId="0" fontId="0" fillId="0" borderId="0" xfId="0" applyAlignment="1" applyProtection="1">
      <alignment horizontal="right"/>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1" fillId="0" borderId="0" xfId="0" applyFont="1" applyFill="1" applyProtection="1"/>
    <xf numFmtId="0" fontId="1" fillId="0" borderId="0" xfId="0" applyFont="1" applyAlignment="1" applyProtection="1">
      <alignment horizontal="right" vertical="center"/>
    </xf>
    <xf numFmtId="0" fontId="26" fillId="39" borderId="1" xfId="0" applyFont="1" applyFill="1" applyBorder="1" applyAlignment="1" applyProtection="1">
      <alignment horizontal="center" vertical="center"/>
    </xf>
    <xf numFmtId="0" fontId="26" fillId="39" borderId="1" xfId="0" applyFont="1" applyFill="1" applyBorder="1" applyAlignment="1" applyProtection="1">
      <alignment horizontal="right" vertical="center" wrapText="1"/>
    </xf>
    <xf numFmtId="0" fontId="26" fillId="39" borderId="1" xfId="0" applyFont="1" applyFill="1" applyBorder="1" applyAlignment="1" applyProtection="1">
      <alignment horizontal="center" vertical="center" wrapText="1"/>
    </xf>
    <xf numFmtId="167" fontId="0" fillId="0" borderId="0" xfId="0" applyNumberFormat="1" applyFill="1" applyBorder="1" applyProtection="1"/>
    <xf numFmtId="0" fontId="33" fillId="0" borderId="0" xfId="0" quotePrefix="1" applyFont="1" applyFill="1" applyBorder="1" applyAlignment="1" applyProtection="1">
      <alignment horizontal="center" wrapText="1"/>
    </xf>
    <xf numFmtId="0" fontId="6"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indent="1"/>
    </xf>
    <xf numFmtId="0" fontId="33" fillId="0" borderId="0" xfId="0" applyFont="1" applyFill="1" applyBorder="1" applyAlignment="1" applyProtection="1">
      <alignment horizontal="left" vertical="center" wrapText="1" indent="1"/>
    </xf>
    <xf numFmtId="0" fontId="26" fillId="0" borderId="0" xfId="0" applyFont="1" applyProtection="1"/>
    <xf numFmtId="0" fontId="47" fillId="0" borderId="0" xfId="0" applyFont="1" applyFill="1" applyBorder="1" applyAlignment="1" applyProtection="1">
      <alignment horizontal="left" indent="2"/>
    </xf>
    <xf numFmtId="0" fontId="47" fillId="0" borderId="0" xfId="0" quotePrefix="1" applyFont="1" applyFill="1" applyBorder="1" applyAlignment="1" applyProtection="1">
      <alignment horizontal="center"/>
    </xf>
    <xf numFmtId="3" fontId="47" fillId="0" borderId="0" xfId="0" applyNumberFormat="1" applyFont="1" applyFill="1" applyBorder="1" applyAlignment="1" applyProtection="1">
      <alignment horizontal="right" wrapText="1" indent="2"/>
    </xf>
    <xf numFmtId="0" fontId="47" fillId="0" borderId="0" xfId="0" applyFont="1" applyFill="1" applyBorder="1" applyAlignment="1" applyProtection="1"/>
    <xf numFmtId="167" fontId="33" fillId="42" borderId="33" xfId="0" applyNumberFormat="1" applyFont="1" applyFill="1" applyBorder="1" applyAlignment="1" applyProtection="1">
      <alignment horizontal="right"/>
    </xf>
    <xf numFmtId="0" fontId="33" fillId="0" borderId="0" xfId="0" applyFont="1" applyFill="1" applyBorder="1" applyProtection="1"/>
    <xf numFmtId="0" fontId="3" fillId="0" borderId="0" xfId="0" applyFont="1" applyAlignment="1" applyProtection="1"/>
    <xf numFmtId="0" fontId="53" fillId="0" borderId="0" xfId="0" applyFont="1" applyProtection="1"/>
    <xf numFmtId="0" fontId="1" fillId="38" borderId="1" xfId="0" applyFont="1" applyFill="1" applyBorder="1" applyAlignment="1" applyProtection="1">
      <alignment horizontal="center" vertical="center"/>
    </xf>
    <xf numFmtId="0" fontId="48" fillId="37" borderId="1" xfId="0" applyFont="1" applyFill="1" applyBorder="1" applyAlignment="1" applyProtection="1">
      <alignment horizontal="center" vertical="center"/>
    </xf>
    <xf numFmtId="0" fontId="0" fillId="42" borderId="1" xfId="0" applyFill="1" applyBorder="1" applyAlignment="1" applyProtection="1">
      <alignment horizontal="center" vertical="center"/>
    </xf>
    <xf numFmtId="3" fontId="0" fillId="0" borderId="0" xfId="0" applyNumberFormat="1" applyFill="1" applyBorder="1" applyAlignment="1" applyProtection="1">
      <alignment horizontal="center"/>
    </xf>
    <xf numFmtId="9" fontId="0" fillId="0" borderId="0" xfId="0" applyNumberFormat="1" applyFill="1" applyBorder="1" applyAlignment="1" applyProtection="1">
      <alignment horizontal="center"/>
    </xf>
    <xf numFmtId="0" fontId="48" fillId="38" borderId="32" xfId="0" applyFont="1" applyFill="1" applyBorder="1" applyAlignment="1" applyProtection="1">
      <alignment horizontal="left" vertical="top"/>
    </xf>
    <xf numFmtId="0" fontId="48" fillId="38" borderId="9" xfId="0" applyFont="1" applyFill="1" applyBorder="1" applyAlignment="1" applyProtection="1">
      <alignment horizontal="left" vertical="top"/>
    </xf>
    <xf numFmtId="0" fontId="59" fillId="38" borderId="10" xfId="0" applyFont="1" applyFill="1" applyBorder="1" applyAlignment="1" applyProtection="1">
      <alignment horizontal="left" vertical="top"/>
    </xf>
    <xf numFmtId="0" fontId="48" fillId="38" borderId="12" xfId="0" applyFont="1" applyFill="1" applyBorder="1" applyAlignment="1" applyProtection="1">
      <alignment horizontal="left" vertical="top"/>
    </xf>
    <xf numFmtId="0" fontId="31" fillId="38" borderId="34" xfId="0" applyFont="1" applyFill="1" applyBorder="1" applyAlignment="1" applyProtection="1">
      <alignment horizontal="left" vertical="top"/>
    </xf>
    <xf numFmtId="0" fontId="31" fillId="38" borderId="35" xfId="0" applyFont="1" applyFill="1" applyBorder="1" applyAlignment="1" applyProtection="1">
      <alignment horizontal="left" vertical="top"/>
    </xf>
    <xf numFmtId="0" fontId="0" fillId="38" borderId="31" xfId="0" applyFont="1" applyFill="1" applyBorder="1" applyAlignment="1" applyProtection="1">
      <alignment horizontal="left" vertical="top"/>
    </xf>
    <xf numFmtId="0" fontId="0" fillId="38" borderId="32" xfId="0" applyFont="1" applyFill="1" applyBorder="1" applyAlignment="1" applyProtection="1">
      <alignment horizontal="left" vertical="top"/>
    </xf>
    <xf numFmtId="0" fontId="0" fillId="38" borderId="0" xfId="0" applyFont="1" applyFill="1" applyBorder="1" applyAlignment="1" applyProtection="1">
      <alignment horizontal="left" vertical="top"/>
    </xf>
    <xf numFmtId="0" fontId="0" fillId="38" borderId="9" xfId="0" applyFont="1" applyFill="1" applyBorder="1" applyAlignment="1" applyProtection="1">
      <alignment horizontal="left" vertical="top"/>
    </xf>
    <xf numFmtId="0" fontId="0" fillId="38" borderId="11" xfId="0" applyFont="1" applyFill="1" applyBorder="1" applyAlignment="1" applyProtection="1">
      <alignment horizontal="left" vertical="top"/>
    </xf>
    <xf numFmtId="0" fontId="0" fillId="38" borderId="12" xfId="0" applyFont="1" applyFill="1" applyBorder="1" applyAlignment="1" applyProtection="1">
      <alignment horizontal="left" vertical="top"/>
    </xf>
    <xf numFmtId="0" fontId="31" fillId="38" borderId="36" xfId="0" applyFont="1" applyFill="1" applyBorder="1" applyAlignment="1" applyProtection="1">
      <alignment horizontal="left" vertical="top"/>
    </xf>
    <xf numFmtId="0" fontId="48" fillId="37" borderId="33" xfId="0" quotePrefix="1" applyFont="1" applyFill="1" applyBorder="1" applyAlignment="1" applyProtection="1">
      <alignment horizontal="center"/>
      <protection locked="0"/>
    </xf>
    <xf numFmtId="0" fontId="48" fillId="37" borderId="34" xfId="0" quotePrefix="1" applyFont="1" applyFill="1" applyBorder="1" applyAlignment="1" applyProtection="1">
      <alignment horizontal="left"/>
      <protection locked="0"/>
    </xf>
    <xf numFmtId="0" fontId="1" fillId="38" borderId="29" xfId="0" applyFont="1" applyFill="1" applyBorder="1" applyProtection="1"/>
    <xf numFmtId="167" fontId="0" fillId="37" borderId="8" xfId="0" applyNumberFormat="1" applyFill="1" applyBorder="1" applyProtection="1"/>
    <xf numFmtId="167" fontId="0" fillId="37" borderId="0" xfId="0" applyNumberFormat="1" applyFill="1" applyBorder="1" applyProtection="1"/>
    <xf numFmtId="167" fontId="0" fillId="37" borderId="9" xfId="0" applyNumberFormat="1" applyFill="1" applyBorder="1" applyProtection="1"/>
    <xf numFmtId="167" fontId="0" fillId="40" borderId="9" xfId="0" applyNumberFormat="1" applyFill="1" applyBorder="1" applyProtection="1"/>
    <xf numFmtId="167" fontId="0" fillId="44" borderId="0" xfId="0" applyNumberFormat="1" applyFill="1" applyBorder="1" applyProtection="1"/>
    <xf numFmtId="0" fontId="0" fillId="38" borderId="15" xfId="0" applyFill="1" applyBorder="1" applyProtection="1"/>
    <xf numFmtId="0" fontId="0" fillId="38" borderId="15" xfId="0" applyFill="1" applyBorder="1" applyAlignment="1" applyProtection="1">
      <alignment vertical="center"/>
    </xf>
    <xf numFmtId="0" fontId="0" fillId="38" borderId="1" xfId="0" applyFill="1" applyBorder="1" applyProtection="1"/>
    <xf numFmtId="0" fontId="0" fillId="38" borderId="1" xfId="0" applyFill="1" applyBorder="1" applyAlignment="1" applyProtection="1">
      <alignment horizontal="left" indent="2"/>
    </xf>
    <xf numFmtId="0" fontId="0" fillId="38" borderId="16" xfId="0" applyFont="1" applyFill="1" applyBorder="1" applyAlignment="1" applyProtection="1">
      <alignment horizontal="left" wrapText="1"/>
    </xf>
    <xf numFmtId="0" fontId="0" fillId="38" borderId="51" xfId="0" applyFont="1" applyFill="1" applyBorder="1" applyAlignment="1" applyProtection="1">
      <alignment horizontal="left" wrapText="1"/>
    </xf>
    <xf numFmtId="0" fontId="0" fillId="38" borderId="60" xfId="0" applyFont="1" applyFill="1" applyBorder="1" applyAlignment="1" applyProtection="1">
      <alignment horizontal="left" wrapText="1"/>
    </xf>
    <xf numFmtId="0" fontId="0" fillId="38" borderId="51" xfId="0" applyFill="1" applyBorder="1" applyProtection="1"/>
    <xf numFmtId="0" fontId="0" fillId="38" borderId="33" xfId="0" applyFill="1" applyBorder="1" applyProtection="1"/>
    <xf numFmtId="0" fontId="0" fillId="38" borderId="60" xfId="0" applyFill="1" applyBorder="1" applyProtection="1"/>
    <xf numFmtId="0" fontId="0" fillId="38" borderId="34" xfId="0" applyFill="1" applyBorder="1" applyProtection="1"/>
    <xf numFmtId="0" fontId="0" fillId="38" borderId="33" xfId="0" applyFill="1" applyBorder="1" applyAlignment="1" applyProtection="1">
      <alignment horizontal="left"/>
    </xf>
    <xf numFmtId="167" fontId="0" fillId="0" borderId="0" xfId="0" applyNumberFormat="1" applyFont="1" applyFill="1" applyBorder="1" applyAlignment="1" applyProtection="1">
      <alignment horizontal="right"/>
    </xf>
    <xf numFmtId="0" fontId="0" fillId="38" borderId="34" xfId="0" applyFont="1" applyFill="1" applyBorder="1" applyAlignment="1" applyProtection="1">
      <alignment horizontal="left" wrapText="1"/>
    </xf>
    <xf numFmtId="0" fontId="1" fillId="38" borderId="34" xfId="0" applyFont="1" applyFill="1" applyBorder="1" applyAlignment="1" applyProtection="1">
      <alignment horizontal="left"/>
    </xf>
    <xf numFmtId="0" fontId="1" fillId="38" borderId="34" xfId="0" applyFont="1" applyFill="1" applyBorder="1" applyProtection="1"/>
    <xf numFmtId="0" fontId="0" fillId="38" borderId="48" xfId="0" applyFont="1" applyFill="1" applyBorder="1" applyAlignment="1" applyProtection="1">
      <alignment horizontal="left" wrapText="1"/>
    </xf>
    <xf numFmtId="0" fontId="0" fillId="38" borderId="75" xfId="0" applyFont="1" applyFill="1" applyBorder="1" applyAlignment="1" applyProtection="1">
      <alignment horizontal="left" wrapText="1"/>
    </xf>
    <xf numFmtId="0" fontId="0" fillId="38" borderId="51" xfId="0" applyFont="1" applyFill="1" applyBorder="1" applyAlignment="1" applyProtection="1">
      <alignment horizontal="left"/>
    </xf>
    <xf numFmtId="0" fontId="0" fillId="38" borderId="60" xfId="0" applyFont="1" applyFill="1" applyBorder="1" applyAlignment="1" applyProtection="1">
      <alignment horizontal="left"/>
    </xf>
    <xf numFmtId="169" fontId="0" fillId="37" borderId="51" xfId="0" applyNumberFormat="1" applyFill="1" applyBorder="1" applyAlignment="1" applyProtection="1">
      <alignment horizontal="right"/>
      <protection locked="0"/>
    </xf>
    <xf numFmtId="169" fontId="0" fillId="42" borderId="60" xfId="0" applyNumberFormat="1" applyFill="1" applyBorder="1" applyAlignment="1" applyProtection="1">
      <alignment horizontal="right"/>
    </xf>
    <xf numFmtId="167" fontId="0" fillId="38" borderId="60" xfId="0" applyNumberFormat="1" applyFont="1" applyFill="1" applyBorder="1" applyAlignment="1" applyProtection="1">
      <alignment horizontal="right"/>
    </xf>
    <xf numFmtId="169" fontId="0" fillId="37" borderId="43" xfId="0" applyNumberFormat="1" applyFill="1" applyBorder="1" applyAlignment="1" applyProtection="1">
      <alignment horizontal="right"/>
      <protection locked="0"/>
    </xf>
    <xf numFmtId="169" fontId="0" fillId="42" borderId="45" xfId="0" applyNumberFormat="1" applyFill="1" applyBorder="1" applyAlignment="1" applyProtection="1">
      <alignment horizontal="right"/>
    </xf>
    <xf numFmtId="169" fontId="0" fillId="42" borderId="44" xfId="0" applyNumberFormat="1" applyFill="1" applyBorder="1" applyAlignment="1" applyProtection="1">
      <alignment horizontal="right"/>
    </xf>
    <xf numFmtId="169" fontId="0" fillId="42" borderId="43" xfId="0" applyNumberFormat="1" applyFill="1" applyBorder="1" applyAlignment="1" applyProtection="1">
      <alignment horizontal="right"/>
    </xf>
    <xf numFmtId="169" fontId="0" fillId="42" borderId="51" xfId="0" applyNumberFormat="1" applyFill="1" applyBorder="1" applyAlignment="1" applyProtection="1">
      <alignment horizontal="right"/>
    </xf>
    <xf numFmtId="170" fontId="48" fillId="42" borderId="1" xfId="0" applyNumberFormat="1" applyFont="1" applyFill="1" applyBorder="1" applyAlignment="1" applyProtection="1">
      <alignment horizontal="right"/>
    </xf>
    <xf numFmtId="169" fontId="48" fillId="42" borderId="1" xfId="0" applyNumberFormat="1" applyFont="1" applyFill="1" applyBorder="1" applyAlignment="1" applyProtection="1">
      <alignment horizontal="right"/>
    </xf>
    <xf numFmtId="169" fontId="48" fillId="43" borderId="1" xfId="0" applyNumberFormat="1" applyFont="1" applyFill="1" applyBorder="1" applyAlignment="1" applyProtection="1">
      <alignment horizontal="right"/>
    </xf>
    <xf numFmtId="169" fontId="48" fillId="36" borderId="1" xfId="0" applyNumberFormat="1" applyFont="1" applyFill="1" applyBorder="1" applyAlignment="1" applyProtection="1">
      <alignment horizontal="right"/>
    </xf>
    <xf numFmtId="169" fontId="48" fillId="36" borderId="33" xfId="0" applyNumberFormat="1" applyFont="1" applyFill="1" applyBorder="1" applyAlignment="1" applyProtection="1">
      <alignment horizontal="right"/>
    </xf>
    <xf numFmtId="170" fontId="48" fillId="36" borderId="1" xfId="0" applyNumberFormat="1" applyFont="1" applyFill="1" applyBorder="1" applyAlignment="1" applyProtection="1">
      <alignment horizontal="center"/>
    </xf>
    <xf numFmtId="169" fontId="33" fillId="37" borderId="1" xfId="0" applyNumberFormat="1" applyFont="1" applyFill="1" applyBorder="1" applyAlignment="1" applyProtection="1">
      <alignment horizontal="right"/>
      <protection locked="0"/>
    </xf>
    <xf numFmtId="169" fontId="33" fillId="40" borderId="1" xfId="0" applyNumberFormat="1" applyFont="1" applyFill="1" applyBorder="1" applyAlignment="1" applyProtection="1">
      <alignment horizontal="right"/>
    </xf>
    <xf numFmtId="169" fontId="33" fillId="37" borderId="14" xfId="0" applyNumberFormat="1" applyFont="1" applyFill="1" applyBorder="1" applyAlignment="1" applyProtection="1">
      <alignment horizontal="right"/>
      <protection locked="0"/>
    </xf>
    <xf numFmtId="169" fontId="33" fillId="37" borderId="1" xfId="0" quotePrefix="1" applyNumberFormat="1" applyFont="1" applyFill="1" applyBorder="1" applyAlignment="1" applyProtection="1">
      <alignment horizontal="right" wrapText="1"/>
      <protection locked="0"/>
    </xf>
    <xf numFmtId="169" fontId="0" fillId="42" borderId="33" xfId="0" applyNumberFormat="1" applyFill="1" applyBorder="1" applyAlignment="1" applyProtection="1">
      <alignment horizontal="right" vertical="center"/>
    </xf>
    <xf numFmtId="169" fontId="0" fillId="37" borderId="1" xfId="0" applyNumberFormat="1" applyFill="1" applyBorder="1" applyAlignment="1" applyProtection="1">
      <alignment horizontal="right" vertical="center"/>
      <protection locked="0"/>
    </xf>
    <xf numFmtId="169" fontId="0" fillId="42" borderId="1" xfId="0" applyNumberFormat="1" applyFill="1" applyBorder="1" applyAlignment="1" applyProtection="1">
      <alignment horizontal="right" vertical="center"/>
    </xf>
    <xf numFmtId="169" fontId="0" fillId="41" borderId="1" xfId="0" applyNumberFormat="1" applyFill="1" applyBorder="1" applyAlignment="1" applyProtection="1">
      <alignment horizontal="right" vertical="center"/>
    </xf>
    <xf numFmtId="169" fontId="0" fillId="37" borderId="1" xfId="0" applyNumberFormat="1" applyFill="1" applyBorder="1" applyAlignment="1" applyProtection="1">
      <alignment horizontal="center"/>
      <protection locked="0"/>
    </xf>
    <xf numFmtId="169" fontId="0" fillId="42" borderId="1" xfId="0" quotePrefix="1" applyNumberFormat="1" applyFill="1" applyBorder="1" applyAlignment="1" applyProtection="1">
      <alignment horizontal="right"/>
    </xf>
    <xf numFmtId="169" fontId="0" fillId="37" borderId="1" xfId="0" applyNumberFormat="1" applyFill="1" applyBorder="1" applyAlignment="1" applyProtection="1">
      <alignment horizontal="right"/>
      <protection locked="0"/>
    </xf>
    <xf numFmtId="169" fontId="48" fillId="37" borderId="1" xfId="0" applyNumberFormat="1" applyFont="1" applyFill="1" applyBorder="1" applyAlignment="1" applyProtection="1">
      <alignment horizontal="right"/>
      <protection locked="0"/>
    </xf>
    <xf numFmtId="169" fontId="48" fillId="42" borderId="1" xfId="0" applyNumberFormat="1" applyFont="1" applyFill="1" applyBorder="1" applyAlignment="1" applyProtection="1">
      <alignment horizontal="right" vertical="center"/>
    </xf>
    <xf numFmtId="169" fontId="0" fillId="34" borderId="1" xfId="0" applyNumberFormat="1" applyFill="1" applyBorder="1" applyAlignment="1" applyProtection="1">
      <alignment horizontal="center"/>
    </xf>
    <xf numFmtId="169" fontId="0" fillId="34" borderId="1" xfId="0" applyNumberFormat="1" applyFill="1" applyBorder="1" applyAlignment="1" applyProtection="1">
      <alignment horizontal="right"/>
    </xf>
    <xf numFmtId="169" fontId="0" fillId="44" borderId="1" xfId="0" applyNumberFormat="1" applyFill="1" applyBorder="1" applyAlignment="1" applyProtection="1">
      <alignment horizontal="right"/>
    </xf>
    <xf numFmtId="169" fontId="0" fillId="44" borderId="33" xfId="0" applyNumberFormat="1" applyFill="1" applyBorder="1" applyAlignment="1" applyProtection="1">
      <alignment horizontal="right"/>
    </xf>
    <xf numFmtId="170" fontId="0" fillId="37" borderId="1" xfId="0" applyNumberFormat="1" applyFill="1" applyBorder="1" applyAlignment="1" applyProtection="1">
      <alignment horizontal="center"/>
      <protection locked="0"/>
    </xf>
    <xf numFmtId="170" fontId="0" fillId="37" borderId="1" xfId="0" applyNumberFormat="1" applyFill="1" applyBorder="1" applyAlignment="1" applyProtection="1">
      <alignment horizontal="right"/>
      <protection locked="0"/>
    </xf>
    <xf numFmtId="170" fontId="0" fillId="44" borderId="1" xfId="0" applyNumberFormat="1" applyFill="1" applyBorder="1" applyAlignment="1" applyProtection="1">
      <alignment horizontal="right"/>
    </xf>
    <xf numFmtId="169" fontId="0" fillId="37" borderId="2" xfId="0" applyNumberFormat="1" applyFill="1" applyBorder="1" applyAlignment="1" applyProtection="1">
      <alignment horizontal="right"/>
      <protection locked="0"/>
    </xf>
    <xf numFmtId="169" fontId="0" fillId="44" borderId="2" xfId="0" applyNumberFormat="1" applyFill="1" applyBorder="1" applyAlignment="1" applyProtection="1">
      <alignment horizontal="right"/>
    </xf>
    <xf numFmtId="169" fontId="0" fillId="44" borderId="1" xfId="0" applyNumberFormat="1" applyFont="1" applyFill="1" applyBorder="1" applyAlignment="1" applyProtection="1">
      <alignment horizontal="right"/>
    </xf>
    <xf numFmtId="169" fontId="0" fillId="40" borderId="1" xfId="0" applyNumberFormat="1" applyFill="1" applyBorder="1" applyAlignment="1" applyProtection="1">
      <alignment horizontal="right"/>
    </xf>
    <xf numFmtId="0" fontId="48" fillId="37" borderId="33" xfId="0" applyNumberFormat="1" applyFont="1" applyFill="1" applyBorder="1" applyAlignment="1" applyProtection="1">
      <alignment horizontal="left" vertical="center"/>
      <protection locked="0"/>
    </xf>
    <xf numFmtId="0" fontId="0" fillId="37" borderId="33" xfId="0" applyNumberFormat="1" applyFill="1" applyBorder="1" applyAlignment="1" applyProtection="1">
      <alignment horizontal="left" vertical="center" wrapText="1"/>
      <protection locked="0"/>
    </xf>
    <xf numFmtId="0" fontId="0" fillId="42" borderId="33" xfId="0" applyFill="1" applyBorder="1" applyAlignment="1" applyProtection="1">
      <alignment vertical="center" wrapText="1"/>
    </xf>
    <xf numFmtId="169" fontId="0" fillId="38" borderId="1" xfId="0" applyNumberFormat="1" applyFill="1" applyBorder="1" applyAlignment="1" applyProtection="1">
      <alignment horizontal="right"/>
      <protection locked="0"/>
    </xf>
    <xf numFmtId="167" fontId="0" fillId="37" borderId="51" xfId="0" applyNumberFormat="1" applyFont="1" applyFill="1" applyBorder="1" applyAlignment="1" applyProtection="1">
      <alignment horizontal="right"/>
      <protection locked="0"/>
    </xf>
    <xf numFmtId="167" fontId="0" fillId="37" borderId="33" xfId="0" applyNumberFormat="1" applyFont="1" applyFill="1" applyBorder="1" applyAlignment="1" applyProtection="1">
      <alignment horizontal="right"/>
      <protection locked="0"/>
    </xf>
    <xf numFmtId="167" fontId="0" fillId="38" borderId="51" xfId="0" applyNumberFormat="1" applyFont="1" applyFill="1" applyBorder="1" applyAlignment="1" applyProtection="1">
      <alignment horizontal="right"/>
      <protection locked="0"/>
    </xf>
    <xf numFmtId="167" fontId="0" fillId="38" borderId="33" xfId="0" applyNumberFormat="1" applyFont="1" applyFill="1" applyBorder="1" applyAlignment="1" applyProtection="1">
      <alignment horizontal="right"/>
      <protection locked="0"/>
    </xf>
    <xf numFmtId="0" fontId="0" fillId="38" borderId="51" xfId="0" applyFill="1" applyBorder="1" applyProtection="1">
      <protection locked="0"/>
    </xf>
    <xf numFmtId="0" fontId="0" fillId="38" borderId="33" xfId="0" applyFill="1" applyBorder="1" applyProtection="1">
      <protection locked="0"/>
    </xf>
    <xf numFmtId="0" fontId="0" fillId="38" borderId="60" xfId="0" applyFill="1" applyBorder="1" applyProtection="1">
      <protection locked="0"/>
    </xf>
    <xf numFmtId="167" fontId="0" fillId="38" borderId="60" xfId="0" applyNumberFormat="1" applyFont="1" applyFill="1" applyBorder="1" applyAlignment="1" applyProtection="1">
      <alignment horizontal="right"/>
      <protection locked="0"/>
    </xf>
    <xf numFmtId="0" fontId="54" fillId="38" borderId="34" xfId="0" applyFont="1" applyFill="1" applyBorder="1" applyAlignment="1" applyProtection="1">
      <alignment horizontal="left" vertical="top"/>
    </xf>
    <xf numFmtId="0" fontId="54" fillId="38" borderId="35" xfId="0" applyFont="1" applyFill="1" applyBorder="1" applyAlignment="1" applyProtection="1">
      <alignment horizontal="left" vertical="top"/>
    </xf>
    <xf numFmtId="0" fontId="48" fillId="38" borderId="30" xfId="0" applyFont="1" applyFill="1" applyBorder="1" applyAlignment="1" applyProtection="1">
      <alignment horizontal="left" vertical="top"/>
    </xf>
    <xf numFmtId="0" fontId="48" fillId="38" borderId="31" xfId="0" applyFont="1" applyFill="1" applyBorder="1" applyAlignment="1" applyProtection="1">
      <alignment horizontal="left" vertical="top"/>
    </xf>
    <xf numFmtId="0" fontId="48" fillId="38" borderId="8" xfId="0" applyFont="1" applyFill="1" applyBorder="1" applyAlignment="1" applyProtection="1">
      <alignment horizontal="left" vertical="top"/>
    </xf>
    <xf numFmtId="0" fontId="48" fillId="38" borderId="0" xfId="0" applyFont="1" applyFill="1" applyBorder="1" applyAlignment="1" applyProtection="1">
      <alignment horizontal="left" vertical="top"/>
    </xf>
    <xf numFmtId="0" fontId="48" fillId="38" borderId="10" xfId="0" applyFont="1" applyFill="1" applyBorder="1" applyAlignment="1" applyProtection="1">
      <alignment horizontal="left" vertical="top"/>
    </xf>
    <xf numFmtId="0" fontId="48" fillId="38" borderId="11" xfId="0" applyFont="1" applyFill="1" applyBorder="1" applyAlignment="1" applyProtection="1">
      <alignment horizontal="left" vertical="top"/>
    </xf>
    <xf numFmtId="167" fontId="33" fillId="37" borderId="41" xfId="0" applyNumberFormat="1" applyFont="1" applyFill="1" applyBorder="1" applyAlignment="1" applyProtection="1">
      <alignment wrapText="1"/>
      <protection locked="0"/>
    </xf>
    <xf numFmtId="0" fontId="48" fillId="37" borderId="34" xfId="0" applyFont="1" applyFill="1" applyBorder="1" applyAlignment="1" applyProtection="1">
      <alignment horizontal="left"/>
      <protection locked="0"/>
    </xf>
    <xf numFmtId="0" fontId="48" fillId="37" borderId="34" xfId="0" applyFont="1" applyFill="1" applyBorder="1" applyAlignment="1" applyProtection="1">
      <alignment horizontal="left" wrapText="1"/>
      <protection locked="0"/>
    </xf>
    <xf numFmtId="0" fontId="0" fillId="0" borderId="0" xfId="0" applyBorder="1" applyAlignment="1"/>
    <xf numFmtId="0" fontId="1" fillId="38" borderId="33" xfId="0" applyFont="1" applyFill="1" applyBorder="1" applyAlignment="1" applyProtection="1">
      <alignment horizontal="left"/>
    </xf>
    <xf numFmtId="0" fontId="1" fillId="38" borderId="60" xfId="0" applyFont="1" applyFill="1" applyBorder="1" applyAlignment="1" applyProtection="1">
      <alignment horizontal="left"/>
    </xf>
    <xf numFmtId="0" fontId="0" fillId="38" borderId="36" xfId="0" applyFont="1" applyFill="1" applyBorder="1" applyProtection="1"/>
    <xf numFmtId="0" fontId="0" fillId="38" borderId="35" xfId="0" applyFont="1" applyFill="1" applyBorder="1" applyProtection="1"/>
    <xf numFmtId="167" fontId="0" fillId="44" borderId="31" xfId="0" applyNumberFormat="1" applyFill="1" applyBorder="1" applyProtection="1"/>
    <xf numFmtId="167" fontId="0" fillId="37" borderId="32" xfId="0" applyNumberFormat="1" applyFill="1" applyBorder="1" applyProtection="1"/>
    <xf numFmtId="167" fontId="0" fillId="44" borderId="11" xfId="0" applyNumberFormat="1" applyFill="1" applyBorder="1" applyProtection="1"/>
    <xf numFmtId="167" fontId="0" fillId="37" borderId="12" xfId="0" applyNumberFormat="1" applyFill="1" applyBorder="1" applyProtection="1"/>
    <xf numFmtId="0" fontId="0" fillId="38" borderId="36" xfId="0" applyFill="1" applyBorder="1" applyProtection="1"/>
    <xf numFmtId="0" fontId="0" fillId="38" borderId="35" xfId="0" applyFill="1" applyBorder="1" applyProtection="1"/>
    <xf numFmtId="167" fontId="0" fillId="44" borderId="34" xfId="0" applyNumberFormat="1" applyFill="1" applyBorder="1" applyProtection="1"/>
    <xf numFmtId="167" fontId="0" fillId="44" borderId="36" xfId="0" applyNumberFormat="1" applyFill="1" applyBorder="1" applyProtection="1"/>
    <xf numFmtId="167" fontId="0" fillId="44" borderId="35" xfId="0" applyNumberFormat="1" applyFill="1" applyBorder="1" applyProtection="1"/>
    <xf numFmtId="167" fontId="0" fillId="45" borderId="35" xfId="0" applyNumberFormat="1" applyFill="1" applyBorder="1" applyProtection="1"/>
    <xf numFmtId="0" fontId="1" fillId="38" borderId="80" xfId="0" applyFont="1" applyFill="1" applyBorder="1" applyAlignment="1" applyProtection="1">
      <alignment horizontal="center" vertical="center" wrapText="1"/>
    </xf>
    <xf numFmtId="0" fontId="1" fillId="38" borderId="81" xfId="0" applyFont="1" applyFill="1" applyBorder="1" applyAlignment="1" applyProtection="1">
      <alignment horizontal="center" vertical="center" wrapText="1"/>
    </xf>
    <xf numFmtId="0" fontId="1" fillId="38" borderId="82" xfId="0" applyFont="1" applyFill="1" applyBorder="1" applyAlignment="1" applyProtection="1">
      <alignment horizontal="center" vertical="center" wrapText="1"/>
    </xf>
    <xf numFmtId="167" fontId="0" fillId="38" borderId="34" xfId="0" applyNumberFormat="1" applyFill="1" applyBorder="1" applyProtection="1"/>
    <xf numFmtId="167" fontId="0" fillId="38" borderId="36" xfId="0" applyNumberFormat="1" applyFill="1" applyBorder="1" applyProtection="1"/>
    <xf numFmtId="167" fontId="0" fillId="38" borderId="35" xfId="0" applyNumberFormat="1" applyFill="1" applyBorder="1" applyProtection="1"/>
    <xf numFmtId="167" fontId="0" fillId="44" borderId="10" xfId="0" applyNumberFormat="1" applyFill="1" applyBorder="1" applyProtection="1"/>
    <xf numFmtId="167" fontId="0" fillId="44" borderId="12" xfId="0" applyNumberFormat="1" applyFill="1" applyBorder="1" applyProtection="1"/>
    <xf numFmtId="0" fontId="0" fillId="0" borderId="0" xfId="0" applyAlignment="1">
      <alignment horizontal="center"/>
    </xf>
    <xf numFmtId="0" fontId="4" fillId="0" borderId="0" xfId="0" applyFont="1" applyProtection="1">
      <protection locked="0"/>
    </xf>
    <xf numFmtId="0" fontId="31" fillId="38" borderId="33" xfId="0" applyFont="1" applyFill="1" applyBorder="1" applyAlignment="1" applyProtection="1">
      <alignment horizontal="center" vertical="center"/>
      <protection locked="0"/>
    </xf>
    <xf numFmtId="0" fontId="0" fillId="37" borderId="33" xfId="0" applyFill="1" applyBorder="1" applyAlignment="1" applyProtection="1">
      <alignment horizontal="center" vertical="center"/>
      <protection locked="0"/>
    </xf>
    <xf numFmtId="0" fontId="0" fillId="42" borderId="33" xfId="0" applyFill="1" applyBorder="1" applyAlignment="1" applyProtection="1">
      <alignment horizontal="center" vertical="center"/>
      <protection locked="0"/>
    </xf>
    <xf numFmtId="0" fontId="61" fillId="0" borderId="0" xfId="0" applyFont="1" applyAlignment="1">
      <alignment horizontal="center"/>
    </xf>
    <xf numFmtId="0" fontId="60" fillId="0" borderId="0" xfId="0" applyFont="1" applyProtection="1"/>
    <xf numFmtId="0" fontId="31" fillId="38" borderId="43" xfId="0" applyFont="1" applyFill="1" applyBorder="1" applyAlignment="1">
      <alignment horizontal="center" vertical="center" wrapText="1"/>
    </xf>
    <xf numFmtId="0" fontId="31" fillId="38" borderId="44" xfId="0" applyFont="1" applyFill="1" applyBorder="1" applyAlignment="1">
      <alignment horizontal="center" vertical="center" wrapText="1"/>
    </xf>
    <xf numFmtId="0" fontId="31" fillId="38" borderId="78" xfId="0" applyFont="1" applyFill="1" applyBorder="1" applyAlignment="1">
      <alignment horizontal="center" vertical="center" wrapText="1"/>
    </xf>
    <xf numFmtId="0" fontId="31" fillId="38" borderId="39" xfId="0" applyFont="1" applyFill="1" applyBorder="1" applyAlignment="1">
      <alignment horizontal="left" wrapText="1"/>
    </xf>
    <xf numFmtId="0" fontId="0" fillId="37" borderId="48" xfId="0" applyFill="1" applyBorder="1" applyAlignment="1">
      <alignment horizontal="center"/>
    </xf>
    <xf numFmtId="0" fontId="0" fillId="37" borderId="10" xfId="0" applyFill="1" applyBorder="1" applyAlignment="1">
      <alignment horizontal="center"/>
    </xf>
    <xf numFmtId="0" fontId="0" fillId="37" borderId="37" xfId="0" applyFill="1" applyBorder="1" applyAlignment="1">
      <alignment horizontal="center"/>
    </xf>
    <xf numFmtId="0" fontId="0" fillId="37" borderId="38" xfId="0" applyFill="1" applyBorder="1" applyAlignment="1">
      <alignment horizontal="center"/>
    </xf>
    <xf numFmtId="0" fontId="0" fillId="37" borderId="76" xfId="0" applyFill="1" applyBorder="1" applyAlignment="1">
      <alignment horizontal="center"/>
    </xf>
    <xf numFmtId="0" fontId="0" fillId="37" borderId="39" xfId="0" applyFill="1" applyBorder="1" applyAlignment="1"/>
    <xf numFmtId="0" fontId="0" fillId="37" borderId="40" xfId="0" applyFill="1" applyBorder="1" applyAlignment="1"/>
    <xf numFmtId="0" fontId="61" fillId="0" borderId="0" xfId="0" applyFont="1" applyAlignment="1">
      <alignment horizontal="left"/>
    </xf>
    <xf numFmtId="0" fontId="56" fillId="38" borderId="39" xfId="0" applyFont="1" applyFill="1" applyBorder="1" applyAlignment="1">
      <alignment horizontal="left" vertical="top" wrapText="1" indent="1"/>
    </xf>
    <xf numFmtId="0" fontId="0" fillId="47" borderId="48" xfId="0" applyFill="1" applyBorder="1" applyAlignment="1">
      <alignment horizontal="center"/>
    </xf>
    <xf numFmtId="0" fontId="0" fillId="47" borderId="10" xfId="0" applyFill="1" applyBorder="1" applyAlignment="1">
      <alignment horizontal="center"/>
    </xf>
    <xf numFmtId="0" fontId="0" fillId="37" borderId="51" xfId="0" applyFill="1" applyBorder="1" applyAlignment="1">
      <alignment horizontal="center"/>
    </xf>
    <xf numFmtId="0" fontId="0" fillId="37" borderId="60" xfId="0" applyFill="1" applyBorder="1" applyAlignment="1">
      <alignment horizontal="center"/>
    </xf>
    <xf numFmtId="0" fontId="0" fillId="37" borderId="34" xfId="0" applyFill="1" applyBorder="1" applyAlignment="1">
      <alignment horizontal="center"/>
    </xf>
    <xf numFmtId="0" fontId="0" fillId="37" borderId="50" xfId="0" applyFill="1" applyBorder="1" applyAlignment="1"/>
    <xf numFmtId="0" fontId="0" fillId="37" borderId="77" xfId="0" applyFill="1" applyBorder="1" applyAlignment="1"/>
    <xf numFmtId="0" fontId="56" fillId="38" borderId="50" xfId="0" applyFont="1" applyFill="1" applyBorder="1" applyAlignment="1">
      <alignment horizontal="left" vertical="top" wrapText="1" indent="1"/>
    </xf>
    <xf numFmtId="0" fontId="0" fillId="47" borderId="51" xfId="0" applyFill="1" applyBorder="1" applyAlignment="1">
      <alignment horizontal="center"/>
    </xf>
    <xf numFmtId="0" fontId="0" fillId="47" borderId="34" xfId="0" applyFill="1" applyBorder="1" applyAlignment="1">
      <alignment horizontal="center"/>
    </xf>
    <xf numFmtId="0" fontId="56" fillId="38" borderId="53" xfId="0" applyFont="1" applyFill="1" applyBorder="1" applyAlignment="1">
      <alignment horizontal="left" vertical="top" wrapText="1" indent="1"/>
    </xf>
    <xf numFmtId="0" fontId="0" fillId="47" borderId="54" xfId="0" applyFill="1" applyBorder="1" applyAlignment="1">
      <alignment horizontal="center"/>
    </xf>
    <xf numFmtId="0" fontId="0" fillId="47" borderId="30" xfId="0" applyFill="1" applyBorder="1" applyAlignment="1">
      <alignment horizontal="center"/>
    </xf>
    <xf numFmtId="0" fontId="0" fillId="37" borderId="43" xfId="0" applyFill="1" applyBorder="1" applyAlignment="1">
      <alignment horizontal="center"/>
    </xf>
    <xf numFmtId="0" fontId="0" fillId="37" borderId="44" xfId="0" applyFill="1" applyBorder="1" applyAlignment="1">
      <alignment horizontal="center"/>
    </xf>
    <xf numFmtId="0" fontId="0" fillId="37" borderId="78" xfId="0" applyFill="1" applyBorder="1" applyAlignment="1">
      <alignment horizontal="center"/>
    </xf>
    <xf numFmtId="0" fontId="0" fillId="37" borderId="83" xfId="0" applyFill="1" applyBorder="1" applyAlignment="1"/>
    <xf numFmtId="0" fontId="0" fillId="37" borderId="84" xfId="0" applyFill="1" applyBorder="1" applyAlignment="1"/>
    <xf numFmtId="0" fontId="0" fillId="37" borderId="55" xfId="0" applyFill="1" applyBorder="1" applyAlignment="1">
      <alignment horizontal="center"/>
    </xf>
    <xf numFmtId="0" fontId="0" fillId="37" borderId="85" xfId="0" applyFill="1" applyBorder="1" applyAlignment="1">
      <alignment horizontal="center"/>
    </xf>
    <xf numFmtId="0" fontId="0" fillId="37" borderId="71" xfId="0" applyFill="1" applyBorder="1" applyAlignment="1">
      <alignment horizontal="center"/>
    </xf>
    <xf numFmtId="0" fontId="0" fillId="37" borderId="86" xfId="0" applyFill="1" applyBorder="1" applyAlignment="1"/>
    <xf numFmtId="0" fontId="0" fillId="37" borderId="87" xfId="0" applyFill="1" applyBorder="1" applyAlignment="1"/>
    <xf numFmtId="0" fontId="56" fillId="38" borderId="56" xfId="0" applyFont="1" applyFill="1" applyBorder="1" applyAlignment="1">
      <alignment horizontal="left" wrapText="1" indent="1"/>
    </xf>
    <xf numFmtId="0" fontId="0" fillId="37" borderId="75" xfId="0" applyFill="1" applyBorder="1" applyAlignment="1">
      <alignment horizontal="center"/>
    </xf>
    <xf numFmtId="0" fontId="0" fillId="37" borderId="57" xfId="0" applyFill="1" applyBorder="1" applyAlignment="1"/>
    <xf numFmtId="0" fontId="0" fillId="37" borderId="88" xfId="0" applyFill="1" applyBorder="1" applyAlignment="1"/>
    <xf numFmtId="0" fontId="56" fillId="38" borderId="57" xfId="0" applyFont="1" applyFill="1" applyBorder="1" applyAlignment="1">
      <alignment horizontal="left" wrapText="1" indent="1"/>
    </xf>
    <xf numFmtId="0" fontId="56" fillId="38" borderId="50" xfId="0" applyFont="1" applyFill="1" applyBorder="1" applyAlignment="1">
      <alignment horizontal="left" wrapText="1" indent="1"/>
    </xf>
    <xf numFmtId="0" fontId="56" fillId="38" borderId="53" xfId="0" applyFont="1" applyFill="1" applyBorder="1" applyAlignment="1">
      <alignment horizontal="left" wrapText="1" indent="1"/>
    </xf>
    <xf numFmtId="0" fontId="0" fillId="47" borderId="43" xfId="0" applyFill="1" applyBorder="1" applyAlignment="1">
      <alignment horizontal="center"/>
    </xf>
    <xf numFmtId="0" fontId="0" fillId="47" borderId="78" xfId="0" applyFill="1" applyBorder="1" applyAlignment="1">
      <alignment horizontal="center"/>
    </xf>
    <xf numFmtId="0" fontId="0" fillId="37" borderId="53" xfId="0" applyFill="1" applyBorder="1" applyAlignment="1"/>
    <xf numFmtId="0" fontId="0" fillId="37" borderId="79" xfId="0" applyFill="1" applyBorder="1" applyAlignment="1"/>
    <xf numFmtId="0" fontId="0" fillId="0" borderId="0" xfId="0" applyFill="1" applyBorder="1" applyAlignment="1">
      <alignment horizontal="left"/>
    </xf>
    <xf numFmtId="0" fontId="0" fillId="0" borderId="0" xfId="0" applyFill="1" applyBorder="1" applyAlignment="1">
      <alignment horizontal="center"/>
    </xf>
    <xf numFmtId="0" fontId="62" fillId="0" borderId="0" xfId="0" applyFont="1"/>
    <xf numFmtId="0" fontId="48" fillId="38" borderId="54" xfId="0" applyFont="1" applyFill="1" applyBorder="1" applyAlignment="1">
      <alignment horizontal="center" vertical="center" wrapText="1"/>
    </xf>
    <xf numFmtId="0" fontId="48" fillId="38" borderId="64" xfId="0" applyFont="1" applyFill="1" applyBorder="1" applyAlignment="1">
      <alignment horizontal="center" vertical="center" wrapText="1"/>
    </xf>
    <xf numFmtId="0" fontId="48" fillId="38" borderId="59" xfId="0" applyFont="1" applyFill="1" applyBorder="1" applyAlignment="1">
      <alignment vertical="center" wrapText="1"/>
    </xf>
    <xf numFmtId="167" fontId="33" fillId="37" borderId="89" xfId="0" applyNumberFormat="1" applyFont="1" applyFill="1" applyBorder="1" applyAlignment="1" applyProtection="1">
      <alignment wrapText="1"/>
      <protection locked="0"/>
    </xf>
    <xf numFmtId="167" fontId="33" fillId="37" borderId="90" xfId="0" applyNumberFormat="1" applyFont="1" applyFill="1" applyBorder="1" applyAlignment="1" applyProtection="1">
      <alignment wrapText="1"/>
      <protection locked="0"/>
    </xf>
    <xf numFmtId="167" fontId="33" fillId="48" borderId="51" xfId="0" applyNumberFormat="1" applyFont="1" applyFill="1" applyBorder="1" applyAlignment="1" applyProtection="1">
      <alignment wrapText="1"/>
      <protection locked="0"/>
    </xf>
    <xf numFmtId="167" fontId="33" fillId="48" borderId="60" xfId="0" applyNumberFormat="1" applyFont="1" applyFill="1" applyBorder="1" applyAlignment="1" applyProtection="1">
      <alignment wrapText="1"/>
      <protection locked="0"/>
    </xf>
    <xf numFmtId="0" fontId="48" fillId="38" borderId="63" xfId="0" applyFont="1" applyFill="1" applyBorder="1" applyAlignment="1">
      <alignment vertical="center" wrapText="1"/>
    </xf>
    <xf numFmtId="167" fontId="33" fillId="48" borderId="43" xfId="0" applyNumberFormat="1" applyFont="1" applyFill="1" applyBorder="1" applyAlignment="1" applyProtection="1">
      <alignment wrapText="1"/>
      <protection locked="0"/>
    </xf>
    <xf numFmtId="167" fontId="33" fillId="48" borderId="44" xfId="0" applyNumberFormat="1" applyFont="1" applyFill="1" applyBorder="1" applyAlignment="1" applyProtection="1">
      <alignment wrapText="1"/>
      <protection locked="0"/>
    </xf>
    <xf numFmtId="0" fontId="48" fillId="38" borderId="56" xfId="0" applyFont="1" applyFill="1" applyBorder="1" applyAlignment="1">
      <alignment vertical="center" wrapText="1"/>
    </xf>
    <xf numFmtId="0" fontId="48" fillId="38" borderId="91" xfId="0" applyFont="1" applyFill="1" applyBorder="1" applyAlignment="1">
      <alignment vertical="center" wrapText="1"/>
    </xf>
    <xf numFmtId="167" fontId="33" fillId="37" borderId="91" xfId="0" applyNumberFormat="1" applyFont="1" applyFill="1" applyBorder="1" applyAlignment="1" applyProtection="1">
      <alignment wrapText="1"/>
      <protection locked="0"/>
    </xf>
    <xf numFmtId="167" fontId="33" fillId="37" borderId="48" xfId="0" applyNumberFormat="1" applyFont="1" applyFill="1" applyBorder="1" applyAlignment="1" applyProtection="1">
      <alignment wrapText="1"/>
      <protection locked="0"/>
    </xf>
    <xf numFmtId="167" fontId="33" fillId="37" borderId="75" xfId="0" applyNumberFormat="1" applyFont="1" applyFill="1" applyBorder="1" applyAlignment="1" applyProtection="1">
      <alignment wrapText="1"/>
      <protection locked="0"/>
    </xf>
    <xf numFmtId="167" fontId="33" fillId="48" borderId="48" xfId="0" applyNumberFormat="1" applyFont="1" applyFill="1" applyBorder="1" applyAlignment="1" applyProtection="1">
      <alignment wrapText="1"/>
      <protection locked="0"/>
    </xf>
    <xf numFmtId="167" fontId="33" fillId="48" borderId="75" xfId="0" applyNumberFormat="1" applyFont="1" applyFill="1" applyBorder="1" applyAlignment="1" applyProtection="1">
      <alignment wrapText="1"/>
      <protection locked="0"/>
    </xf>
    <xf numFmtId="0" fontId="48" fillId="38" borderId="47" xfId="0" applyFont="1" applyFill="1" applyBorder="1" applyAlignment="1">
      <alignment vertical="center" wrapText="1"/>
    </xf>
    <xf numFmtId="0" fontId="57" fillId="0" borderId="0" xfId="0" applyFont="1" applyAlignment="1" applyProtection="1"/>
    <xf numFmtId="0" fontId="0" fillId="0" borderId="0" xfId="0" applyAlignment="1"/>
    <xf numFmtId="167" fontId="33" fillId="48" borderId="65" xfId="0" applyNumberFormat="1" applyFont="1" applyFill="1" applyBorder="1" applyAlignment="1" applyProtection="1">
      <alignment wrapText="1"/>
      <protection locked="0"/>
    </xf>
    <xf numFmtId="167" fontId="33" fillId="48" borderId="66" xfId="0" applyNumberFormat="1" applyFont="1" applyFill="1" applyBorder="1" applyAlignment="1" applyProtection="1">
      <alignment wrapText="1"/>
      <protection locked="0"/>
    </xf>
    <xf numFmtId="0" fontId="31" fillId="38" borderId="69" xfId="0" applyFont="1" applyFill="1" applyBorder="1" applyAlignment="1">
      <alignment vertical="center" wrapText="1"/>
    </xf>
    <xf numFmtId="167" fontId="31" fillId="42" borderId="12" xfId="0" applyNumberFormat="1" applyFont="1" applyFill="1" applyBorder="1" applyAlignment="1" applyProtection="1">
      <alignment vertical="center" wrapText="1"/>
      <protection locked="0"/>
    </xf>
    <xf numFmtId="167" fontId="31" fillId="42" borderId="16" xfId="0" applyNumberFormat="1" applyFont="1" applyFill="1" applyBorder="1" applyAlignment="1" applyProtection="1">
      <alignment vertical="center" wrapText="1"/>
      <protection locked="0"/>
    </xf>
    <xf numFmtId="0" fontId="54" fillId="38" borderId="33" xfId="0" applyFont="1" applyFill="1" applyBorder="1" applyAlignment="1" applyProtection="1">
      <alignment horizontal="left" vertical="top"/>
    </xf>
    <xf numFmtId="0" fontId="59" fillId="38" borderId="8" xfId="0" applyFont="1" applyFill="1" applyBorder="1" applyAlignment="1" applyProtection="1">
      <alignment horizontal="left" vertical="top"/>
    </xf>
    <xf numFmtId="0" fontId="48" fillId="38" borderId="34" xfId="0" applyFont="1" applyFill="1" applyBorder="1" applyAlignment="1" applyProtection="1">
      <alignment horizontal="left" vertical="top"/>
    </xf>
    <xf numFmtId="0" fontId="30" fillId="0" borderId="0" xfId="0" applyFont="1" applyAlignment="1" applyProtection="1">
      <alignment horizontal="left"/>
    </xf>
    <xf numFmtId="0" fontId="48" fillId="37" borderId="34" xfId="0" quotePrefix="1" applyFont="1" applyFill="1" applyBorder="1" applyAlignment="1" applyProtection="1">
      <alignment horizontal="left" wrapText="1"/>
      <protection locked="0"/>
    </xf>
    <xf numFmtId="0" fontId="0" fillId="37" borderId="34" xfId="0" applyFill="1" applyBorder="1" applyAlignment="1" applyProtection="1">
      <alignment horizontal="center"/>
      <protection locked="0"/>
    </xf>
    <xf numFmtId="0" fontId="0" fillId="37" borderId="35" xfId="0" applyFill="1" applyBorder="1" applyAlignment="1" applyProtection="1">
      <alignment horizontal="center"/>
      <protection locked="0"/>
    </xf>
    <xf numFmtId="0" fontId="26" fillId="39" borderId="34" xfId="0" applyFont="1" applyFill="1" applyBorder="1" applyAlignment="1" applyProtection="1">
      <alignment horizontal="center" vertical="center"/>
    </xf>
    <xf numFmtId="0" fontId="26" fillId="39" borderId="36" xfId="0" applyFont="1" applyFill="1" applyBorder="1" applyAlignment="1" applyProtection="1">
      <alignment horizontal="center" vertical="center"/>
    </xf>
    <xf numFmtId="0" fontId="26" fillId="39" borderId="36" xfId="0" applyFont="1" applyFill="1" applyBorder="1" applyAlignment="1">
      <alignment horizontal="center" vertical="center"/>
    </xf>
    <xf numFmtId="0" fontId="26" fillId="39" borderId="35" xfId="0" applyFont="1" applyFill="1" applyBorder="1" applyAlignment="1">
      <alignment horizontal="center" vertical="center"/>
    </xf>
    <xf numFmtId="0" fontId="0" fillId="38" borderId="34" xfId="0" applyFont="1" applyFill="1" applyBorder="1" applyAlignment="1" applyProtection="1"/>
    <xf numFmtId="0" fontId="0" fillId="38" borderId="36" xfId="0" applyFill="1" applyBorder="1" applyAlignment="1" applyProtection="1"/>
    <xf numFmtId="0" fontId="0" fillId="38" borderId="35" xfId="0" applyFill="1" applyBorder="1" applyAlignment="1" applyProtection="1"/>
    <xf numFmtId="0" fontId="48" fillId="42" borderId="33" xfId="0" applyFont="1" applyFill="1" applyBorder="1" applyAlignment="1" applyProtection="1">
      <alignment wrapText="1"/>
    </xf>
    <xf numFmtId="0" fontId="0" fillId="42" borderId="34" xfId="0" applyNumberFormat="1" applyFill="1" applyBorder="1" applyAlignment="1" applyProtection="1">
      <alignment horizontal="left" vertical="center"/>
    </xf>
    <xf numFmtId="0" fontId="0" fillId="42" borderId="36" xfId="0" applyNumberFormat="1" applyFill="1" applyBorder="1" applyAlignment="1" applyProtection="1">
      <alignment horizontal="left" vertical="center"/>
    </xf>
    <xf numFmtId="0" fontId="0" fillId="42" borderId="35" xfId="0" applyNumberFormat="1" applyFill="1" applyBorder="1" applyAlignment="1" applyProtection="1">
      <alignment horizontal="left" vertical="center"/>
    </xf>
    <xf numFmtId="0" fontId="31" fillId="0" borderId="0" xfId="0" applyFont="1" applyFill="1" applyBorder="1" applyAlignment="1" applyProtection="1">
      <alignment horizontal="center" vertical="center" wrapText="1"/>
    </xf>
    <xf numFmtId="0" fontId="31" fillId="0" borderId="0" xfId="0" quotePrefix="1" applyFont="1" applyFill="1" applyBorder="1" applyAlignment="1" applyProtection="1">
      <alignment horizontal="center" vertical="center"/>
    </xf>
    <xf numFmtId="0" fontId="0" fillId="42" borderId="1" xfId="0" applyFill="1" applyBorder="1" applyAlignment="1" applyProtection="1">
      <alignment vertical="center" wrapText="1"/>
    </xf>
    <xf numFmtId="0" fontId="0" fillId="0" borderId="0" xfId="0" applyFill="1" applyBorder="1" applyAlignment="1" applyProtection="1">
      <alignment vertical="center"/>
    </xf>
    <xf numFmtId="14" fontId="0" fillId="42" borderId="2" xfId="0" applyNumberFormat="1" applyFill="1" applyBorder="1" applyAlignment="1" applyProtection="1">
      <alignment horizontal="left" vertical="center"/>
    </xf>
    <xf numFmtId="14" fontId="0" fillId="42" borderId="3" xfId="0" applyNumberFormat="1"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48" fillId="42" borderId="34" xfId="0" applyFont="1" applyFill="1" applyBorder="1" applyAlignment="1" applyProtection="1"/>
    <xf numFmtId="0" fontId="0" fillId="42" borderId="35" xfId="0" applyFill="1" applyBorder="1" applyAlignment="1" applyProtection="1"/>
    <xf numFmtId="0" fontId="0" fillId="42" borderId="1" xfId="0" applyFill="1" applyBorder="1" applyProtection="1"/>
    <xf numFmtId="0" fontId="1" fillId="38" borderId="14" xfId="0" applyFont="1" applyFill="1" applyBorder="1" applyAlignment="1" applyProtection="1">
      <alignment horizontal="center" vertical="center"/>
    </xf>
    <xf numFmtId="0" fontId="1" fillId="38" borderId="16" xfId="0" applyFont="1" applyFill="1" applyBorder="1" applyAlignment="1" applyProtection="1">
      <alignment horizontal="center" vertical="center"/>
    </xf>
    <xf numFmtId="0" fontId="1" fillId="38" borderId="2" xfId="0" applyFont="1" applyFill="1" applyBorder="1" applyAlignment="1" applyProtection="1">
      <alignment horizontal="center" wrapText="1"/>
    </xf>
    <xf numFmtId="0" fontId="1" fillId="38" borderId="3" xfId="0" applyFont="1" applyFill="1" applyBorder="1" applyAlignment="1" applyProtection="1">
      <alignment horizontal="center" wrapText="1"/>
    </xf>
    <xf numFmtId="0" fontId="1" fillId="38" borderId="2" xfId="0" applyFont="1" applyFill="1" applyBorder="1" applyAlignment="1" applyProtection="1">
      <alignment horizontal="left"/>
    </xf>
    <xf numFmtId="0" fontId="1" fillId="38" borderId="3" xfId="0" applyFont="1" applyFill="1" applyBorder="1" applyAlignment="1" applyProtection="1">
      <alignment horizontal="left"/>
    </xf>
    <xf numFmtId="0" fontId="0" fillId="37" borderId="1" xfId="0" applyFill="1" applyBorder="1" applyAlignment="1" applyProtection="1">
      <alignment vertical="top"/>
      <protection locked="0"/>
    </xf>
    <xf numFmtId="0" fontId="0" fillId="38" borderId="2" xfId="0" applyFont="1" applyFill="1" applyBorder="1" applyAlignment="1" applyProtection="1">
      <alignment vertical="center" wrapText="1"/>
    </xf>
    <xf numFmtId="0" fontId="0" fillId="38" borderId="4" xfId="0" applyFill="1" applyBorder="1" applyAlignment="1" applyProtection="1">
      <alignment vertical="center" wrapText="1"/>
    </xf>
    <xf numFmtId="0" fontId="0" fillId="38" borderId="3" xfId="0" applyFill="1" applyBorder="1" applyAlignment="1" applyProtection="1">
      <alignment vertical="center" wrapText="1"/>
    </xf>
    <xf numFmtId="0" fontId="0" fillId="42" borderId="1" xfId="0" applyFill="1" applyBorder="1" applyAlignment="1" applyProtection="1">
      <alignment wrapText="1"/>
    </xf>
    <xf numFmtId="14" fontId="0" fillId="42" borderId="1" xfId="0" applyNumberFormat="1" applyFill="1" applyBorder="1" applyProtection="1"/>
    <xf numFmtId="0" fontId="0" fillId="38" borderId="1" xfId="0" applyFont="1" applyFill="1" applyBorder="1" applyAlignment="1" applyProtection="1">
      <alignment vertical="top"/>
    </xf>
    <xf numFmtId="0" fontId="0" fillId="42" borderId="6" xfId="0" applyFill="1" applyBorder="1" applyAlignment="1" applyProtection="1">
      <alignment vertical="top" wrapText="1"/>
    </xf>
    <xf numFmtId="0" fontId="0" fillId="42" borderId="5" xfId="0" applyFill="1" applyBorder="1" applyAlignment="1" applyProtection="1">
      <alignment vertical="top" wrapText="1"/>
    </xf>
    <xf numFmtId="0" fontId="0" fillId="42" borderId="7" xfId="0" applyFill="1" applyBorder="1" applyAlignment="1" applyProtection="1">
      <alignment vertical="top" wrapText="1"/>
    </xf>
    <xf numFmtId="0" fontId="0" fillId="42" borderId="8" xfId="0" applyFill="1" applyBorder="1" applyAlignment="1" applyProtection="1">
      <alignment vertical="top" wrapText="1"/>
    </xf>
    <xf numFmtId="0" fontId="0" fillId="42" borderId="0" xfId="0" applyFill="1" applyBorder="1" applyAlignment="1" applyProtection="1">
      <alignment vertical="top" wrapText="1"/>
    </xf>
    <xf numFmtId="0" fontId="0" fillId="42" borderId="9" xfId="0" applyFill="1" applyBorder="1" applyAlignment="1" applyProtection="1">
      <alignment vertical="top" wrapText="1"/>
    </xf>
    <xf numFmtId="0" fontId="0" fillId="42" borderId="10" xfId="0" applyFill="1" applyBorder="1" applyAlignment="1" applyProtection="1">
      <alignment vertical="top" wrapText="1"/>
    </xf>
    <xf numFmtId="0" fontId="0" fillId="42" borderId="11" xfId="0" applyFill="1" applyBorder="1" applyAlignment="1" applyProtection="1">
      <alignment vertical="top" wrapText="1"/>
    </xf>
    <xf numFmtId="0" fontId="0" fillId="42" borderId="12" xfId="0" applyFill="1" applyBorder="1" applyAlignment="1" applyProtection="1">
      <alignment vertical="top" wrapText="1"/>
    </xf>
    <xf numFmtId="0" fontId="0" fillId="37" borderId="2" xfId="0" applyFill="1" applyBorder="1" applyAlignment="1" applyProtection="1">
      <alignment horizontal="center"/>
      <protection locked="0"/>
    </xf>
    <xf numFmtId="0" fontId="0" fillId="37" borderId="4" xfId="0" applyFill="1" applyBorder="1" applyAlignment="1" applyProtection="1">
      <alignment horizontal="center"/>
      <protection locked="0"/>
    </xf>
    <xf numFmtId="0" fontId="0" fillId="37" borderId="3" xfId="0" applyFill="1" applyBorder="1" applyAlignment="1" applyProtection="1">
      <alignment horizontal="center"/>
      <protection locked="0"/>
    </xf>
    <xf numFmtId="0" fontId="0" fillId="38" borderId="1" xfId="0" applyFill="1" applyBorder="1" applyProtection="1"/>
    <xf numFmtId="0" fontId="0" fillId="42" borderId="2" xfId="0" applyNumberFormat="1" applyFill="1" applyBorder="1" applyProtection="1"/>
    <xf numFmtId="0" fontId="0" fillId="42" borderId="3" xfId="0" applyNumberFormat="1" applyFill="1" applyBorder="1" applyProtection="1"/>
    <xf numFmtId="0" fontId="0" fillId="38" borderId="2" xfId="0" applyFont="1" applyFill="1" applyBorder="1" applyProtection="1"/>
    <xf numFmtId="0" fontId="0" fillId="38" borderId="3" xfId="0" applyFont="1" applyFill="1" applyBorder="1" applyProtection="1"/>
    <xf numFmtId="170" fontId="0" fillId="37" borderId="14" xfId="0" applyNumberFormat="1" applyFill="1" applyBorder="1" applyAlignment="1" applyProtection="1">
      <alignment horizontal="right" vertical="center"/>
      <protection locked="0"/>
    </xf>
    <xf numFmtId="170" fontId="0" fillId="37" borderId="15" xfId="0" applyNumberFormat="1" applyFill="1" applyBorder="1" applyAlignment="1" applyProtection="1">
      <alignment horizontal="right" vertical="center"/>
      <protection locked="0"/>
    </xf>
    <xf numFmtId="170" fontId="0" fillId="37" borderId="16" xfId="0" applyNumberFormat="1" applyFill="1" applyBorder="1" applyAlignment="1" applyProtection="1">
      <alignment horizontal="right" vertical="center"/>
      <protection locked="0"/>
    </xf>
    <xf numFmtId="0" fontId="0" fillId="38" borderId="14" xfId="0" applyFill="1" applyBorder="1" applyAlignment="1" applyProtection="1">
      <alignment vertical="top" wrapText="1"/>
    </xf>
    <xf numFmtId="0" fontId="0" fillId="38" borderId="15" xfId="0" applyFill="1" applyBorder="1" applyAlignment="1" applyProtection="1">
      <alignment vertical="top" wrapText="1"/>
    </xf>
    <xf numFmtId="0" fontId="0" fillId="38" borderId="16" xfId="0" applyFill="1" applyBorder="1" applyAlignment="1" applyProtection="1">
      <alignment vertical="top" wrapText="1"/>
    </xf>
    <xf numFmtId="0" fontId="0" fillId="38" borderId="30" xfId="0" applyFill="1" applyBorder="1" applyAlignment="1" applyProtection="1">
      <alignment horizontal="center" vertical="top" wrapText="1"/>
    </xf>
    <xf numFmtId="0" fontId="0" fillId="38" borderId="31" xfId="0" applyFill="1" applyBorder="1" applyAlignment="1" applyProtection="1">
      <alignment horizontal="center" vertical="top" wrapText="1"/>
    </xf>
    <xf numFmtId="0" fontId="0" fillId="38" borderId="32" xfId="0" applyFill="1" applyBorder="1" applyAlignment="1" applyProtection="1">
      <alignment horizontal="center" vertical="top" wrapText="1"/>
    </xf>
    <xf numFmtId="0" fontId="0" fillId="38" borderId="10" xfId="0" applyFill="1" applyBorder="1" applyAlignment="1" applyProtection="1">
      <alignment horizontal="center" vertical="top" wrapText="1"/>
    </xf>
    <xf numFmtId="0" fontId="0" fillId="38" borderId="11" xfId="0" applyFill="1" applyBorder="1" applyAlignment="1" applyProtection="1">
      <alignment horizontal="center" vertical="top" wrapText="1"/>
    </xf>
    <xf numFmtId="0" fontId="0" fillId="38" borderId="12" xfId="0" applyFill="1" applyBorder="1" applyAlignment="1" applyProtection="1">
      <alignment horizontal="center" vertical="top" wrapText="1"/>
    </xf>
    <xf numFmtId="0" fontId="0" fillId="37" borderId="30" xfId="0" applyFill="1" applyBorder="1" applyAlignment="1" applyProtection="1">
      <alignment vertical="top"/>
      <protection locked="0"/>
    </xf>
    <xf numFmtId="0" fontId="0" fillId="0" borderId="31" xfId="0" applyBorder="1" applyAlignment="1">
      <alignment vertical="top"/>
    </xf>
    <xf numFmtId="0" fontId="0" fillId="0" borderId="32"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38" borderId="14" xfId="0" applyFill="1" applyBorder="1" applyAlignment="1" applyProtection="1">
      <alignment horizontal="center" vertical="top" wrapText="1"/>
    </xf>
    <xf numFmtId="0" fontId="0" fillId="38" borderId="16" xfId="0" applyFill="1" applyBorder="1" applyAlignment="1" applyProtection="1">
      <alignment horizontal="center" vertical="top" wrapText="1"/>
    </xf>
    <xf numFmtId="0" fontId="0" fillId="38" borderId="6" xfId="0" applyFill="1" applyBorder="1" applyAlignment="1" applyProtection="1">
      <alignment horizontal="left" vertical="top" wrapText="1"/>
    </xf>
    <xf numFmtId="0" fontId="0" fillId="38" borderId="5" xfId="0" applyFill="1" applyBorder="1" applyAlignment="1" applyProtection="1">
      <alignment horizontal="left" vertical="top" wrapText="1"/>
    </xf>
    <xf numFmtId="0" fontId="0" fillId="38" borderId="31" xfId="0" applyFill="1" applyBorder="1" applyAlignment="1" applyProtection="1">
      <alignment horizontal="left" vertical="top" wrapText="1"/>
    </xf>
    <xf numFmtId="0" fontId="0" fillId="38" borderId="7" xfId="0" applyFill="1" applyBorder="1" applyAlignment="1" applyProtection="1">
      <alignment horizontal="left" vertical="top" wrapText="1"/>
    </xf>
    <xf numFmtId="0" fontId="0" fillId="38" borderId="10" xfId="0" applyFill="1" applyBorder="1" applyAlignment="1" applyProtection="1">
      <alignment horizontal="left" vertical="top" wrapText="1"/>
    </xf>
    <xf numFmtId="0" fontId="0" fillId="38" borderId="11" xfId="0" applyFill="1" applyBorder="1" applyAlignment="1" applyProtection="1">
      <alignment horizontal="left" vertical="top" wrapText="1"/>
    </xf>
    <xf numFmtId="0" fontId="0" fillId="38" borderId="12" xfId="0" applyFill="1" applyBorder="1" applyAlignment="1" applyProtection="1">
      <alignment horizontal="left" vertical="top" wrapText="1"/>
    </xf>
    <xf numFmtId="170" fontId="0" fillId="37" borderId="14" xfId="0" applyNumberFormat="1" applyFill="1" applyBorder="1" applyAlignment="1" applyProtection="1">
      <alignment horizontal="right" vertical="top"/>
      <protection locked="0"/>
    </xf>
    <xf numFmtId="170" fontId="0" fillId="37" borderId="15" xfId="0" applyNumberFormat="1" applyFill="1" applyBorder="1" applyAlignment="1" applyProtection="1">
      <alignment horizontal="right" vertical="top"/>
      <protection locked="0"/>
    </xf>
    <xf numFmtId="170" fontId="0" fillId="37" borderId="16" xfId="0" applyNumberFormat="1" applyFill="1" applyBorder="1" applyAlignment="1" applyProtection="1">
      <alignment horizontal="right" vertical="top"/>
      <protection locked="0"/>
    </xf>
    <xf numFmtId="0" fontId="1" fillId="42" borderId="34" xfId="0" applyFont="1" applyFill="1" applyBorder="1" applyProtection="1"/>
    <xf numFmtId="0" fontId="1" fillId="42" borderId="35" xfId="0" applyFont="1" applyFill="1" applyBorder="1" applyProtection="1"/>
    <xf numFmtId="0" fontId="0" fillId="42" borderId="34" xfId="0" applyFont="1" applyFill="1" applyBorder="1" applyAlignment="1" applyProtection="1">
      <alignment horizontal="right"/>
    </xf>
    <xf numFmtId="0" fontId="0" fillId="42" borderId="35" xfId="0" applyFont="1" applyFill="1" applyBorder="1" applyAlignment="1" applyProtection="1">
      <alignment horizontal="right"/>
    </xf>
    <xf numFmtId="0" fontId="0" fillId="42" borderId="34" xfId="0" applyFont="1" applyFill="1" applyBorder="1" applyProtection="1"/>
    <xf numFmtId="0" fontId="0" fillId="42" borderId="35" xfId="0" applyFont="1" applyFill="1" applyBorder="1" applyProtection="1"/>
    <xf numFmtId="0" fontId="0" fillId="0" borderId="72" xfId="0" applyBorder="1" applyAlignment="1" applyProtection="1">
      <alignment horizontal="center"/>
    </xf>
    <xf numFmtId="0" fontId="0" fillId="0" borderId="73" xfId="0" applyBorder="1" applyAlignment="1" applyProtection="1">
      <alignment horizontal="center"/>
    </xf>
    <xf numFmtId="0" fontId="0" fillId="0" borderId="70" xfId="0" applyBorder="1" applyAlignment="1" applyProtection="1">
      <alignment horizontal="center"/>
    </xf>
    <xf numFmtId="0" fontId="0" fillId="0" borderId="39" xfId="0" applyBorder="1" applyAlignment="1" applyProtection="1">
      <alignment horizontal="center"/>
    </xf>
    <xf numFmtId="0" fontId="0" fillId="0" borderId="74" xfId="0" applyBorder="1" applyAlignment="1" applyProtection="1">
      <alignment horizontal="center"/>
    </xf>
    <xf numFmtId="0" fontId="0" fillId="0" borderId="40" xfId="0" applyBorder="1" applyAlignment="1" applyProtection="1">
      <alignment horizontal="center"/>
    </xf>
    <xf numFmtId="0" fontId="31" fillId="38" borderId="34" xfId="0" applyFont="1" applyFill="1" applyBorder="1" applyAlignment="1" applyProtection="1">
      <alignment vertical="center" wrapText="1"/>
    </xf>
    <xf numFmtId="0" fontId="0" fillId="0" borderId="36" xfId="0" applyBorder="1" applyAlignment="1"/>
    <xf numFmtId="0" fontId="0" fillId="0" borderId="35" xfId="0" applyBorder="1" applyAlignment="1"/>
    <xf numFmtId="0" fontId="48" fillId="38" borderId="34" xfId="0" applyFont="1" applyFill="1" applyBorder="1" applyAlignment="1" applyProtection="1">
      <alignment vertical="center" wrapText="1"/>
    </xf>
    <xf numFmtId="0" fontId="1" fillId="0" borderId="11" xfId="0" applyFont="1" applyBorder="1" applyAlignment="1" applyProtection="1">
      <alignment vertical="center" wrapText="1"/>
    </xf>
    <xf numFmtId="0" fontId="0" fillId="0" borderId="11" xfId="0" applyBorder="1" applyAlignment="1"/>
    <xf numFmtId="0" fontId="48" fillId="37" borderId="34" xfId="0" applyFont="1" applyFill="1" applyBorder="1" applyAlignment="1" applyProtection="1">
      <alignment horizontal="left" wrapText="1"/>
      <protection locked="0"/>
    </xf>
    <xf numFmtId="0" fontId="48" fillId="37" borderId="35" xfId="0" applyFont="1" applyFill="1" applyBorder="1" applyAlignment="1" applyProtection="1">
      <alignment horizontal="left" wrapText="1"/>
      <protection locked="0"/>
    </xf>
    <xf numFmtId="0" fontId="0" fillId="37" borderId="34" xfId="0" applyFill="1" applyBorder="1" applyAlignment="1" applyProtection="1">
      <alignment horizontal="center"/>
      <protection locked="0"/>
    </xf>
    <xf numFmtId="0" fontId="0" fillId="37" borderId="35" xfId="0" applyFill="1" applyBorder="1" applyAlignment="1" applyProtection="1">
      <alignment horizontal="center"/>
      <protection locked="0"/>
    </xf>
    <xf numFmtId="0" fontId="48" fillId="37" borderId="34" xfId="0" applyFont="1" applyFill="1" applyBorder="1" applyAlignment="1" applyProtection="1">
      <alignment horizontal="left"/>
      <protection locked="0"/>
    </xf>
    <xf numFmtId="0" fontId="0" fillId="0" borderId="35" xfId="0" applyBorder="1" applyAlignment="1" applyProtection="1">
      <protection locked="0"/>
    </xf>
    <xf numFmtId="0" fontId="31" fillId="38" borderId="34" xfId="0" applyFont="1" applyFill="1" applyBorder="1" applyAlignment="1" applyProtection="1">
      <alignment horizontal="left" vertical="top" wrapText="1"/>
    </xf>
    <xf numFmtId="0" fontId="31" fillId="38" borderId="35" xfId="0" applyFont="1" applyFill="1" applyBorder="1" applyAlignment="1" applyProtection="1">
      <alignment horizontal="left" vertical="top" wrapText="1"/>
    </xf>
    <xf numFmtId="0" fontId="31" fillId="38" borderId="30" xfId="0" applyFont="1" applyFill="1" applyBorder="1" applyAlignment="1" applyProtection="1">
      <alignment horizontal="left" vertical="top" wrapText="1"/>
    </xf>
    <xf numFmtId="0" fontId="31" fillId="38" borderId="32" xfId="0" applyFont="1" applyFill="1" applyBorder="1" applyAlignment="1" applyProtection="1">
      <alignment horizontal="left" vertical="top" wrapText="1"/>
    </xf>
    <xf numFmtId="0" fontId="48" fillId="38" borderId="34" xfId="0" applyFont="1" applyFill="1" applyBorder="1" applyAlignment="1" applyProtection="1">
      <alignment horizontal="left" vertical="top" wrapText="1"/>
    </xf>
    <xf numFmtId="0" fontId="48" fillId="38" borderId="35" xfId="0" applyFont="1" applyFill="1" applyBorder="1" applyAlignment="1" applyProtection="1">
      <alignment horizontal="left" vertical="top" wrapText="1"/>
    </xf>
    <xf numFmtId="167" fontId="33" fillId="37" borderId="66" xfId="0" applyNumberFormat="1" applyFont="1" applyFill="1" applyBorder="1" applyAlignment="1" applyProtection="1">
      <alignment wrapText="1"/>
      <protection locked="0"/>
    </xf>
    <xf numFmtId="0" fontId="0" fillId="0" borderId="68" xfId="0" applyBorder="1" applyAlignment="1">
      <alignment wrapText="1"/>
    </xf>
    <xf numFmtId="0" fontId="58" fillId="38" borderId="47" xfId="0" applyFont="1" applyFill="1" applyBorder="1" applyAlignment="1">
      <alignment horizontal="left" vertical="center" textRotation="90" wrapText="1" shrinkToFit="1"/>
    </xf>
    <xf numFmtId="0" fontId="0" fillId="0" borderId="52" xfId="0" applyBorder="1" applyAlignment="1">
      <alignment horizontal="left" vertical="center" textRotation="90" wrapText="1" shrinkToFit="1"/>
    </xf>
    <xf numFmtId="0" fontId="1" fillId="48" borderId="41" xfId="0" applyFont="1" applyFill="1" applyBorder="1" applyAlignment="1">
      <alignment horizontal="center" vertical="center" textRotation="90" shrinkToFit="1"/>
    </xf>
    <xf numFmtId="0" fontId="0" fillId="48" borderId="61" xfId="0" applyFill="1" applyBorder="1" applyAlignment="1">
      <alignment horizontal="center" vertical="center" textRotation="90" shrinkToFit="1"/>
    </xf>
    <xf numFmtId="0" fontId="0" fillId="48" borderId="58" xfId="0" applyFill="1" applyBorder="1" applyAlignment="1">
      <alignment horizontal="center" vertical="center" textRotation="90" shrinkToFit="1"/>
    </xf>
    <xf numFmtId="0" fontId="58" fillId="49" borderId="47" xfId="0" applyFont="1" applyFill="1" applyBorder="1" applyAlignment="1">
      <alignment horizontal="left" vertical="center" textRotation="90" wrapText="1" shrinkToFit="1"/>
    </xf>
    <xf numFmtId="0" fontId="0" fillId="49" borderId="52" xfId="0" applyFill="1" applyBorder="1" applyAlignment="1">
      <alignment horizontal="left" vertical="center" textRotation="90" wrapText="1" shrinkToFit="1"/>
    </xf>
    <xf numFmtId="167" fontId="33" fillId="37" borderId="65" xfId="0" applyNumberFormat="1" applyFont="1" applyFill="1" applyBorder="1" applyAlignment="1" applyProtection="1">
      <alignment wrapText="1"/>
      <protection locked="0"/>
    </xf>
    <xf numFmtId="0" fontId="0" fillId="0" borderId="67" xfId="0" applyBorder="1" applyAlignment="1">
      <alignment wrapText="1"/>
    </xf>
    <xf numFmtId="0" fontId="31" fillId="38" borderId="47" xfId="0" applyFont="1" applyFill="1" applyBorder="1" applyAlignment="1">
      <alignment horizontal="center" vertical="center" textRotation="90" shrinkToFit="1"/>
    </xf>
    <xf numFmtId="0" fontId="0" fillId="0" borderId="49" xfId="0" applyBorder="1" applyAlignment="1">
      <alignment horizontal="center" vertical="center" textRotation="90" shrinkToFit="1"/>
    </xf>
    <xf numFmtId="0" fontId="31" fillId="38" borderId="41" xfId="0" applyFont="1" applyFill="1" applyBorder="1" applyAlignment="1">
      <alignment horizontal="center" vertical="center" textRotation="90" wrapText="1" shrinkToFit="1"/>
    </xf>
    <xf numFmtId="0" fontId="1" fillId="0" borderId="61" xfId="0" applyFont="1" applyBorder="1" applyAlignment="1">
      <alignment horizontal="center" vertical="center" textRotation="90" wrapText="1" shrinkToFit="1"/>
    </xf>
    <xf numFmtId="0" fontId="1" fillId="0" borderId="58" xfId="0" applyFont="1" applyBorder="1" applyAlignment="1">
      <alignment horizontal="center" vertical="center" textRotation="90" wrapText="1" shrinkToFit="1"/>
    </xf>
    <xf numFmtId="0" fontId="31" fillId="38" borderId="39" xfId="0" applyFont="1" applyFill="1" applyBorder="1" applyAlignment="1">
      <alignment horizontal="center" vertical="center" wrapText="1"/>
    </xf>
    <xf numFmtId="0" fontId="31" fillId="38" borderId="40" xfId="0" applyFont="1" applyFill="1" applyBorder="1" applyAlignment="1">
      <alignment horizontal="center" vertical="center" wrapText="1"/>
    </xf>
    <xf numFmtId="0" fontId="31" fillId="38" borderId="41" xfId="0" applyFont="1" applyFill="1" applyBorder="1" applyAlignment="1">
      <alignment horizontal="center" vertical="center" wrapText="1"/>
    </xf>
    <xf numFmtId="0" fontId="0" fillId="0" borderId="42" xfId="0" applyBorder="1" applyAlignment="1">
      <alignment horizontal="center" vertical="center" wrapText="1"/>
    </xf>
    <xf numFmtId="0" fontId="31" fillId="38" borderId="47" xfId="0" applyFont="1" applyFill="1" applyBorder="1" applyAlignment="1">
      <alignment horizontal="center" vertical="center" textRotation="90" wrapText="1" shrinkToFit="1"/>
    </xf>
    <xf numFmtId="0" fontId="0" fillId="0" borderId="49" xfId="0" applyBorder="1" applyAlignment="1">
      <alignment horizontal="center" vertical="center"/>
    </xf>
    <xf numFmtId="0" fontId="0" fillId="0" borderId="52" xfId="0" applyBorder="1" applyAlignment="1">
      <alignment horizontal="center" vertical="center"/>
    </xf>
    <xf numFmtId="0" fontId="48" fillId="38" borderId="30" xfId="0" applyFont="1" applyFill="1" applyBorder="1" applyAlignment="1">
      <alignment horizontal="left" vertical="top" wrapText="1"/>
    </xf>
    <xf numFmtId="0" fontId="48" fillId="38" borderId="31"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Border="1" applyAlignment="1">
      <alignment wrapText="1"/>
    </xf>
    <xf numFmtId="0" fontId="48" fillId="38" borderId="10" xfId="0" applyFont="1" applyFill="1" applyBorder="1" applyAlignment="1">
      <alignment horizontal="left" vertical="top"/>
    </xf>
    <xf numFmtId="0" fontId="48" fillId="38" borderId="11" xfId="0" applyFont="1" applyFill="1" applyBorder="1" applyAlignment="1">
      <alignment horizontal="left" vertical="top"/>
    </xf>
    <xf numFmtId="0" fontId="48" fillId="0" borderId="11" xfId="0" applyFont="1" applyBorder="1" applyAlignment="1">
      <alignment horizontal="left" vertical="top"/>
    </xf>
    <xf numFmtId="0" fontId="48" fillId="0" borderId="12" xfId="0" applyFont="1" applyBorder="1" applyAlignment="1"/>
    <xf numFmtId="0" fontId="63" fillId="48" borderId="72" xfId="0" applyFont="1" applyFill="1" applyBorder="1" applyAlignment="1">
      <alignment horizontal="center" vertical="center"/>
    </xf>
    <xf numFmtId="0" fontId="63" fillId="48" borderId="73" xfId="0" applyFont="1" applyFill="1"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63" fillId="48" borderId="73" xfId="0" applyFont="1" applyFill="1" applyBorder="1" applyAlignment="1">
      <alignment horizontal="center" vertical="center"/>
    </xf>
    <xf numFmtId="0" fontId="63" fillId="48" borderId="70" xfId="0" applyFont="1" applyFill="1" applyBorder="1" applyAlignment="1">
      <alignment horizontal="center" vertical="center"/>
    </xf>
    <xf numFmtId="0" fontId="31" fillId="38" borderId="47" xfId="0" applyFont="1" applyFill="1" applyBorder="1" applyAlignment="1">
      <alignment horizontal="center" vertical="center" wrapText="1"/>
    </xf>
    <xf numFmtId="0" fontId="0" fillId="0" borderId="49" xfId="0" applyFont="1" applyBorder="1" applyAlignment="1">
      <alignment horizontal="center"/>
    </xf>
    <xf numFmtId="0" fontId="0" fillId="0" borderId="49" xfId="0" applyBorder="1" applyAlignment="1">
      <alignment horizontal="center"/>
    </xf>
    <xf numFmtId="0" fontId="48" fillId="38" borderId="61" xfId="0" applyFont="1" applyFill="1" applyBorder="1" applyAlignment="1">
      <alignment horizontal="center" vertical="center" wrapText="1"/>
    </xf>
    <xf numFmtId="0" fontId="48" fillId="38" borderId="62" xfId="0" applyFont="1" applyFill="1" applyBorder="1" applyAlignment="1">
      <alignment horizontal="center" vertical="center" wrapText="1"/>
    </xf>
    <xf numFmtId="0" fontId="0" fillId="0" borderId="40" xfId="0" applyBorder="1" applyAlignment="1">
      <alignment horizontal="center" vertical="center" wrapText="1"/>
    </xf>
    <xf numFmtId="0" fontId="31" fillId="38" borderId="42" xfId="0" applyFont="1" applyFill="1" applyBorder="1" applyAlignment="1">
      <alignment horizontal="center" vertical="center" wrapText="1"/>
    </xf>
    <xf numFmtId="0" fontId="31" fillId="38" borderId="58" xfId="0" applyFont="1" applyFill="1" applyBorder="1" applyAlignment="1">
      <alignment horizontal="center" vertical="center" wrapText="1"/>
    </xf>
    <xf numFmtId="0" fontId="31" fillId="38" borderId="46" xfId="0" applyFont="1" applyFill="1" applyBorder="1" applyAlignment="1">
      <alignment horizontal="center" vertical="center" wrapText="1"/>
    </xf>
    <xf numFmtId="0" fontId="48" fillId="38" borderId="30" xfId="0" applyFont="1" applyFill="1" applyBorder="1" applyAlignment="1" applyProtection="1">
      <alignment vertical="top"/>
    </xf>
    <xf numFmtId="0" fontId="48" fillId="38" borderId="32" xfId="0" applyFont="1" applyFill="1" applyBorder="1" applyAlignment="1" applyProtection="1">
      <alignment vertical="top"/>
    </xf>
    <xf numFmtId="0" fontId="48" fillId="38" borderId="8" xfId="0" applyFont="1" applyFill="1" applyBorder="1" applyAlignment="1" applyProtection="1">
      <alignment vertical="top"/>
    </xf>
    <xf numFmtId="0" fontId="48" fillId="38" borderId="9" xfId="0" applyFont="1" applyFill="1" applyBorder="1" applyAlignment="1" applyProtection="1">
      <alignment vertical="top"/>
    </xf>
    <xf numFmtId="0" fontId="48" fillId="38" borderId="10" xfId="0" applyFont="1" applyFill="1" applyBorder="1" applyAlignment="1" applyProtection="1">
      <alignment vertical="top"/>
    </xf>
    <xf numFmtId="0" fontId="48" fillId="38" borderId="12" xfId="0" applyFont="1" applyFill="1" applyBorder="1" applyAlignment="1" applyProtection="1">
      <alignment vertical="top"/>
    </xf>
    <xf numFmtId="0" fontId="0" fillId="42" borderId="30" xfId="0" applyFill="1" applyBorder="1" applyAlignment="1" applyProtection="1">
      <alignment vertical="top" wrapText="1"/>
    </xf>
    <xf numFmtId="0" fontId="0" fillId="42" borderId="31" xfId="0" applyFill="1" applyBorder="1" applyAlignment="1" applyProtection="1">
      <alignment vertical="top" wrapText="1"/>
    </xf>
    <xf numFmtId="0" fontId="0" fillId="42" borderId="32" xfId="0" applyFill="1" applyBorder="1" applyAlignment="1" applyProtection="1">
      <alignment vertical="top" wrapText="1"/>
    </xf>
    <xf numFmtId="0" fontId="50" fillId="38" borderId="34" xfId="0" applyFont="1" applyFill="1" applyBorder="1" applyAlignment="1">
      <alignment horizontal="left" vertical="top" wrapText="1"/>
    </xf>
    <xf numFmtId="0" fontId="50" fillId="38" borderId="35" xfId="0" applyFont="1" applyFill="1" applyBorder="1" applyAlignment="1">
      <alignment horizontal="left" vertical="top" wrapText="1"/>
    </xf>
    <xf numFmtId="0" fontId="48" fillId="38" borderId="30" xfId="0" applyFont="1" applyFill="1" applyBorder="1" applyAlignment="1">
      <alignment horizontal="left" vertical="top"/>
    </xf>
    <xf numFmtId="0" fontId="48" fillId="38" borderId="31" xfId="0" applyFont="1" applyFill="1" applyBorder="1" applyAlignment="1">
      <alignment horizontal="left" vertical="top"/>
    </xf>
    <xf numFmtId="0" fontId="0" fillId="0" borderId="31" xfId="0" applyFont="1" applyBorder="1" applyAlignment="1">
      <alignment horizontal="left" vertical="top"/>
    </xf>
    <xf numFmtId="0" fontId="0" fillId="0" borderId="32" xfId="0" applyBorder="1" applyAlignment="1"/>
    <xf numFmtId="0" fontId="48" fillId="38" borderId="8" xfId="0" applyFont="1" applyFill="1" applyBorder="1" applyAlignment="1">
      <alignment horizontal="left" vertical="top"/>
    </xf>
    <xf numFmtId="0" fontId="48" fillId="38" borderId="0" xfId="0" applyFont="1" applyFill="1" applyBorder="1" applyAlignment="1">
      <alignment horizontal="left" vertical="top"/>
    </xf>
    <xf numFmtId="0" fontId="48" fillId="0" borderId="0" xfId="0" applyFont="1" applyBorder="1" applyAlignment="1">
      <alignment horizontal="left" vertical="top"/>
    </xf>
    <xf numFmtId="0" fontId="48" fillId="0" borderId="9" xfId="0" applyFont="1" applyBorder="1" applyAlignment="1"/>
    <xf numFmtId="0" fontId="0" fillId="0" borderId="11" xfId="0" applyFont="1" applyBorder="1" applyAlignment="1">
      <alignment horizontal="left" vertical="top"/>
    </xf>
    <xf numFmtId="0" fontId="0" fillId="0" borderId="12" xfId="0" applyBorder="1" applyAlignment="1"/>
    <xf numFmtId="0" fontId="48" fillId="38" borderId="34" xfId="0" applyFont="1" applyFill="1" applyBorder="1" applyProtection="1"/>
    <xf numFmtId="0" fontId="48" fillId="38" borderId="35" xfId="0" applyFont="1" applyFill="1" applyBorder="1" applyProtection="1"/>
    <xf numFmtId="14" fontId="0" fillId="42" borderId="33" xfId="0" applyNumberFormat="1" applyFill="1" applyBorder="1" applyProtection="1"/>
    <xf numFmtId="0" fontId="0" fillId="42" borderId="33" xfId="0" applyFill="1" applyBorder="1" applyProtection="1"/>
    <xf numFmtId="0" fontId="0" fillId="0" borderId="40" xfId="0" applyBorder="1" applyAlignment="1">
      <alignment horizontal="center" wrapText="1"/>
    </xf>
    <xf numFmtId="0" fontId="0" fillId="38" borderId="8" xfId="0" applyFill="1" applyBorder="1" applyAlignment="1" applyProtection="1">
      <alignment horizontal="left" wrapText="1"/>
    </xf>
    <xf numFmtId="0" fontId="0" fillId="38" borderId="0" xfId="0" applyFill="1" applyBorder="1" applyAlignment="1" applyProtection="1">
      <alignment horizontal="left" wrapText="1"/>
    </xf>
    <xf numFmtId="0" fontId="0" fillId="38" borderId="9" xfId="0" applyFill="1" applyBorder="1" applyAlignment="1" applyProtection="1">
      <alignment horizontal="left" wrapText="1"/>
    </xf>
    <xf numFmtId="0" fontId="1" fillId="38" borderId="33" xfId="0" applyFont="1" applyFill="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38" borderId="34" xfId="0" applyFont="1" applyFill="1" applyBorder="1" applyProtection="1"/>
    <xf numFmtId="0" fontId="0" fillId="38" borderId="35" xfId="0" applyFont="1" applyFill="1" applyBorder="1" applyProtection="1"/>
    <xf numFmtId="0" fontId="0" fillId="42" borderId="1" xfId="0" applyFill="1" applyBorder="1" applyAlignment="1" applyProtection="1">
      <alignment horizontal="left"/>
    </xf>
    <xf numFmtId="0" fontId="0" fillId="38" borderId="30" xfId="0" applyFont="1" applyFill="1" applyBorder="1" applyAlignment="1" applyProtection="1">
      <alignment vertical="top"/>
    </xf>
    <xf numFmtId="0" fontId="0" fillId="38" borderId="32" xfId="0" applyFont="1" applyFill="1" applyBorder="1" applyAlignment="1" applyProtection="1">
      <alignment vertical="top"/>
    </xf>
    <xf numFmtId="0" fontId="0" fillId="38" borderId="8" xfId="0" applyFont="1" applyFill="1" applyBorder="1" applyAlignment="1" applyProtection="1">
      <alignment vertical="top"/>
    </xf>
    <xf numFmtId="0" fontId="0" fillId="38" borderId="9" xfId="0" applyFont="1" applyFill="1" applyBorder="1" applyAlignment="1" applyProtection="1">
      <alignment vertical="top"/>
    </xf>
    <xf numFmtId="0" fontId="0" fillId="38" borderId="10" xfId="0" applyFont="1" applyFill="1" applyBorder="1" applyAlignment="1" applyProtection="1">
      <alignment vertical="top"/>
    </xf>
    <xf numFmtId="0" fontId="0" fillId="38" borderId="12" xfId="0" applyFont="1" applyFill="1" applyBorder="1" applyAlignment="1" applyProtection="1">
      <alignment vertical="top"/>
    </xf>
    <xf numFmtId="0" fontId="1" fillId="38" borderId="30" xfId="0" applyFont="1" applyFill="1" applyBorder="1" applyAlignment="1" applyProtection="1">
      <alignment horizontal="left" wrapText="1"/>
    </xf>
    <xf numFmtId="0" fontId="1" fillId="38" borderId="31" xfId="0" applyFont="1" applyFill="1" applyBorder="1" applyAlignment="1" applyProtection="1">
      <alignment horizontal="left" wrapText="1"/>
    </xf>
    <xf numFmtId="0" fontId="1" fillId="38" borderId="32" xfId="0" applyFont="1" applyFill="1" applyBorder="1" applyAlignment="1" applyProtection="1">
      <alignment horizontal="left" wrapText="1"/>
    </xf>
    <xf numFmtId="0" fontId="1" fillId="38" borderId="34" xfId="0" applyFont="1" applyFill="1" applyBorder="1" applyAlignment="1" applyProtection="1">
      <alignment horizontal="left" wrapText="1"/>
    </xf>
    <xf numFmtId="0" fontId="1" fillId="38" borderId="36" xfId="0" applyFont="1" applyFill="1" applyBorder="1" applyAlignment="1" applyProtection="1">
      <alignment horizontal="left" wrapText="1"/>
    </xf>
    <xf numFmtId="0" fontId="1" fillId="38" borderId="35" xfId="0" applyFont="1" applyFill="1" applyBorder="1" applyAlignment="1" applyProtection="1">
      <alignment horizontal="left" wrapText="1"/>
    </xf>
    <xf numFmtId="0" fontId="0" fillId="37" borderId="2" xfId="0" applyFill="1" applyBorder="1" applyAlignment="1" applyProtection="1">
      <alignment horizontal="center"/>
    </xf>
    <xf numFmtId="0" fontId="0" fillId="37" borderId="4" xfId="0" applyFill="1" applyBorder="1" applyAlignment="1" applyProtection="1">
      <alignment horizontal="center"/>
    </xf>
    <xf numFmtId="0" fontId="0" fillId="37" borderId="3" xfId="0" applyFill="1" applyBorder="1" applyAlignment="1" applyProtection="1">
      <alignment horizontal="center"/>
    </xf>
    <xf numFmtId="0" fontId="0" fillId="42" borderId="1" xfId="0" applyNumberFormat="1" applyFill="1" applyBorder="1" applyProtection="1"/>
    <xf numFmtId="0" fontId="7" fillId="0" borderId="0" xfId="0" applyFont="1" applyAlignment="1" applyProtection="1">
      <alignment wrapText="1"/>
    </xf>
  </cellXfs>
  <cellStyles count="55880">
    <cellStyle name=" 1" xfId="42"/>
    <cellStyle name=" 1 2" xfId="43"/>
    <cellStyle name=" 1 2 2" xfId="44"/>
    <cellStyle name=" 1 3" xfId="45"/>
    <cellStyle name=" 1 4" xfId="46"/>
    <cellStyle name=" 1 5" xfId="47"/>
    <cellStyle name=" 1 6" xfId="48"/>
    <cellStyle name=" 1 7" xfId="49"/>
    <cellStyle name=" 1 8" xfId="50"/>
    <cellStyle name=" 1 9" xfId="51"/>
    <cellStyle name="20% - Accent1" xfId="19" builtinId="30" customBuiltin="1"/>
    <cellStyle name="20% - Accent1 2 10" xfId="4104" hidden="1"/>
    <cellStyle name="20% - Accent1 2 11" xfId="5022" hidden="1"/>
    <cellStyle name="20% - Accent1 2 12" xfId="5059" hidden="1"/>
    <cellStyle name="20% - Accent1 2 13" xfId="5974" hidden="1"/>
    <cellStyle name="20% - Accent1 2 14" xfId="6011" hidden="1"/>
    <cellStyle name="20% - Accent1 2 15" xfId="6919" hidden="1"/>
    <cellStyle name="20% - Accent1 2 16" xfId="6956" hidden="1"/>
    <cellStyle name="20% - Accent1 2 17" xfId="7485" hidden="1"/>
    <cellStyle name="20% - Accent1 2 18" xfId="8403" hidden="1"/>
    <cellStyle name="20% - Accent1 2 19" xfId="8440" hidden="1"/>
    <cellStyle name="20% - Accent1 2 20" xfId="9384" hidden="1"/>
    <cellStyle name="20% - Accent1 2 21" xfId="9421" hidden="1"/>
    <cellStyle name="20% - Accent1 2 22" xfId="10329" hidden="1"/>
    <cellStyle name="20% - Accent1 2 23" xfId="10366" hidden="1"/>
    <cellStyle name="20% - Accent1 2 24" xfId="10915" hidden="1"/>
    <cellStyle name="20% - Accent1 2 25" xfId="11833" hidden="1"/>
    <cellStyle name="20% - Accent1 2 26" xfId="11870" hidden="1"/>
    <cellStyle name="20% - Accent1 2 27" xfId="12814" hidden="1"/>
    <cellStyle name="20% - Accent1 2 28" xfId="12851" hidden="1"/>
    <cellStyle name="20% - Accent1 2 29" xfId="13759" hidden="1"/>
    <cellStyle name="20% - Accent1 2 3" xfId="660" hidden="1"/>
    <cellStyle name="20% - Accent1 2 30" xfId="13796" hidden="1"/>
    <cellStyle name="20% - Accent1 2 31" xfId="14345" hidden="1"/>
    <cellStyle name="20% - Accent1 2 32" xfId="15263" hidden="1"/>
    <cellStyle name="20% - Accent1 2 33" xfId="15300" hidden="1"/>
    <cellStyle name="20% - Accent1 2 34" xfId="16244" hidden="1"/>
    <cellStyle name="20% - Accent1 2 35" xfId="16281" hidden="1"/>
    <cellStyle name="20% - Accent1 2 36" xfId="17189" hidden="1"/>
    <cellStyle name="20% - Accent1 2 37" xfId="17226" hidden="1"/>
    <cellStyle name="20% - Accent1 2 38" xfId="17775" hidden="1"/>
    <cellStyle name="20% - Accent1 2 39" xfId="18693" hidden="1"/>
    <cellStyle name="20% - Accent1 2 4" xfId="1578" hidden="1"/>
    <cellStyle name="20% - Accent1 2 40" xfId="18730" hidden="1"/>
    <cellStyle name="20% - Accent1 2 41" xfId="19674" hidden="1"/>
    <cellStyle name="20% - Accent1 2 42" xfId="19711" hidden="1"/>
    <cellStyle name="20% - Accent1 2 43" xfId="20619" hidden="1"/>
    <cellStyle name="20% - Accent1 2 44" xfId="20656" hidden="1"/>
    <cellStyle name="20% - Accent1 2 45" xfId="21205" hidden="1"/>
    <cellStyle name="20% - Accent1 2 46" xfId="22123" hidden="1"/>
    <cellStyle name="20% - Accent1 2 47" xfId="22160" hidden="1"/>
    <cellStyle name="20% - Accent1 2 48" xfId="23104" hidden="1"/>
    <cellStyle name="20% - Accent1 2 49" xfId="23141" hidden="1"/>
    <cellStyle name="20% - Accent1 2 5" xfId="1615" hidden="1"/>
    <cellStyle name="20% - Accent1 2 50" xfId="24049" hidden="1"/>
    <cellStyle name="20% - Accent1 2 51" xfId="24086" hidden="1"/>
    <cellStyle name="20% - Accent1 2 52" xfId="24635" hidden="1"/>
    <cellStyle name="20% - Accent1 2 53" xfId="25553" hidden="1"/>
    <cellStyle name="20% - Accent1 2 54" xfId="25590" hidden="1"/>
    <cellStyle name="20% - Accent1 2 55" xfId="26534" hidden="1"/>
    <cellStyle name="20% - Accent1 2 56" xfId="26571" hidden="1"/>
    <cellStyle name="20% - Accent1 2 57" xfId="27479" hidden="1"/>
    <cellStyle name="20% - Accent1 2 58" xfId="27516" hidden="1"/>
    <cellStyle name="20% - Accent1 2 6" xfId="2559" hidden="1"/>
    <cellStyle name="20% - Accent1 2 7" xfId="2596" hidden="1"/>
    <cellStyle name="20% - Accent1 2 8" xfId="3504" hidden="1"/>
    <cellStyle name="20% - Accent1 2 9" xfId="3541" hidden="1"/>
    <cellStyle name="20% - Accent1 3 2" xfId="65" hidden="1"/>
    <cellStyle name="20% - Accent1 3 3" xfId="8476" hidden="1"/>
    <cellStyle name="20% - Accent1 3 4" xfId="11906" hidden="1"/>
    <cellStyle name="20% - Accent1 3 5" xfId="15336" hidden="1"/>
    <cellStyle name="20% - Accent1 3 6" xfId="18766" hidden="1"/>
    <cellStyle name="20% - Accent1 3 7" xfId="22196" hidden="1"/>
    <cellStyle name="20% - Accent1 3 8" xfId="25626" hidden="1"/>
    <cellStyle name="20% - Accent1 4 2" xfId="634" hidden="1"/>
    <cellStyle name="20% - Accent1 5 2" xfId="1651" hidden="1"/>
    <cellStyle name="20% - Accent2" xfId="23" builtinId="34" customBuiltin="1"/>
    <cellStyle name="20% - Accent2 2 10" xfId="4108" hidden="1"/>
    <cellStyle name="20% - Accent2 2 11" xfId="5018" hidden="1"/>
    <cellStyle name="20% - Accent2 2 12" xfId="5055" hidden="1"/>
    <cellStyle name="20% - Accent2 2 13" xfId="5970" hidden="1"/>
    <cellStyle name="20% - Accent2 2 14" xfId="6007" hidden="1"/>
    <cellStyle name="20% - Accent2 2 15" xfId="6915" hidden="1"/>
    <cellStyle name="20% - Accent2 2 16" xfId="6952" hidden="1"/>
    <cellStyle name="20% - Accent2 2 17" xfId="7489" hidden="1"/>
    <cellStyle name="20% - Accent2 2 18" xfId="8399" hidden="1"/>
    <cellStyle name="20% - Accent2 2 19" xfId="8436" hidden="1"/>
    <cellStyle name="20% - Accent2 2 20" xfId="9380" hidden="1"/>
    <cellStyle name="20% - Accent2 2 21" xfId="9417" hidden="1"/>
    <cellStyle name="20% - Accent2 2 22" xfId="10325" hidden="1"/>
    <cellStyle name="20% - Accent2 2 23" xfId="10362" hidden="1"/>
    <cellStyle name="20% - Accent2 2 24" xfId="10919" hidden="1"/>
    <cellStyle name="20% - Accent2 2 25" xfId="11829" hidden="1"/>
    <cellStyle name="20% - Accent2 2 26" xfId="11866" hidden="1"/>
    <cellStyle name="20% - Accent2 2 27" xfId="12810" hidden="1"/>
    <cellStyle name="20% - Accent2 2 28" xfId="12847" hidden="1"/>
    <cellStyle name="20% - Accent2 2 29" xfId="13755" hidden="1"/>
    <cellStyle name="20% - Accent2 2 3" xfId="664" hidden="1"/>
    <cellStyle name="20% - Accent2 2 30" xfId="13792" hidden="1"/>
    <cellStyle name="20% - Accent2 2 31" xfId="14349" hidden="1"/>
    <cellStyle name="20% - Accent2 2 32" xfId="15259" hidden="1"/>
    <cellStyle name="20% - Accent2 2 33" xfId="15296" hidden="1"/>
    <cellStyle name="20% - Accent2 2 34" xfId="16240" hidden="1"/>
    <cellStyle name="20% - Accent2 2 35" xfId="16277" hidden="1"/>
    <cellStyle name="20% - Accent2 2 36" xfId="17185" hidden="1"/>
    <cellStyle name="20% - Accent2 2 37" xfId="17222" hidden="1"/>
    <cellStyle name="20% - Accent2 2 38" xfId="17779" hidden="1"/>
    <cellStyle name="20% - Accent2 2 39" xfId="18689" hidden="1"/>
    <cellStyle name="20% - Accent2 2 4" xfId="1574" hidden="1"/>
    <cellStyle name="20% - Accent2 2 40" xfId="18726" hidden="1"/>
    <cellStyle name="20% - Accent2 2 41" xfId="19670" hidden="1"/>
    <cellStyle name="20% - Accent2 2 42" xfId="19707" hidden="1"/>
    <cellStyle name="20% - Accent2 2 43" xfId="20615" hidden="1"/>
    <cellStyle name="20% - Accent2 2 44" xfId="20652" hidden="1"/>
    <cellStyle name="20% - Accent2 2 45" xfId="21209" hidden="1"/>
    <cellStyle name="20% - Accent2 2 46" xfId="22119" hidden="1"/>
    <cellStyle name="20% - Accent2 2 47" xfId="22156" hidden="1"/>
    <cellStyle name="20% - Accent2 2 48" xfId="23100" hidden="1"/>
    <cellStyle name="20% - Accent2 2 49" xfId="23137" hidden="1"/>
    <cellStyle name="20% - Accent2 2 5" xfId="1611" hidden="1"/>
    <cellStyle name="20% - Accent2 2 50" xfId="24045" hidden="1"/>
    <cellStyle name="20% - Accent2 2 51" xfId="24082" hidden="1"/>
    <cellStyle name="20% - Accent2 2 52" xfId="24639" hidden="1"/>
    <cellStyle name="20% - Accent2 2 53" xfId="25549" hidden="1"/>
    <cellStyle name="20% - Accent2 2 54" xfId="25586" hidden="1"/>
    <cellStyle name="20% - Accent2 2 55" xfId="26530" hidden="1"/>
    <cellStyle name="20% - Accent2 2 56" xfId="26567" hidden="1"/>
    <cellStyle name="20% - Accent2 2 57" xfId="27475" hidden="1"/>
    <cellStyle name="20% - Accent2 2 58" xfId="27512" hidden="1"/>
    <cellStyle name="20% - Accent2 2 6" xfId="2555" hidden="1"/>
    <cellStyle name="20% - Accent2 2 7" xfId="2592" hidden="1"/>
    <cellStyle name="20% - Accent2 2 8" xfId="3500" hidden="1"/>
    <cellStyle name="20% - Accent2 2 9" xfId="3537" hidden="1"/>
    <cellStyle name="20% - Accent2 3 2" xfId="69" hidden="1"/>
    <cellStyle name="20% - Accent2 3 3" xfId="8472" hidden="1"/>
    <cellStyle name="20% - Accent2 3 4" xfId="11902" hidden="1"/>
    <cellStyle name="20% - Accent2 3 5" xfId="15332" hidden="1"/>
    <cellStyle name="20% - Accent2 3 6" xfId="18762" hidden="1"/>
    <cellStyle name="20% - Accent2 3 7" xfId="22192" hidden="1"/>
    <cellStyle name="20% - Accent2 3 8" xfId="25622" hidden="1"/>
    <cellStyle name="20% - Accent2 4 2" xfId="630" hidden="1"/>
    <cellStyle name="20% - Accent2 5 2" xfId="1647" hidden="1"/>
    <cellStyle name="20% - Accent3" xfId="27" builtinId="38" customBuiltin="1"/>
    <cellStyle name="20% - Accent3 2 10" xfId="4112" hidden="1"/>
    <cellStyle name="20% - Accent3 2 11" xfId="5014" hidden="1"/>
    <cellStyle name="20% - Accent3 2 12" xfId="5051" hidden="1"/>
    <cellStyle name="20% - Accent3 2 13" xfId="5966" hidden="1"/>
    <cellStyle name="20% - Accent3 2 14" xfId="6003" hidden="1"/>
    <cellStyle name="20% - Accent3 2 15" xfId="6911" hidden="1"/>
    <cellStyle name="20% - Accent3 2 16" xfId="6948" hidden="1"/>
    <cellStyle name="20% - Accent3 2 17" xfId="7493" hidden="1"/>
    <cellStyle name="20% - Accent3 2 18" xfId="8395" hidden="1"/>
    <cellStyle name="20% - Accent3 2 19" xfId="8432" hidden="1"/>
    <cellStyle name="20% - Accent3 2 20" xfId="9376" hidden="1"/>
    <cellStyle name="20% - Accent3 2 21" xfId="9413" hidden="1"/>
    <cellStyle name="20% - Accent3 2 22" xfId="10321" hidden="1"/>
    <cellStyle name="20% - Accent3 2 23" xfId="10358" hidden="1"/>
    <cellStyle name="20% - Accent3 2 24" xfId="10923" hidden="1"/>
    <cellStyle name="20% - Accent3 2 25" xfId="11825" hidden="1"/>
    <cellStyle name="20% - Accent3 2 26" xfId="11862" hidden="1"/>
    <cellStyle name="20% - Accent3 2 27" xfId="12806" hidden="1"/>
    <cellStyle name="20% - Accent3 2 28" xfId="12843" hidden="1"/>
    <cellStyle name="20% - Accent3 2 29" xfId="13751" hidden="1"/>
    <cellStyle name="20% - Accent3 2 3" xfId="668" hidden="1"/>
    <cellStyle name="20% - Accent3 2 30" xfId="13788" hidden="1"/>
    <cellStyle name="20% - Accent3 2 31" xfId="14353" hidden="1"/>
    <cellStyle name="20% - Accent3 2 32" xfId="15255" hidden="1"/>
    <cellStyle name="20% - Accent3 2 33" xfId="15292" hidden="1"/>
    <cellStyle name="20% - Accent3 2 34" xfId="16236" hidden="1"/>
    <cellStyle name="20% - Accent3 2 35" xfId="16273" hidden="1"/>
    <cellStyle name="20% - Accent3 2 36" xfId="17181" hidden="1"/>
    <cellStyle name="20% - Accent3 2 37" xfId="17218" hidden="1"/>
    <cellStyle name="20% - Accent3 2 38" xfId="17783" hidden="1"/>
    <cellStyle name="20% - Accent3 2 39" xfId="18685" hidden="1"/>
    <cellStyle name="20% - Accent3 2 4" xfId="1570" hidden="1"/>
    <cellStyle name="20% - Accent3 2 40" xfId="18722" hidden="1"/>
    <cellStyle name="20% - Accent3 2 41" xfId="19666" hidden="1"/>
    <cellStyle name="20% - Accent3 2 42" xfId="19703" hidden="1"/>
    <cellStyle name="20% - Accent3 2 43" xfId="20611" hidden="1"/>
    <cellStyle name="20% - Accent3 2 44" xfId="20648" hidden="1"/>
    <cellStyle name="20% - Accent3 2 45" xfId="21213" hidden="1"/>
    <cellStyle name="20% - Accent3 2 46" xfId="22115" hidden="1"/>
    <cellStyle name="20% - Accent3 2 47" xfId="22152" hidden="1"/>
    <cellStyle name="20% - Accent3 2 48" xfId="23096" hidden="1"/>
    <cellStyle name="20% - Accent3 2 49" xfId="23133" hidden="1"/>
    <cellStyle name="20% - Accent3 2 5" xfId="1607" hidden="1"/>
    <cellStyle name="20% - Accent3 2 50" xfId="24041" hidden="1"/>
    <cellStyle name="20% - Accent3 2 51" xfId="24078" hidden="1"/>
    <cellStyle name="20% - Accent3 2 52" xfId="24643" hidden="1"/>
    <cellStyle name="20% - Accent3 2 53" xfId="25545" hidden="1"/>
    <cellStyle name="20% - Accent3 2 54" xfId="25582" hidden="1"/>
    <cellStyle name="20% - Accent3 2 55" xfId="26526" hidden="1"/>
    <cellStyle name="20% - Accent3 2 56" xfId="26563" hidden="1"/>
    <cellStyle name="20% - Accent3 2 57" xfId="27471" hidden="1"/>
    <cellStyle name="20% - Accent3 2 58" xfId="27508" hidden="1"/>
    <cellStyle name="20% - Accent3 2 6" xfId="2551" hidden="1"/>
    <cellStyle name="20% - Accent3 2 7" xfId="2588" hidden="1"/>
    <cellStyle name="20% - Accent3 2 8" xfId="3496" hidden="1"/>
    <cellStyle name="20% - Accent3 2 9" xfId="3533" hidden="1"/>
    <cellStyle name="20% - Accent3 3 2" xfId="73" hidden="1"/>
    <cellStyle name="20% - Accent3 3 3" xfId="8468" hidden="1"/>
    <cellStyle name="20% - Accent3 3 4" xfId="11898" hidden="1"/>
    <cellStyle name="20% - Accent3 3 5" xfId="15328" hidden="1"/>
    <cellStyle name="20% - Accent3 3 6" xfId="18758" hidden="1"/>
    <cellStyle name="20% - Accent3 3 7" xfId="22188" hidden="1"/>
    <cellStyle name="20% - Accent3 3 8" xfId="25618" hidden="1"/>
    <cellStyle name="20% - Accent3 4 2" xfId="626" hidden="1"/>
    <cellStyle name="20% - Accent3 5 2" xfId="1643" hidden="1"/>
    <cellStyle name="20% - Accent4" xfId="31" builtinId="42" customBuiltin="1"/>
    <cellStyle name="20% - Accent4 2 10" xfId="4116" hidden="1"/>
    <cellStyle name="20% - Accent4 2 11" xfId="5010" hidden="1"/>
    <cellStyle name="20% - Accent4 2 12" xfId="5047" hidden="1"/>
    <cellStyle name="20% - Accent4 2 13" xfId="5962" hidden="1"/>
    <cellStyle name="20% - Accent4 2 14" xfId="5999" hidden="1"/>
    <cellStyle name="20% - Accent4 2 15" xfId="6907" hidden="1"/>
    <cellStyle name="20% - Accent4 2 16" xfId="6944" hidden="1"/>
    <cellStyle name="20% - Accent4 2 17" xfId="7497" hidden="1"/>
    <cellStyle name="20% - Accent4 2 18" xfId="8391" hidden="1"/>
    <cellStyle name="20% - Accent4 2 19" xfId="8428" hidden="1"/>
    <cellStyle name="20% - Accent4 2 20" xfId="9372" hidden="1"/>
    <cellStyle name="20% - Accent4 2 21" xfId="9409" hidden="1"/>
    <cellStyle name="20% - Accent4 2 22" xfId="10317" hidden="1"/>
    <cellStyle name="20% - Accent4 2 23" xfId="10354" hidden="1"/>
    <cellStyle name="20% - Accent4 2 24" xfId="10927" hidden="1"/>
    <cellStyle name="20% - Accent4 2 25" xfId="11821" hidden="1"/>
    <cellStyle name="20% - Accent4 2 26" xfId="11858" hidden="1"/>
    <cellStyle name="20% - Accent4 2 27" xfId="12802" hidden="1"/>
    <cellStyle name="20% - Accent4 2 28" xfId="12839" hidden="1"/>
    <cellStyle name="20% - Accent4 2 29" xfId="13747" hidden="1"/>
    <cellStyle name="20% - Accent4 2 3" xfId="672" hidden="1"/>
    <cellStyle name="20% - Accent4 2 30" xfId="13784" hidden="1"/>
    <cellStyle name="20% - Accent4 2 31" xfId="14357" hidden="1"/>
    <cellStyle name="20% - Accent4 2 32" xfId="15251" hidden="1"/>
    <cellStyle name="20% - Accent4 2 33" xfId="15288" hidden="1"/>
    <cellStyle name="20% - Accent4 2 34" xfId="16232" hidden="1"/>
    <cellStyle name="20% - Accent4 2 35" xfId="16269" hidden="1"/>
    <cellStyle name="20% - Accent4 2 36" xfId="17177" hidden="1"/>
    <cellStyle name="20% - Accent4 2 37" xfId="17214" hidden="1"/>
    <cellStyle name="20% - Accent4 2 38" xfId="17787" hidden="1"/>
    <cellStyle name="20% - Accent4 2 39" xfId="18681" hidden="1"/>
    <cellStyle name="20% - Accent4 2 4" xfId="1566" hidden="1"/>
    <cellStyle name="20% - Accent4 2 40" xfId="18718" hidden="1"/>
    <cellStyle name="20% - Accent4 2 41" xfId="19662" hidden="1"/>
    <cellStyle name="20% - Accent4 2 42" xfId="19699" hidden="1"/>
    <cellStyle name="20% - Accent4 2 43" xfId="20607" hidden="1"/>
    <cellStyle name="20% - Accent4 2 44" xfId="20644" hidden="1"/>
    <cellStyle name="20% - Accent4 2 45" xfId="21217" hidden="1"/>
    <cellStyle name="20% - Accent4 2 46" xfId="22111" hidden="1"/>
    <cellStyle name="20% - Accent4 2 47" xfId="22148" hidden="1"/>
    <cellStyle name="20% - Accent4 2 48" xfId="23092" hidden="1"/>
    <cellStyle name="20% - Accent4 2 49" xfId="23129" hidden="1"/>
    <cellStyle name="20% - Accent4 2 5" xfId="1603" hidden="1"/>
    <cellStyle name="20% - Accent4 2 50" xfId="24037" hidden="1"/>
    <cellStyle name="20% - Accent4 2 51" xfId="24074" hidden="1"/>
    <cellStyle name="20% - Accent4 2 52" xfId="24647" hidden="1"/>
    <cellStyle name="20% - Accent4 2 53" xfId="25541" hidden="1"/>
    <cellStyle name="20% - Accent4 2 54" xfId="25578" hidden="1"/>
    <cellStyle name="20% - Accent4 2 55" xfId="26522" hidden="1"/>
    <cellStyle name="20% - Accent4 2 56" xfId="26559" hidden="1"/>
    <cellStyle name="20% - Accent4 2 57" xfId="27467" hidden="1"/>
    <cellStyle name="20% - Accent4 2 58" xfId="27504" hidden="1"/>
    <cellStyle name="20% - Accent4 2 6" xfId="2547" hidden="1"/>
    <cellStyle name="20% - Accent4 2 7" xfId="2584" hidden="1"/>
    <cellStyle name="20% - Accent4 2 8" xfId="3492" hidden="1"/>
    <cellStyle name="20% - Accent4 2 9" xfId="3529" hidden="1"/>
    <cellStyle name="20% - Accent4 3 2" xfId="77" hidden="1"/>
    <cellStyle name="20% - Accent4 3 3" xfId="8464" hidden="1"/>
    <cellStyle name="20% - Accent4 3 4" xfId="11894" hidden="1"/>
    <cellStyle name="20% - Accent4 3 5" xfId="15324" hidden="1"/>
    <cellStyle name="20% - Accent4 3 6" xfId="18754" hidden="1"/>
    <cellStyle name="20% - Accent4 3 7" xfId="22184" hidden="1"/>
    <cellStyle name="20% - Accent4 3 8" xfId="25614" hidden="1"/>
    <cellStyle name="20% - Accent4 4 2" xfId="622" hidden="1"/>
    <cellStyle name="20% - Accent4 5 2" xfId="1639" hidden="1"/>
    <cellStyle name="20% - Accent5" xfId="35" builtinId="46" customBuiltin="1"/>
    <cellStyle name="20% - Accent5 2 10" xfId="4120" hidden="1"/>
    <cellStyle name="20% - Accent5 2 11" xfId="5006" hidden="1"/>
    <cellStyle name="20% - Accent5 2 12" xfId="5043" hidden="1"/>
    <cellStyle name="20% - Accent5 2 13" xfId="5958" hidden="1"/>
    <cellStyle name="20% - Accent5 2 14" xfId="5995" hidden="1"/>
    <cellStyle name="20% - Accent5 2 15" xfId="6903" hidden="1"/>
    <cellStyle name="20% - Accent5 2 16" xfId="6940" hidden="1"/>
    <cellStyle name="20% - Accent5 2 17" xfId="7501" hidden="1"/>
    <cellStyle name="20% - Accent5 2 18" xfId="8387" hidden="1"/>
    <cellStyle name="20% - Accent5 2 19" xfId="8424" hidden="1"/>
    <cellStyle name="20% - Accent5 2 20" xfId="9368" hidden="1"/>
    <cellStyle name="20% - Accent5 2 21" xfId="9405" hidden="1"/>
    <cellStyle name="20% - Accent5 2 22" xfId="10313" hidden="1"/>
    <cellStyle name="20% - Accent5 2 23" xfId="10350" hidden="1"/>
    <cellStyle name="20% - Accent5 2 24" xfId="10931" hidden="1"/>
    <cellStyle name="20% - Accent5 2 25" xfId="11817" hidden="1"/>
    <cellStyle name="20% - Accent5 2 26" xfId="11854" hidden="1"/>
    <cellStyle name="20% - Accent5 2 27" xfId="12798" hidden="1"/>
    <cellStyle name="20% - Accent5 2 28" xfId="12835" hidden="1"/>
    <cellStyle name="20% - Accent5 2 29" xfId="13743" hidden="1"/>
    <cellStyle name="20% - Accent5 2 3" xfId="676" hidden="1"/>
    <cellStyle name="20% - Accent5 2 30" xfId="13780" hidden="1"/>
    <cellStyle name="20% - Accent5 2 31" xfId="14361" hidden="1"/>
    <cellStyle name="20% - Accent5 2 32" xfId="15247" hidden="1"/>
    <cellStyle name="20% - Accent5 2 33" xfId="15284" hidden="1"/>
    <cellStyle name="20% - Accent5 2 34" xfId="16228" hidden="1"/>
    <cellStyle name="20% - Accent5 2 35" xfId="16265" hidden="1"/>
    <cellStyle name="20% - Accent5 2 36" xfId="17173" hidden="1"/>
    <cellStyle name="20% - Accent5 2 37" xfId="17210" hidden="1"/>
    <cellStyle name="20% - Accent5 2 38" xfId="17791" hidden="1"/>
    <cellStyle name="20% - Accent5 2 39" xfId="18677" hidden="1"/>
    <cellStyle name="20% - Accent5 2 4" xfId="1562" hidden="1"/>
    <cellStyle name="20% - Accent5 2 40" xfId="18714" hidden="1"/>
    <cellStyle name="20% - Accent5 2 41" xfId="19658" hidden="1"/>
    <cellStyle name="20% - Accent5 2 42" xfId="19695" hidden="1"/>
    <cellStyle name="20% - Accent5 2 43" xfId="20603" hidden="1"/>
    <cellStyle name="20% - Accent5 2 44" xfId="20640" hidden="1"/>
    <cellStyle name="20% - Accent5 2 45" xfId="21221" hidden="1"/>
    <cellStyle name="20% - Accent5 2 46" xfId="22107" hidden="1"/>
    <cellStyle name="20% - Accent5 2 47" xfId="22144" hidden="1"/>
    <cellStyle name="20% - Accent5 2 48" xfId="23088" hidden="1"/>
    <cellStyle name="20% - Accent5 2 49" xfId="23125" hidden="1"/>
    <cellStyle name="20% - Accent5 2 5" xfId="1599" hidden="1"/>
    <cellStyle name="20% - Accent5 2 50" xfId="24033" hidden="1"/>
    <cellStyle name="20% - Accent5 2 51" xfId="24070" hidden="1"/>
    <cellStyle name="20% - Accent5 2 52" xfId="24651" hidden="1"/>
    <cellStyle name="20% - Accent5 2 53" xfId="25537" hidden="1"/>
    <cellStyle name="20% - Accent5 2 54" xfId="25574" hidden="1"/>
    <cellStyle name="20% - Accent5 2 55" xfId="26518" hidden="1"/>
    <cellStyle name="20% - Accent5 2 56" xfId="26555" hidden="1"/>
    <cellStyle name="20% - Accent5 2 57" xfId="27463" hidden="1"/>
    <cellStyle name="20% - Accent5 2 58" xfId="27500" hidden="1"/>
    <cellStyle name="20% - Accent5 2 6" xfId="2543" hidden="1"/>
    <cellStyle name="20% - Accent5 2 7" xfId="2580" hidden="1"/>
    <cellStyle name="20% - Accent5 2 8" xfId="3488" hidden="1"/>
    <cellStyle name="20% - Accent5 2 9" xfId="3525" hidden="1"/>
    <cellStyle name="20% - Accent5 3 2" xfId="81" hidden="1"/>
    <cellStyle name="20% - Accent5 3 3" xfId="8460" hidden="1"/>
    <cellStyle name="20% - Accent5 3 4" xfId="11890" hidden="1"/>
    <cellStyle name="20% - Accent5 3 5" xfId="15320" hidden="1"/>
    <cellStyle name="20% - Accent5 3 6" xfId="18750" hidden="1"/>
    <cellStyle name="20% - Accent5 3 7" xfId="22180" hidden="1"/>
    <cellStyle name="20% - Accent5 3 8" xfId="25610" hidden="1"/>
    <cellStyle name="20% - Accent5 4 2" xfId="618" hidden="1"/>
    <cellStyle name="20% - Accent5 5 2" xfId="1635" hidden="1"/>
    <cellStyle name="20% - Accent6" xfId="39" builtinId="50" customBuiltin="1"/>
    <cellStyle name="20% - Accent6 2 10" xfId="4124" hidden="1"/>
    <cellStyle name="20% - Accent6 2 11" xfId="5002" hidden="1"/>
    <cellStyle name="20% - Accent6 2 12" xfId="5039" hidden="1"/>
    <cellStyle name="20% - Accent6 2 13" xfId="5954" hidden="1"/>
    <cellStyle name="20% - Accent6 2 14" xfId="5991" hidden="1"/>
    <cellStyle name="20% - Accent6 2 15" xfId="6899" hidden="1"/>
    <cellStyle name="20% - Accent6 2 16" xfId="6936" hidden="1"/>
    <cellStyle name="20% - Accent6 2 17" xfId="7505" hidden="1"/>
    <cellStyle name="20% - Accent6 2 18" xfId="8383" hidden="1"/>
    <cellStyle name="20% - Accent6 2 19" xfId="8420" hidden="1"/>
    <cellStyle name="20% - Accent6 2 20" xfId="9364" hidden="1"/>
    <cellStyle name="20% - Accent6 2 21" xfId="9401" hidden="1"/>
    <cellStyle name="20% - Accent6 2 22" xfId="10309" hidden="1"/>
    <cellStyle name="20% - Accent6 2 23" xfId="10346" hidden="1"/>
    <cellStyle name="20% - Accent6 2 24" xfId="10935" hidden="1"/>
    <cellStyle name="20% - Accent6 2 25" xfId="11813" hidden="1"/>
    <cellStyle name="20% - Accent6 2 26" xfId="11850" hidden="1"/>
    <cellStyle name="20% - Accent6 2 27" xfId="12794" hidden="1"/>
    <cellStyle name="20% - Accent6 2 28" xfId="12831" hidden="1"/>
    <cellStyle name="20% - Accent6 2 29" xfId="13739" hidden="1"/>
    <cellStyle name="20% - Accent6 2 3" xfId="680" hidden="1"/>
    <cellStyle name="20% - Accent6 2 30" xfId="13776" hidden="1"/>
    <cellStyle name="20% - Accent6 2 31" xfId="14365" hidden="1"/>
    <cellStyle name="20% - Accent6 2 32" xfId="15243" hidden="1"/>
    <cellStyle name="20% - Accent6 2 33" xfId="15280" hidden="1"/>
    <cellStyle name="20% - Accent6 2 34" xfId="16224" hidden="1"/>
    <cellStyle name="20% - Accent6 2 35" xfId="16261" hidden="1"/>
    <cellStyle name="20% - Accent6 2 36" xfId="17169" hidden="1"/>
    <cellStyle name="20% - Accent6 2 37" xfId="17206" hidden="1"/>
    <cellStyle name="20% - Accent6 2 38" xfId="17795" hidden="1"/>
    <cellStyle name="20% - Accent6 2 39" xfId="18673" hidden="1"/>
    <cellStyle name="20% - Accent6 2 4" xfId="1558" hidden="1"/>
    <cellStyle name="20% - Accent6 2 40" xfId="18710" hidden="1"/>
    <cellStyle name="20% - Accent6 2 41" xfId="19654" hidden="1"/>
    <cellStyle name="20% - Accent6 2 42" xfId="19691" hidden="1"/>
    <cellStyle name="20% - Accent6 2 43" xfId="20599" hidden="1"/>
    <cellStyle name="20% - Accent6 2 44" xfId="20636" hidden="1"/>
    <cellStyle name="20% - Accent6 2 45" xfId="21225" hidden="1"/>
    <cellStyle name="20% - Accent6 2 46" xfId="22103" hidden="1"/>
    <cellStyle name="20% - Accent6 2 47" xfId="22140" hidden="1"/>
    <cellStyle name="20% - Accent6 2 48" xfId="23084" hidden="1"/>
    <cellStyle name="20% - Accent6 2 49" xfId="23121" hidden="1"/>
    <cellStyle name="20% - Accent6 2 5" xfId="1595" hidden="1"/>
    <cellStyle name="20% - Accent6 2 50" xfId="24029" hidden="1"/>
    <cellStyle name="20% - Accent6 2 51" xfId="24066" hidden="1"/>
    <cellStyle name="20% - Accent6 2 52" xfId="24655" hidden="1"/>
    <cellStyle name="20% - Accent6 2 53" xfId="25533" hidden="1"/>
    <cellStyle name="20% - Accent6 2 54" xfId="25570" hidden="1"/>
    <cellStyle name="20% - Accent6 2 55" xfId="26514" hidden="1"/>
    <cellStyle name="20% - Accent6 2 56" xfId="26551" hidden="1"/>
    <cellStyle name="20% - Accent6 2 57" xfId="27459" hidden="1"/>
    <cellStyle name="20% - Accent6 2 58" xfId="27496" hidden="1"/>
    <cellStyle name="20% - Accent6 2 6" xfId="2539" hidden="1"/>
    <cellStyle name="20% - Accent6 2 7" xfId="2576" hidden="1"/>
    <cellStyle name="20% - Accent6 2 8" xfId="3484" hidden="1"/>
    <cellStyle name="20% - Accent6 2 9" xfId="3521" hidden="1"/>
    <cellStyle name="20% - Accent6 3 2" xfId="85" hidden="1"/>
    <cellStyle name="20% - Accent6 3 3" xfId="8456" hidden="1"/>
    <cellStyle name="20% - Accent6 3 4" xfId="11886" hidden="1"/>
    <cellStyle name="20% - Accent6 3 5" xfId="15316" hidden="1"/>
    <cellStyle name="20% - Accent6 3 6" xfId="18746" hidden="1"/>
    <cellStyle name="20% - Accent6 3 7" xfId="22176" hidden="1"/>
    <cellStyle name="20% - Accent6 3 8" xfId="25606" hidden="1"/>
    <cellStyle name="20% - Accent6 4 2" xfId="614" hidden="1"/>
    <cellStyle name="20% - Accent6 5 2" xfId="1631" hidden="1"/>
    <cellStyle name="40% - Accent1" xfId="20" builtinId="31" customBuiltin="1"/>
    <cellStyle name="40% - Accent1 2 10" xfId="4105" hidden="1"/>
    <cellStyle name="40% - Accent1 2 11" xfId="5021" hidden="1"/>
    <cellStyle name="40% - Accent1 2 12" xfId="5058" hidden="1"/>
    <cellStyle name="40% - Accent1 2 13" xfId="5973" hidden="1"/>
    <cellStyle name="40% - Accent1 2 14" xfId="6010" hidden="1"/>
    <cellStyle name="40% - Accent1 2 15" xfId="6918" hidden="1"/>
    <cellStyle name="40% - Accent1 2 16" xfId="6955" hidden="1"/>
    <cellStyle name="40% - Accent1 2 17" xfId="7486" hidden="1"/>
    <cellStyle name="40% - Accent1 2 18" xfId="8402" hidden="1"/>
    <cellStyle name="40% - Accent1 2 19" xfId="8439" hidden="1"/>
    <cellStyle name="40% - Accent1 2 20" xfId="9383" hidden="1"/>
    <cellStyle name="40% - Accent1 2 21" xfId="9420" hidden="1"/>
    <cellStyle name="40% - Accent1 2 22" xfId="10328" hidden="1"/>
    <cellStyle name="40% - Accent1 2 23" xfId="10365" hidden="1"/>
    <cellStyle name="40% - Accent1 2 24" xfId="10916" hidden="1"/>
    <cellStyle name="40% - Accent1 2 25" xfId="11832" hidden="1"/>
    <cellStyle name="40% - Accent1 2 26" xfId="11869" hidden="1"/>
    <cellStyle name="40% - Accent1 2 27" xfId="12813" hidden="1"/>
    <cellStyle name="40% - Accent1 2 28" xfId="12850" hidden="1"/>
    <cellStyle name="40% - Accent1 2 29" xfId="13758" hidden="1"/>
    <cellStyle name="40% - Accent1 2 3" xfId="661" hidden="1"/>
    <cellStyle name="40% - Accent1 2 30" xfId="13795" hidden="1"/>
    <cellStyle name="40% - Accent1 2 31" xfId="14346" hidden="1"/>
    <cellStyle name="40% - Accent1 2 32" xfId="15262" hidden="1"/>
    <cellStyle name="40% - Accent1 2 33" xfId="15299" hidden="1"/>
    <cellStyle name="40% - Accent1 2 34" xfId="16243" hidden="1"/>
    <cellStyle name="40% - Accent1 2 35" xfId="16280" hidden="1"/>
    <cellStyle name="40% - Accent1 2 36" xfId="17188" hidden="1"/>
    <cellStyle name="40% - Accent1 2 37" xfId="17225" hidden="1"/>
    <cellStyle name="40% - Accent1 2 38" xfId="17776" hidden="1"/>
    <cellStyle name="40% - Accent1 2 39" xfId="18692" hidden="1"/>
    <cellStyle name="40% - Accent1 2 4" xfId="1577" hidden="1"/>
    <cellStyle name="40% - Accent1 2 40" xfId="18729" hidden="1"/>
    <cellStyle name="40% - Accent1 2 41" xfId="19673" hidden="1"/>
    <cellStyle name="40% - Accent1 2 42" xfId="19710" hidden="1"/>
    <cellStyle name="40% - Accent1 2 43" xfId="20618" hidden="1"/>
    <cellStyle name="40% - Accent1 2 44" xfId="20655" hidden="1"/>
    <cellStyle name="40% - Accent1 2 45" xfId="21206" hidden="1"/>
    <cellStyle name="40% - Accent1 2 46" xfId="22122" hidden="1"/>
    <cellStyle name="40% - Accent1 2 47" xfId="22159" hidden="1"/>
    <cellStyle name="40% - Accent1 2 48" xfId="23103" hidden="1"/>
    <cellStyle name="40% - Accent1 2 49" xfId="23140" hidden="1"/>
    <cellStyle name="40% - Accent1 2 5" xfId="1614" hidden="1"/>
    <cellStyle name="40% - Accent1 2 50" xfId="24048" hidden="1"/>
    <cellStyle name="40% - Accent1 2 51" xfId="24085" hidden="1"/>
    <cellStyle name="40% - Accent1 2 52" xfId="24636" hidden="1"/>
    <cellStyle name="40% - Accent1 2 53" xfId="25552" hidden="1"/>
    <cellStyle name="40% - Accent1 2 54" xfId="25589" hidden="1"/>
    <cellStyle name="40% - Accent1 2 55" xfId="26533" hidden="1"/>
    <cellStyle name="40% - Accent1 2 56" xfId="26570" hidden="1"/>
    <cellStyle name="40% - Accent1 2 57" xfId="27478" hidden="1"/>
    <cellStyle name="40% - Accent1 2 58" xfId="27515" hidden="1"/>
    <cellStyle name="40% - Accent1 2 6" xfId="2558" hidden="1"/>
    <cellStyle name="40% - Accent1 2 7" xfId="2595" hidden="1"/>
    <cellStyle name="40% - Accent1 2 8" xfId="3503" hidden="1"/>
    <cellStyle name="40% - Accent1 2 9" xfId="3540" hidden="1"/>
    <cellStyle name="40% - Accent1 3 2" xfId="66" hidden="1"/>
    <cellStyle name="40% - Accent1 3 3" xfId="8475" hidden="1"/>
    <cellStyle name="40% - Accent1 3 4" xfId="11905" hidden="1"/>
    <cellStyle name="40% - Accent1 3 5" xfId="15335" hidden="1"/>
    <cellStyle name="40% - Accent1 3 6" xfId="18765" hidden="1"/>
    <cellStyle name="40% - Accent1 3 7" xfId="22195" hidden="1"/>
    <cellStyle name="40% - Accent1 3 8" xfId="25625" hidden="1"/>
    <cellStyle name="40% - Accent1 4 2" xfId="633" hidden="1"/>
    <cellStyle name="40% - Accent1 5 2" xfId="1650" hidden="1"/>
    <cellStyle name="40% - Accent2" xfId="24" builtinId="35" customBuiltin="1"/>
    <cellStyle name="40% - Accent2 2 10" xfId="4109" hidden="1"/>
    <cellStyle name="40% - Accent2 2 11" xfId="5017" hidden="1"/>
    <cellStyle name="40% - Accent2 2 12" xfId="5054" hidden="1"/>
    <cellStyle name="40% - Accent2 2 13" xfId="5969" hidden="1"/>
    <cellStyle name="40% - Accent2 2 14" xfId="6006" hidden="1"/>
    <cellStyle name="40% - Accent2 2 15" xfId="6914" hidden="1"/>
    <cellStyle name="40% - Accent2 2 16" xfId="6951" hidden="1"/>
    <cellStyle name="40% - Accent2 2 17" xfId="7490" hidden="1"/>
    <cellStyle name="40% - Accent2 2 18" xfId="8398" hidden="1"/>
    <cellStyle name="40% - Accent2 2 19" xfId="8435" hidden="1"/>
    <cellStyle name="40% - Accent2 2 20" xfId="9379" hidden="1"/>
    <cellStyle name="40% - Accent2 2 21" xfId="9416" hidden="1"/>
    <cellStyle name="40% - Accent2 2 22" xfId="10324" hidden="1"/>
    <cellStyle name="40% - Accent2 2 23" xfId="10361" hidden="1"/>
    <cellStyle name="40% - Accent2 2 24" xfId="10920" hidden="1"/>
    <cellStyle name="40% - Accent2 2 25" xfId="11828" hidden="1"/>
    <cellStyle name="40% - Accent2 2 26" xfId="11865" hidden="1"/>
    <cellStyle name="40% - Accent2 2 27" xfId="12809" hidden="1"/>
    <cellStyle name="40% - Accent2 2 28" xfId="12846" hidden="1"/>
    <cellStyle name="40% - Accent2 2 29" xfId="13754" hidden="1"/>
    <cellStyle name="40% - Accent2 2 3" xfId="665" hidden="1"/>
    <cellStyle name="40% - Accent2 2 30" xfId="13791" hidden="1"/>
    <cellStyle name="40% - Accent2 2 31" xfId="14350" hidden="1"/>
    <cellStyle name="40% - Accent2 2 32" xfId="15258" hidden="1"/>
    <cellStyle name="40% - Accent2 2 33" xfId="15295" hidden="1"/>
    <cellStyle name="40% - Accent2 2 34" xfId="16239" hidden="1"/>
    <cellStyle name="40% - Accent2 2 35" xfId="16276" hidden="1"/>
    <cellStyle name="40% - Accent2 2 36" xfId="17184" hidden="1"/>
    <cellStyle name="40% - Accent2 2 37" xfId="17221" hidden="1"/>
    <cellStyle name="40% - Accent2 2 38" xfId="17780" hidden="1"/>
    <cellStyle name="40% - Accent2 2 39" xfId="18688" hidden="1"/>
    <cellStyle name="40% - Accent2 2 4" xfId="1573" hidden="1"/>
    <cellStyle name="40% - Accent2 2 40" xfId="18725" hidden="1"/>
    <cellStyle name="40% - Accent2 2 41" xfId="19669" hidden="1"/>
    <cellStyle name="40% - Accent2 2 42" xfId="19706" hidden="1"/>
    <cellStyle name="40% - Accent2 2 43" xfId="20614" hidden="1"/>
    <cellStyle name="40% - Accent2 2 44" xfId="20651" hidden="1"/>
    <cellStyle name="40% - Accent2 2 45" xfId="21210" hidden="1"/>
    <cellStyle name="40% - Accent2 2 46" xfId="22118" hidden="1"/>
    <cellStyle name="40% - Accent2 2 47" xfId="22155" hidden="1"/>
    <cellStyle name="40% - Accent2 2 48" xfId="23099" hidden="1"/>
    <cellStyle name="40% - Accent2 2 49" xfId="23136" hidden="1"/>
    <cellStyle name="40% - Accent2 2 5" xfId="1610" hidden="1"/>
    <cellStyle name="40% - Accent2 2 50" xfId="24044" hidden="1"/>
    <cellStyle name="40% - Accent2 2 51" xfId="24081" hidden="1"/>
    <cellStyle name="40% - Accent2 2 52" xfId="24640" hidden="1"/>
    <cellStyle name="40% - Accent2 2 53" xfId="25548" hidden="1"/>
    <cellStyle name="40% - Accent2 2 54" xfId="25585" hidden="1"/>
    <cellStyle name="40% - Accent2 2 55" xfId="26529" hidden="1"/>
    <cellStyle name="40% - Accent2 2 56" xfId="26566" hidden="1"/>
    <cellStyle name="40% - Accent2 2 57" xfId="27474" hidden="1"/>
    <cellStyle name="40% - Accent2 2 58" xfId="27511" hidden="1"/>
    <cellStyle name="40% - Accent2 2 6" xfId="2554" hidden="1"/>
    <cellStyle name="40% - Accent2 2 7" xfId="2591" hidden="1"/>
    <cellStyle name="40% - Accent2 2 8" xfId="3499" hidden="1"/>
    <cellStyle name="40% - Accent2 2 9" xfId="3536" hidden="1"/>
    <cellStyle name="40% - Accent2 3 2" xfId="70" hidden="1"/>
    <cellStyle name="40% - Accent2 3 3" xfId="8471" hidden="1"/>
    <cellStyle name="40% - Accent2 3 4" xfId="11901" hidden="1"/>
    <cellStyle name="40% - Accent2 3 5" xfId="15331" hidden="1"/>
    <cellStyle name="40% - Accent2 3 6" xfId="18761" hidden="1"/>
    <cellStyle name="40% - Accent2 3 7" xfId="22191" hidden="1"/>
    <cellStyle name="40% - Accent2 3 8" xfId="25621" hidden="1"/>
    <cellStyle name="40% - Accent2 4 2" xfId="629" hidden="1"/>
    <cellStyle name="40% - Accent2 5 2" xfId="1646" hidden="1"/>
    <cellStyle name="40% - Accent3" xfId="28" builtinId="39" customBuiltin="1"/>
    <cellStyle name="40% - Accent3 2 10" xfId="4113" hidden="1"/>
    <cellStyle name="40% - Accent3 2 11" xfId="5013" hidden="1"/>
    <cellStyle name="40% - Accent3 2 12" xfId="5050" hidden="1"/>
    <cellStyle name="40% - Accent3 2 13" xfId="5965" hidden="1"/>
    <cellStyle name="40% - Accent3 2 14" xfId="6002" hidden="1"/>
    <cellStyle name="40% - Accent3 2 15" xfId="6910" hidden="1"/>
    <cellStyle name="40% - Accent3 2 16" xfId="6947" hidden="1"/>
    <cellStyle name="40% - Accent3 2 17" xfId="7494" hidden="1"/>
    <cellStyle name="40% - Accent3 2 18" xfId="8394" hidden="1"/>
    <cellStyle name="40% - Accent3 2 19" xfId="8431" hidden="1"/>
    <cellStyle name="40% - Accent3 2 20" xfId="9375" hidden="1"/>
    <cellStyle name="40% - Accent3 2 21" xfId="9412" hidden="1"/>
    <cellStyle name="40% - Accent3 2 22" xfId="10320" hidden="1"/>
    <cellStyle name="40% - Accent3 2 23" xfId="10357" hidden="1"/>
    <cellStyle name="40% - Accent3 2 24" xfId="10924" hidden="1"/>
    <cellStyle name="40% - Accent3 2 25" xfId="11824" hidden="1"/>
    <cellStyle name="40% - Accent3 2 26" xfId="11861" hidden="1"/>
    <cellStyle name="40% - Accent3 2 27" xfId="12805" hidden="1"/>
    <cellStyle name="40% - Accent3 2 28" xfId="12842" hidden="1"/>
    <cellStyle name="40% - Accent3 2 29" xfId="13750" hidden="1"/>
    <cellStyle name="40% - Accent3 2 3" xfId="669" hidden="1"/>
    <cellStyle name="40% - Accent3 2 30" xfId="13787" hidden="1"/>
    <cellStyle name="40% - Accent3 2 31" xfId="14354" hidden="1"/>
    <cellStyle name="40% - Accent3 2 32" xfId="15254" hidden="1"/>
    <cellStyle name="40% - Accent3 2 33" xfId="15291" hidden="1"/>
    <cellStyle name="40% - Accent3 2 34" xfId="16235" hidden="1"/>
    <cellStyle name="40% - Accent3 2 35" xfId="16272" hidden="1"/>
    <cellStyle name="40% - Accent3 2 36" xfId="17180" hidden="1"/>
    <cellStyle name="40% - Accent3 2 37" xfId="17217" hidden="1"/>
    <cellStyle name="40% - Accent3 2 38" xfId="17784" hidden="1"/>
    <cellStyle name="40% - Accent3 2 39" xfId="18684" hidden="1"/>
    <cellStyle name="40% - Accent3 2 4" xfId="1569" hidden="1"/>
    <cellStyle name="40% - Accent3 2 40" xfId="18721" hidden="1"/>
    <cellStyle name="40% - Accent3 2 41" xfId="19665" hidden="1"/>
    <cellStyle name="40% - Accent3 2 42" xfId="19702" hidden="1"/>
    <cellStyle name="40% - Accent3 2 43" xfId="20610" hidden="1"/>
    <cellStyle name="40% - Accent3 2 44" xfId="20647" hidden="1"/>
    <cellStyle name="40% - Accent3 2 45" xfId="21214" hidden="1"/>
    <cellStyle name="40% - Accent3 2 46" xfId="22114" hidden="1"/>
    <cellStyle name="40% - Accent3 2 47" xfId="22151" hidden="1"/>
    <cellStyle name="40% - Accent3 2 48" xfId="23095" hidden="1"/>
    <cellStyle name="40% - Accent3 2 49" xfId="23132" hidden="1"/>
    <cellStyle name="40% - Accent3 2 5" xfId="1606" hidden="1"/>
    <cellStyle name="40% - Accent3 2 50" xfId="24040" hidden="1"/>
    <cellStyle name="40% - Accent3 2 51" xfId="24077" hidden="1"/>
    <cellStyle name="40% - Accent3 2 52" xfId="24644" hidden="1"/>
    <cellStyle name="40% - Accent3 2 53" xfId="25544" hidden="1"/>
    <cellStyle name="40% - Accent3 2 54" xfId="25581" hidden="1"/>
    <cellStyle name="40% - Accent3 2 55" xfId="26525" hidden="1"/>
    <cellStyle name="40% - Accent3 2 56" xfId="26562" hidden="1"/>
    <cellStyle name="40% - Accent3 2 57" xfId="27470" hidden="1"/>
    <cellStyle name="40% - Accent3 2 58" xfId="27507" hidden="1"/>
    <cellStyle name="40% - Accent3 2 6" xfId="2550" hidden="1"/>
    <cellStyle name="40% - Accent3 2 7" xfId="2587" hidden="1"/>
    <cellStyle name="40% - Accent3 2 8" xfId="3495" hidden="1"/>
    <cellStyle name="40% - Accent3 2 9" xfId="3532" hidden="1"/>
    <cellStyle name="40% - Accent3 3 2" xfId="74" hidden="1"/>
    <cellStyle name="40% - Accent3 3 3" xfId="8467" hidden="1"/>
    <cellStyle name="40% - Accent3 3 4" xfId="11897" hidden="1"/>
    <cellStyle name="40% - Accent3 3 5" xfId="15327" hidden="1"/>
    <cellStyle name="40% - Accent3 3 6" xfId="18757" hidden="1"/>
    <cellStyle name="40% - Accent3 3 7" xfId="22187" hidden="1"/>
    <cellStyle name="40% - Accent3 3 8" xfId="25617" hidden="1"/>
    <cellStyle name="40% - Accent3 4 2" xfId="625" hidden="1"/>
    <cellStyle name="40% - Accent3 5 2" xfId="1642" hidden="1"/>
    <cellStyle name="40% - Accent4" xfId="32" builtinId="43" customBuiltin="1"/>
    <cellStyle name="40% - Accent4 2 10" xfId="4117" hidden="1"/>
    <cellStyle name="40% - Accent4 2 11" xfId="5009" hidden="1"/>
    <cellStyle name="40% - Accent4 2 12" xfId="5046" hidden="1"/>
    <cellStyle name="40% - Accent4 2 13" xfId="5961" hidden="1"/>
    <cellStyle name="40% - Accent4 2 14" xfId="5998" hidden="1"/>
    <cellStyle name="40% - Accent4 2 15" xfId="6906" hidden="1"/>
    <cellStyle name="40% - Accent4 2 16" xfId="6943" hidden="1"/>
    <cellStyle name="40% - Accent4 2 17" xfId="7498" hidden="1"/>
    <cellStyle name="40% - Accent4 2 18" xfId="8390" hidden="1"/>
    <cellStyle name="40% - Accent4 2 19" xfId="8427" hidden="1"/>
    <cellStyle name="40% - Accent4 2 20" xfId="9371" hidden="1"/>
    <cellStyle name="40% - Accent4 2 21" xfId="9408" hidden="1"/>
    <cellStyle name="40% - Accent4 2 22" xfId="10316" hidden="1"/>
    <cellStyle name="40% - Accent4 2 23" xfId="10353" hidden="1"/>
    <cellStyle name="40% - Accent4 2 24" xfId="10928" hidden="1"/>
    <cellStyle name="40% - Accent4 2 25" xfId="11820" hidden="1"/>
    <cellStyle name="40% - Accent4 2 26" xfId="11857" hidden="1"/>
    <cellStyle name="40% - Accent4 2 27" xfId="12801" hidden="1"/>
    <cellStyle name="40% - Accent4 2 28" xfId="12838" hidden="1"/>
    <cellStyle name="40% - Accent4 2 29" xfId="13746" hidden="1"/>
    <cellStyle name="40% - Accent4 2 3" xfId="673" hidden="1"/>
    <cellStyle name="40% - Accent4 2 30" xfId="13783" hidden="1"/>
    <cellStyle name="40% - Accent4 2 31" xfId="14358" hidden="1"/>
    <cellStyle name="40% - Accent4 2 32" xfId="15250" hidden="1"/>
    <cellStyle name="40% - Accent4 2 33" xfId="15287" hidden="1"/>
    <cellStyle name="40% - Accent4 2 34" xfId="16231" hidden="1"/>
    <cellStyle name="40% - Accent4 2 35" xfId="16268" hidden="1"/>
    <cellStyle name="40% - Accent4 2 36" xfId="17176" hidden="1"/>
    <cellStyle name="40% - Accent4 2 37" xfId="17213" hidden="1"/>
    <cellStyle name="40% - Accent4 2 38" xfId="17788" hidden="1"/>
    <cellStyle name="40% - Accent4 2 39" xfId="18680" hidden="1"/>
    <cellStyle name="40% - Accent4 2 4" xfId="1565" hidden="1"/>
    <cellStyle name="40% - Accent4 2 40" xfId="18717" hidden="1"/>
    <cellStyle name="40% - Accent4 2 41" xfId="19661" hidden="1"/>
    <cellStyle name="40% - Accent4 2 42" xfId="19698" hidden="1"/>
    <cellStyle name="40% - Accent4 2 43" xfId="20606" hidden="1"/>
    <cellStyle name="40% - Accent4 2 44" xfId="20643" hidden="1"/>
    <cellStyle name="40% - Accent4 2 45" xfId="21218" hidden="1"/>
    <cellStyle name="40% - Accent4 2 46" xfId="22110" hidden="1"/>
    <cellStyle name="40% - Accent4 2 47" xfId="22147" hidden="1"/>
    <cellStyle name="40% - Accent4 2 48" xfId="23091" hidden="1"/>
    <cellStyle name="40% - Accent4 2 49" xfId="23128" hidden="1"/>
    <cellStyle name="40% - Accent4 2 5" xfId="1602" hidden="1"/>
    <cellStyle name="40% - Accent4 2 50" xfId="24036" hidden="1"/>
    <cellStyle name="40% - Accent4 2 51" xfId="24073" hidden="1"/>
    <cellStyle name="40% - Accent4 2 52" xfId="24648" hidden="1"/>
    <cellStyle name="40% - Accent4 2 53" xfId="25540" hidden="1"/>
    <cellStyle name="40% - Accent4 2 54" xfId="25577" hidden="1"/>
    <cellStyle name="40% - Accent4 2 55" xfId="26521" hidden="1"/>
    <cellStyle name="40% - Accent4 2 56" xfId="26558" hidden="1"/>
    <cellStyle name="40% - Accent4 2 57" xfId="27466" hidden="1"/>
    <cellStyle name="40% - Accent4 2 58" xfId="27503" hidden="1"/>
    <cellStyle name="40% - Accent4 2 6" xfId="2546" hidden="1"/>
    <cellStyle name="40% - Accent4 2 7" xfId="2583" hidden="1"/>
    <cellStyle name="40% - Accent4 2 8" xfId="3491" hidden="1"/>
    <cellStyle name="40% - Accent4 2 9" xfId="3528" hidden="1"/>
    <cellStyle name="40% - Accent4 3 2" xfId="78" hidden="1"/>
    <cellStyle name="40% - Accent4 3 3" xfId="8463" hidden="1"/>
    <cellStyle name="40% - Accent4 3 4" xfId="11893" hidden="1"/>
    <cellStyle name="40% - Accent4 3 5" xfId="15323" hidden="1"/>
    <cellStyle name="40% - Accent4 3 6" xfId="18753" hidden="1"/>
    <cellStyle name="40% - Accent4 3 7" xfId="22183" hidden="1"/>
    <cellStyle name="40% - Accent4 3 8" xfId="25613" hidden="1"/>
    <cellStyle name="40% - Accent4 4 2" xfId="621" hidden="1"/>
    <cellStyle name="40% - Accent4 5 2" xfId="1638" hidden="1"/>
    <cellStyle name="40% - Accent5" xfId="36" builtinId="47" customBuiltin="1"/>
    <cellStyle name="40% - Accent5 2 10" xfId="4121" hidden="1"/>
    <cellStyle name="40% - Accent5 2 11" xfId="5005" hidden="1"/>
    <cellStyle name="40% - Accent5 2 12" xfId="5042" hidden="1"/>
    <cellStyle name="40% - Accent5 2 13" xfId="5957" hidden="1"/>
    <cellStyle name="40% - Accent5 2 14" xfId="5994" hidden="1"/>
    <cellStyle name="40% - Accent5 2 15" xfId="6902" hidden="1"/>
    <cellStyle name="40% - Accent5 2 16" xfId="6939" hidden="1"/>
    <cellStyle name="40% - Accent5 2 17" xfId="7502" hidden="1"/>
    <cellStyle name="40% - Accent5 2 18" xfId="8386" hidden="1"/>
    <cellStyle name="40% - Accent5 2 19" xfId="8423" hidden="1"/>
    <cellStyle name="40% - Accent5 2 20" xfId="9367" hidden="1"/>
    <cellStyle name="40% - Accent5 2 21" xfId="9404" hidden="1"/>
    <cellStyle name="40% - Accent5 2 22" xfId="10312" hidden="1"/>
    <cellStyle name="40% - Accent5 2 23" xfId="10349" hidden="1"/>
    <cellStyle name="40% - Accent5 2 24" xfId="10932" hidden="1"/>
    <cellStyle name="40% - Accent5 2 25" xfId="11816" hidden="1"/>
    <cellStyle name="40% - Accent5 2 26" xfId="11853" hidden="1"/>
    <cellStyle name="40% - Accent5 2 27" xfId="12797" hidden="1"/>
    <cellStyle name="40% - Accent5 2 28" xfId="12834" hidden="1"/>
    <cellStyle name="40% - Accent5 2 29" xfId="13742" hidden="1"/>
    <cellStyle name="40% - Accent5 2 3" xfId="677" hidden="1"/>
    <cellStyle name="40% - Accent5 2 30" xfId="13779" hidden="1"/>
    <cellStyle name="40% - Accent5 2 31" xfId="14362" hidden="1"/>
    <cellStyle name="40% - Accent5 2 32" xfId="15246" hidden="1"/>
    <cellStyle name="40% - Accent5 2 33" xfId="15283" hidden="1"/>
    <cellStyle name="40% - Accent5 2 34" xfId="16227" hidden="1"/>
    <cellStyle name="40% - Accent5 2 35" xfId="16264" hidden="1"/>
    <cellStyle name="40% - Accent5 2 36" xfId="17172" hidden="1"/>
    <cellStyle name="40% - Accent5 2 37" xfId="17209" hidden="1"/>
    <cellStyle name="40% - Accent5 2 38" xfId="17792" hidden="1"/>
    <cellStyle name="40% - Accent5 2 39" xfId="18676" hidden="1"/>
    <cellStyle name="40% - Accent5 2 4" xfId="1561" hidden="1"/>
    <cellStyle name="40% - Accent5 2 40" xfId="18713" hidden="1"/>
    <cellStyle name="40% - Accent5 2 41" xfId="19657" hidden="1"/>
    <cellStyle name="40% - Accent5 2 42" xfId="19694" hidden="1"/>
    <cellStyle name="40% - Accent5 2 43" xfId="20602" hidden="1"/>
    <cellStyle name="40% - Accent5 2 44" xfId="20639" hidden="1"/>
    <cellStyle name="40% - Accent5 2 45" xfId="21222" hidden="1"/>
    <cellStyle name="40% - Accent5 2 46" xfId="22106" hidden="1"/>
    <cellStyle name="40% - Accent5 2 47" xfId="22143" hidden="1"/>
    <cellStyle name="40% - Accent5 2 48" xfId="23087" hidden="1"/>
    <cellStyle name="40% - Accent5 2 49" xfId="23124" hidden="1"/>
    <cellStyle name="40% - Accent5 2 5" xfId="1598" hidden="1"/>
    <cellStyle name="40% - Accent5 2 50" xfId="24032" hidden="1"/>
    <cellStyle name="40% - Accent5 2 51" xfId="24069" hidden="1"/>
    <cellStyle name="40% - Accent5 2 52" xfId="24652" hidden="1"/>
    <cellStyle name="40% - Accent5 2 53" xfId="25536" hidden="1"/>
    <cellStyle name="40% - Accent5 2 54" xfId="25573" hidden="1"/>
    <cellStyle name="40% - Accent5 2 55" xfId="26517" hidden="1"/>
    <cellStyle name="40% - Accent5 2 56" xfId="26554" hidden="1"/>
    <cellStyle name="40% - Accent5 2 57" xfId="27462" hidden="1"/>
    <cellStyle name="40% - Accent5 2 58" xfId="27499" hidden="1"/>
    <cellStyle name="40% - Accent5 2 6" xfId="2542" hidden="1"/>
    <cellStyle name="40% - Accent5 2 7" xfId="2579" hidden="1"/>
    <cellStyle name="40% - Accent5 2 8" xfId="3487" hidden="1"/>
    <cellStyle name="40% - Accent5 2 9" xfId="3524" hidden="1"/>
    <cellStyle name="40% - Accent5 3 2" xfId="82" hidden="1"/>
    <cellStyle name="40% - Accent5 3 3" xfId="8459" hidden="1"/>
    <cellStyle name="40% - Accent5 3 4" xfId="11889" hidden="1"/>
    <cellStyle name="40% - Accent5 3 5" xfId="15319" hidden="1"/>
    <cellStyle name="40% - Accent5 3 6" xfId="18749" hidden="1"/>
    <cellStyle name="40% - Accent5 3 7" xfId="22179" hidden="1"/>
    <cellStyle name="40% - Accent5 3 8" xfId="25609" hidden="1"/>
    <cellStyle name="40% - Accent5 4 2" xfId="617" hidden="1"/>
    <cellStyle name="40% - Accent5 5 2" xfId="1634" hidden="1"/>
    <cellStyle name="40% - Accent6" xfId="40" builtinId="51" customBuiltin="1"/>
    <cellStyle name="40% - Accent6 2 10" xfId="4125" hidden="1"/>
    <cellStyle name="40% - Accent6 2 11" xfId="5001" hidden="1"/>
    <cellStyle name="40% - Accent6 2 12" xfId="5038" hidden="1"/>
    <cellStyle name="40% - Accent6 2 13" xfId="5953" hidden="1"/>
    <cellStyle name="40% - Accent6 2 14" xfId="5990" hidden="1"/>
    <cellStyle name="40% - Accent6 2 15" xfId="6898" hidden="1"/>
    <cellStyle name="40% - Accent6 2 16" xfId="6935" hidden="1"/>
    <cellStyle name="40% - Accent6 2 17" xfId="7506" hidden="1"/>
    <cellStyle name="40% - Accent6 2 18" xfId="8382" hidden="1"/>
    <cellStyle name="40% - Accent6 2 19" xfId="8419" hidden="1"/>
    <cellStyle name="40% - Accent6 2 20" xfId="9363" hidden="1"/>
    <cellStyle name="40% - Accent6 2 21" xfId="9400" hidden="1"/>
    <cellStyle name="40% - Accent6 2 22" xfId="10308" hidden="1"/>
    <cellStyle name="40% - Accent6 2 23" xfId="10345" hidden="1"/>
    <cellStyle name="40% - Accent6 2 24" xfId="10936" hidden="1"/>
    <cellStyle name="40% - Accent6 2 25" xfId="11812" hidden="1"/>
    <cellStyle name="40% - Accent6 2 26" xfId="11849" hidden="1"/>
    <cellStyle name="40% - Accent6 2 27" xfId="12793" hidden="1"/>
    <cellStyle name="40% - Accent6 2 28" xfId="12830" hidden="1"/>
    <cellStyle name="40% - Accent6 2 29" xfId="13738" hidden="1"/>
    <cellStyle name="40% - Accent6 2 3" xfId="681" hidden="1"/>
    <cellStyle name="40% - Accent6 2 30" xfId="13775" hidden="1"/>
    <cellStyle name="40% - Accent6 2 31" xfId="14366" hidden="1"/>
    <cellStyle name="40% - Accent6 2 32" xfId="15242" hidden="1"/>
    <cellStyle name="40% - Accent6 2 33" xfId="15279" hidden="1"/>
    <cellStyle name="40% - Accent6 2 34" xfId="16223" hidden="1"/>
    <cellStyle name="40% - Accent6 2 35" xfId="16260" hidden="1"/>
    <cellStyle name="40% - Accent6 2 36" xfId="17168" hidden="1"/>
    <cellStyle name="40% - Accent6 2 37" xfId="17205" hidden="1"/>
    <cellStyle name="40% - Accent6 2 38" xfId="17796" hidden="1"/>
    <cellStyle name="40% - Accent6 2 39" xfId="18672" hidden="1"/>
    <cellStyle name="40% - Accent6 2 4" xfId="1557" hidden="1"/>
    <cellStyle name="40% - Accent6 2 40" xfId="18709" hidden="1"/>
    <cellStyle name="40% - Accent6 2 41" xfId="19653" hidden="1"/>
    <cellStyle name="40% - Accent6 2 42" xfId="19690" hidden="1"/>
    <cellStyle name="40% - Accent6 2 43" xfId="20598" hidden="1"/>
    <cellStyle name="40% - Accent6 2 44" xfId="20635" hidden="1"/>
    <cellStyle name="40% - Accent6 2 45" xfId="21226" hidden="1"/>
    <cellStyle name="40% - Accent6 2 46" xfId="22102" hidden="1"/>
    <cellStyle name="40% - Accent6 2 47" xfId="22139" hidden="1"/>
    <cellStyle name="40% - Accent6 2 48" xfId="23083" hidden="1"/>
    <cellStyle name="40% - Accent6 2 49" xfId="23120" hidden="1"/>
    <cellStyle name="40% - Accent6 2 5" xfId="1594" hidden="1"/>
    <cellStyle name="40% - Accent6 2 50" xfId="24028" hidden="1"/>
    <cellStyle name="40% - Accent6 2 51" xfId="24065" hidden="1"/>
    <cellStyle name="40% - Accent6 2 52" xfId="24656" hidden="1"/>
    <cellStyle name="40% - Accent6 2 53" xfId="25532" hidden="1"/>
    <cellStyle name="40% - Accent6 2 54" xfId="25569" hidden="1"/>
    <cellStyle name="40% - Accent6 2 55" xfId="26513" hidden="1"/>
    <cellStyle name="40% - Accent6 2 56" xfId="26550" hidden="1"/>
    <cellStyle name="40% - Accent6 2 57" xfId="27458" hidden="1"/>
    <cellStyle name="40% - Accent6 2 58" xfId="27495" hidden="1"/>
    <cellStyle name="40% - Accent6 2 6" xfId="2538" hidden="1"/>
    <cellStyle name="40% - Accent6 2 7" xfId="2575" hidden="1"/>
    <cellStyle name="40% - Accent6 2 8" xfId="3483" hidden="1"/>
    <cellStyle name="40% - Accent6 2 9" xfId="3520" hidden="1"/>
    <cellStyle name="40% - Accent6 3 2" xfId="86" hidden="1"/>
    <cellStyle name="40% - Accent6 3 3" xfId="8455" hidden="1"/>
    <cellStyle name="40% - Accent6 3 4" xfId="11885" hidden="1"/>
    <cellStyle name="40% - Accent6 3 5" xfId="15315" hidden="1"/>
    <cellStyle name="40% - Accent6 3 6" xfId="18745" hidden="1"/>
    <cellStyle name="40% - Accent6 3 7" xfId="22175" hidden="1"/>
    <cellStyle name="40% - Accent6 3 8" xfId="25605" hidden="1"/>
    <cellStyle name="40% - Accent6 4 2" xfId="613" hidden="1"/>
    <cellStyle name="40% - Accent6 5 2" xfId="1630" hidden="1"/>
    <cellStyle name="60% - Accent1" xfId="21" builtinId="32" customBuiltin="1"/>
    <cellStyle name="60% - Accent1 2 10" xfId="4106" hidden="1"/>
    <cellStyle name="60% - Accent1 2 11" xfId="5020" hidden="1"/>
    <cellStyle name="60% - Accent1 2 12" xfId="5057" hidden="1"/>
    <cellStyle name="60% - Accent1 2 13" xfId="5972" hidden="1"/>
    <cellStyle name="60% - Accent1 2 14" xfId="6009" hidden="1"/>
    <cellStyle name="60% - Accent1 2 15" xfId="6917" hidden="1"/>
    <cellStyle name="60% - Accent1 2 16" xfId="6954" hidden="1"/>
    <cellStyle name="60% - Accent1 2 17" xfId="7487" hidden="1"/>
    <cellStyle name="60% - Accent1 2 18" xfId="8401" hidden="1"/>
    <cellStyle name="60% - Accent1 2 19" xfId="8438" hidden="1"/>
    <cellStyle name="60% - Accent1 2 20" xfId="9382" hidden="1"/>
    <cellStyle name="60% - Accent1 2 21" xfId="9419" hidden="1"/>
    <cellStyle name="60% - Accent1 2 22" xfId="10327" hidden="1"/>
    <cellStyle name="60% - Accent1 2 23" xfId="10364" hidden="1"/>
    <cellStyle name="60% - Accent1 2 24" xfId="10917" hidden="1"/>
    <cellStyle name="60% - Accent1 2 25" xfId="11831" hidden="1"/>
    <cellStyle name="60% - Accent1 2 26" xfId="11868" hidden="1"/>
    <cellStyle name="60% - Accent1 2 27" xfId="12812" hidden="1"/>
    <cellStyle name="60% - Accent1 2 28" xfId="12849" hidden="1"/>
    <cellStyle name="60% - Accent1 2 29" xfId="13757" hidden="1"/>
    <cellStyle name="60% - Accent1 2 3" xfId="662" hidden="1"/>
    <cellStyle name="60% - Accent1 2 30" xfId="13794" hidden="1"/>
    <cellStyle name="60% - Accent1 2 31" xfId="14347" hidden="1"/>
    <cellStyle name="60% - Accent1 2 32" xfId="15261" hidden="1"/>
    <cellStyle name="60% - Accent1 2 33" xfId="15298" hidden="1"/>
    <cellStyle name="60% - Accent1 2 34" xfId="16242" hidden="1"/>
    <cellStyle name="60% - Accent1 2 35" xfId="16279" hidden="1"/>
    <cellStyle name="60% - Accent1 2 36" xfId="17187" hidden="1"/>
    <cellStyle name="60% - Accent1 2 37" xfId="17224" hidden="1"/>
    <cellStyle name="60% - Accent1 2 38" xfId="17777" hidden="1"/>
    <cellStyle name="60% - Accent1 2 39" xfId="18691" hidden="1"/>
    <cellStyle name="60% - Accent1 2 4" xfId="1576" hidden="1"/>
    <cellStyle name="60% - Accent1 2 40" xfId="18728" hidden="1"/>
    <cellStyle name="60% - Accent1 2 41" xfId="19672" hidden="1"/>
    <cellStyle name="60% - Accent1 2 42" xfId="19709" hidden="1"/>
    <cellStyle name="60% - Accent1 2 43" xfId="20617" hidden="1"/>
    <cellStyle name="60% - Accent1 2 44" xfId="20654" hidden="1"/>
    <cellStyle name="60% - Accent1 2 45" xfId="21207" hidden="1"/>
    <cellStyle name="60% - Accent1 2 46" xfId="22121" hidden="1"/>
    <cellStyle name="60% - Accent1 2 47" xfId="22158" hidden="1"/>
    <cellStyle name="60% - Accent1 2 48" xfId="23102" hidden="1"/>
    <cellStyle name="60% - Accent1 2 49" xfId="23139" hidden="1"/>
    <cellStyle name="60% - Accent1 2 5" xfId="1613" hidden="1"/>
    <cellStyle name="60% - Accent1 2 50" xfId="24047" hidden="1"/>
    <cellStyle name="60% - Accent1 2 51" xfId="24084" hidden="1"/>
    <cellStyle name="60% - Accent1 2 52" xfId="24637" hidden="1"/>
    <cellStyle name="60% - Accent1 2 53" xfId="25551" hidden="1"/>
    <cellStyle name="60% - Accent1 2 54" xfId="25588" hidden="1"/>
    <cellStyle name="60% - Accent1 2 55" xfId="26532" hidden="1"/>
    <cellStyle name="60% - Accent1 2 56" xfId="26569" hidden="1"/>
    <cellStyle name="60% - Accent1 2 57" xfId="27477" hidden="1"/>
    <cellStyle name="60% - Accent1 2 58" xfId="27514" hidden="1"/>
    <cellStyle name="60% - Accent1 2 6" xfId="2557" hidden="1"/>
    <cellStyle name="60% - Accent1 2 7" xfId="2594" hidden="1"/>
    <cellStyle name="60% - Accent1 2 8" xfId="3502" hidden="1"/>
    <cellStyle name="60% - Accent1 2 9" xfId="3539" hidden="1"/>
    <cellStyle name="60% - Accent1 3 2" xfId="67" hidden="1"/>
    <cellStyle name="60% - Accent1 3 3" xfId="8474" hidden="1"/>
    <cellStyle name="60% - Accent1 3 4" xfId="11904" hidden="1"/>
    <cellStyle name="60% - Accent1 3 5" xfId="15334" hidden="1"/>
    <cellStyle name="60% - Accent1 3 6" xfId="18764" hidden="1"/>
    <cellStyle name="60% - Accent1 3 7" xfId="22194" hidden="1"/>
    <cellStyle name="60% - Accent1 3 8" xfId="25624" hidden="1"/>
    <cellStyle name="60% - Accent1 4 2" xfId="632" hidden="1"/>
    <cellStyle name="60% - Accent1 5 2" xfId="1649" hidden="1"/>
    <cellStyle name="60% - Accent2" xfId="25" builtinId="36" customBuiltin="1"/>
    <cellStyle name="60% - Accent2 2 10" xfId="4110" hidden="1"/>
    <cellStyle name="60% - Accent2 2 11" xfId="5016" hidden="1"/>
    <cellStyle name="60% - Accent2 2 12" xfId="5053" hidden="1"/>
    <cellStyle name="60% - Accent2 2 13" xfId="5968" hidden="1"/>
    <cellStyle name="60% - Accent2 2 14" xfId="6005" hidden="1"/>
    <cellStyle name="60% - Accent2 2 15" xfId="6913" hidden="1"/>
    <cellStyle name="60% - Accent2 2 16" xfId="6950" hidden="1"/>
    <cellStyle name="60% - Accent2 2 17" xfId="7491" hidden="1"/>
    <cellStyle name="60% - Accent2 2 18" xfId="8397" hidden="1"/>
    <cellStyle name="60% - Accent2 2 19" xfId="8434" hidden="1"/>
    <cellStyle name="60% - Accent2 2 20" xfId="9378" hidden="1"/>
    <cellStyle name="60% - Accent2 2 21" xfId="9415" hidden="1"/>
    <cellStyle name="60% - Accent2 2 22" xfId="10323" hidden="1"/>
    <cellStyle name="60% - Accent2 2 23" xfId="10360" hidden="1"/>
    <cellStyle name="60% - Accent2 2 24" xfId="10921" hidden="1"/>
    <cellStyle name="60% - Accent2 2 25" xfId="11827" hidden="1"/>
    <cellStyle name="60% - Accent2 2 26" xfId="11864" hidden="1"/>
    <cellStyle name="60% - Accent2 2 27" xfId="12808" hidden="1"/>
    <cellStyle name="60% - Accent2 2 28" xfId="12845" hidden="1"/>
    <cellStyle name="60% - Accent2 2 29" xfId="13753" hidden="1"/>
    <cellStyle name="60% - Accent2 2 3" xfId="666" hidden="1"/>
    <cellStyle name="60% - Accent2 2 30" xfId="13790" hidden="1"/>
    <cellStyle name="60% - Accent2 2 31" xfId="14351" hidden="1"/>
    <cellStyle name="60% - Accent2 2 32" xfId="15257" hidden="1"/>
    <cellStyle name="60% - Accent2 2 33" xfId="15294" hidden="1"/>
    <cellStyle name="60% - Accent2 2 34" xfId="16238" hidden="1"/>
    <cellStyle name="60% - Accent2 2 35" xfId="16275" hidden="1"/>
    <cellStyle name="60% - Accent2 2 36" xfId="17183" hidden="1"/>
    <cellStyle name="60% - Accent2 2 37" xfId="17220" hidden="1"/>
    <cellStyle name="60% - Accent2 2 38" xfId="17781" hidden="1"/>
    <cellStyle name="60% - Accent2 2 39" xfId="18687" hidden="1"/>
    <cellStyle name="60% - Accent2 2 4" xfId="1572" hidden="1"/>
    <cellStyle name="60% - Accent2 2 40" xfId="18724" hidden="1"/>
    <cellStyle name="60% - Accent2 2 41" xfId="19668" hidden="1"/>
    <cellStyle name="60% - Accent2 2 42" xfId="19705" hidden="1"/>
    <cellStyle name="60% - Accent2 2 43" xfId="20613" hidden="1"/>
    <cellStyle name="60% - Accent2 2 44" xfId="20650" hidden="1"/>
    <cellStyle name="60% - Accent2 2 45" xfId="21211" hidden="1"/>
    <cellStyle name="60% - Accent2 2 46" xfId="22117" hidden="1"/>
    <cellStyle name="60% - Accent2 2 47" xfId="22154" hidden="1"/>
    <cellStyle name="60% - Accent2 2 48" xfId="23098" hidden="1"/>
    <cellStyle name="60% - Accent2 2 49" xfId="23135" hidden="1"/>
    <cellStyle name="60% - Accent2 2 5" xfId="1609" hidden="1"/>
    <cellStyle name="60% - Accent2 2 50" xfId="24043" hidden="1"/>
    <cellStyle name="60% - Accent2 2 51" xfId="24080" hidden="1"/>
    <cellStyle name="60% - Accent2 2 52" xfId="24641" hidden="1"/>
    <cellStyle name="60% - Accent2 2 53" xfId="25547" hidden="1"/>
    <cellStyle name="60% - Accent2 2 54" xfId="25584" hidden="1"/>
    <cellStyle name="60% - Accent2 2 55" xfId="26528" hidden="1"/>
    <cellStyle name="60% - Accent2 2 56" xfId="26565" hidden="1"/>
    <cellStyle name="60% - Accent2 2 57" xfId="27473" hidden="1"/>
    <cellStyle name="60% - Accent2 2 58" xfId="27510" hidden="1"/>
    <cellStyle name="60% - Accent2 2 6" xfId="2553" hidden="1"/>
    <cellStyle name="60% - Accent2 2 7" xfId="2590" hidden="1"/>
    <cellStyle name="60% - Accent2 2 8" xfId="3498" hidden="1"/>
    <cellStyle name="60% - Accent2 2 9" xfId="3535" hidden="1"/>
    <cellStyle name="60% - Accent2 3 2" xfId="71" hidden="1"/>
    <cellStyle name="60% - Accent2 3 3" xfId="8470" hidden="1"/>
    <cellStyle name="60% - Accent2 3 4" xfId="11900" hidden="1"/>
    <cellStyle name="60% - Accent2 3 5" xfId="15330" hidden="1"/>
    <cellStyle name="60% - Accent2 3 6" xfId="18760" hidden="1"/>
    <cellStyle name="60% - Accent2 3 7" xfId="22190" hidden="1"/>
    <cellStyle name="60% - Accent2 3 8" xfId="25620" hidden="1"/>
    <cellStyle name="60% - Accent2 4 2" xfId="628" hidden="1"/>
    <cellStyle name="60% - Accent2 5 2" xfId="1645" hidden="1"/>
    <cellStyle name="60% - Accent3" xfId="29" builtinId="40" customBuiltin="1"/>
    <cellStyle name="60% - Accent3 2 10" xfId="4114" hidden="1"/>
    <cellStyle name="60% - Accent3 2 11" xfId="5012" hidden="1"/>
    <cellStyle name="60% - Accent3 2 12" xfId="5049" hidden="1"/>
    <cellStyle name="60% - Accent3 2 13" xfId="5964" hidden="1"/>
    <cellStyle name="60% - Accent3 2 14" xfId="6001" hidden="1"/>
    <cellStyle name="60% - Accent3 2 15" xfId="6909" hidden="1"/>
    <cellStyle name="60% - Accent3 2 16" xfId="6946" hidden="1"/>
    <cellStyle name="60% - Accent3 2 17" xfId="7495" hidden="1"/>
    <cellStyle name="60% - Accent3 2 18" xfId="8393" hidden="1"/>
    <cellStyle name="60% - Accent3 2 19" xfId="8430" hidden="1"/>
    <cellStyle name="60% - Accent3 2 20" xfId="9374" hidden="1"/>
    <cellStyle name="60% - Accent3 2 21" xfId="9411" hidden="1"/>
    <cellStyle name="60% - Accent3 2 22" xfId="10319" hidden="1"/>
    <cellStyle name="60% - Accent3 2 23" xfId="10356" hidden="1"/>
    <cellStyle name="60% - Accent3 2 24" xfId="10925" hidden="1"/>
    <cellStyle name="60% - Accent3 2 25" xfId="11823" hidden="1"/>
    <cellStyle name="60% - Accent3 2 26" xfId="11860" hidden="1"/>
    <cellStyle name="60% - Accent3 2 27" xfId="12804" hidden="1"/>
    <cellStyle name="60% - Accent3 2 28" xfId="12841" hidden="1"/>
    <cellStyle name="60% - Accent3 2 29" xfId="13749" hidden="1"/>
    <cellStyle name="60% - Accent3 2 3" xfId="670" hidden="1"/>
    <cellStyle name="60% - Accent3 2 30" xfId="13786" hidden="1"/>
    <cellStyle name="60% - Accent3 2 31" xfId="14355" hidden="1"/>
    <cellStyle name="60% - Accent3 2 32" xfId="15253" hidden="1"/>
    <cellStyle name="60% - Accent3 2 33" xfId="15290" hidden="1"/>
    <cellStyle name="60% - Accent3 2 34" xfId="16234" hidden="1"/>
    <cellStyle name="60% - Accent3 2 35" xfId="16271" hidden="1"/>
    <cellStyle name="60% - Accent3 2 36" xfId="17179" hidden="1"/>
    <cellStyle name="60% - Accent3 2 37" xfId="17216" hidden="1"/>
    <cellStyle name="60% - Accent3 2 38" xfId="17785" hidden="1"/>
    <cellStyle name="60% - Accent3 2 39" xfId="18683" hidden="1"/>
    <cellStyle name="60% - Accent3 2 4" xfId="1568" hidden="1"/>
    <cellStyle name="60% - Accent3 2 40" xfId="18720" hidden="1"/>
    <cellStyle name="60% - Accent3 2 41" xfId="19664" hidden="1"/>
    <cellStyle name="60% - Accent3 2 42" xfId="19701" hidden="1"/>
    <cellStyle name="60% - Accent3 2 43" xfId="20609" hidden="1"/>
    <cellStyle name="60% - Accent3 2 44" xfId="20646" hidden="1"/>
    <cellStyle name="60% - Accent3 2 45" xfId="21215" hidden="1"/>
    <cellStyle name="60% - Accent3 2 46" xfId="22113" hidden="1"/>
    <cellStyle name="60% - Accent3 2 47" xfId="22150" hidden="1"/>
    <cellStyle name="60% - Accent3 2 48" xfId="23094" hidden="1"/>
    <cellStyle name="60% - Accent3 2 49" xfId="23131" hidden="1"/>
    <cellStyle name="60% - Accent3 2 5" xfId="1605" hidden="1"/>
    <cellStyle name="60% - Accent3 2 50" xfId="24039" hidden="1"/>
    <cellStyle name="60% - Accent3 2 51" xfId="24076" hidden="1"/>
    <cellStyle name="60% - Accent3 2 52" xfId="24645" hidden="1"/>
    <cellStyle name="60% - Accent3 2 53" xfId="25543" hidden="1"/>
    <cellStyle name="60% - Accent3 2 54" xfId="25580" hidden="1"/>
    <cellStyle name="60% - Accent3 2 55" xfId="26524" hidden="1"/>
    <cellStyle name="60% - Accent3 2 56" xfId="26561" hidden="1"/>
    <cellStyle name="60% - Accent3 2 57" xfId="27469" hidden="1"/>
    <cellStyle name="60% - Accent3 2 58" xfId="27506" hidden="1"/>
    <cellStyle name="60% - Accent3 2 6" xfId="2549" hidden="1"/>
    <cellStyle name="60% - Accent3 2 7" xfId="2586" hidden="1"/>
    <cellStyle name="60% - Accent3 2 8" xfId="3494" hidden="1"/>
    <cellStyle name="60% - Accent3 2 9" xfId="3531" hidden="1"/>
    <cellStyle name="60% - Accent3 3 2" xfId="75" hidden="1"/>
    <cellStyle name="60% - Accent3 3 3" xfId="8466" hidden="1"/>
    <cellStyle name="60% - Accent3 3 4" xfId="11896" hidden="1"/>
    <cellStyle name="60% - Accent3 3 5" xfId="15326" hidden="1"/>
    <cellStyle name="60% - Accent3 3 6" xfId="18756" hidden="1"/>
    <cellStyle name="60% - Accent3 3 7" xfId="22186" hidden="1"/>
    <cellStyle name="60% - Accent3 3 8" xfId="25616" hidden="1"/>
    <cellStyle name="60% - Accent3 4 2" xfId="624" hidden="1"/>
    <cellStyle name="60% - Accent3 5 2" xfId="1641" hidden="1"/>
    <cellStyle name="60% - Accent4" xfId="33" builtinId="44" customBuiltin="1"/>
    <cellStyle name="60% - Accent4 2 10" xfId="4118" hidden="1"/>
    <cellStyle name="60% - Accent4 2 11" xfId="5008" hidden="1"/>
    <cellStyle name="60% - Accent4 2 12" xfId="5045" hidden="1"/>
    <cellStyle name="60% - Accent4 2 13" xfId="5960" hidden="1"/>
    <cellStyle name="60% - Accent4 2 14" xfId="5997" hidden="1"/>
    <cellStyle name="60% - Accent4 2 15" xfId="6905" hidden="1"/>
    <cellStyle name="60% - Accent4 2 16" xfId="6942" hidden="1"/>
    <cellStyle name="60% - Accent4 2 17" xfId="7499" hidden="1"/>
    <cellStyle name="60% - Accent4 2 18" xfId="8389" hidden="1"/>
    <cellStyle name="60% - Accent4 2 19" xfId="8426" hidden="1"/>
    <cellStyle name="60% - Accent4 2 20" xfId="9370" hidden="1"/>
    <cellStyle name="60% - Accent4 2 21" xfId="9407" hidden="1"/>
    <cellStyle name="60% - Accent4 2 22" xfId="10315" hidden="1"/>
    <cellStyle name="60% - Accent4 2 23" xfId="10352" hidden="1"/>
    <cellStyle name="60% - Accent4 2 24" xfId="10929" hidden="1"/>
    <cellStyle name="60% - Accent4 2 25" xfId="11819" hidden="1"/>
    <cellStyle name="60% - Accent4 2 26" xfId="11856" hidden="1"/>
    <cellStyle name="60% - Accent4 2 27" xfId="12800" hidden="1"/>
    <cellStyle name="60% - Accent4 2 28" xfId="12837" hidden="1"/>
    <cellStyle name="60% - Accent4 2 29" xfId="13745" hidden="1"/>
    <cellStyle name="60% - Accent4 2 3" xfId="674" hidden="1"/>
    <cellStyle name="60% - Accent4 2 30" xfId="13782" hidden="1"/>
    <cellStyle name="60% - Accent4 2 31" xfId="14359" hidden="1"/>
    <cellStyle name="60% - Accent4 2 32" xfId="15249" hidden="1"/>
    <cellStyle name="60% - Accent4 2 33" xfId="15286" hidden="1"/>
    <cellStyle name="60% - Accent4 2 34" xfId="16230" hidden="1"/>
    <cellStyle name="60% - Accent4 2 35" xfId="16267" hidden="1"/>
    <cellStyle name="60% - Accent4 2 36" xfId="17175" hidden="1"/>
    <cellStyle name="60% - Accent4 2 37" xfId="17212" hidden="1"/>
    <cellStyle name="60% - Accent4 2 38" xfId="17789" hidden="1"/>
    <cellStyle name="60% - Accent4 2 39" xfId="18679" hidden="1"/>
    <cellStyle name="60% - Accent4 2 4" xfId="1564" hidden="1"/>
    <cellStyle name="60% - Accent4 2 40" xfId="18716" hidden="1"/>
    <cellStyle name="60% - Accent4 2 41" xfId="19660" hidden="1"/>
    <cellStyle name="60% - Accent4 2 42" xfId="19697" hidden="1"/>
    <cellStyle name="60% - Accent4 2 43" xfId="20605" hidden="1"/>
    <cellStyle name="60% - Accent4 2 44" xfId="20642" hidden="1"/>
    <cellStyle name="60% - Accent4 2 45" xfId="21219" hidden="1"/>
    <cellStyle name="60% - Accent4 2 46" xfId="22109" hidden="1"/>
    <cellStyle name="60% - Accent4 2 47" xfId="22146" hidden="1"/>
    <cellStyle name="60% - Accent4 2 48" xfId="23090" hidden="1"/>
    <cellStyle name="60% - Accent4 2 49" xfId="23127" hidden="1"/>
    <cellStyle name="60% - Accent4 2 5" xfId="1601" hidden="1"/>
    <cellStyle name="60% - Accent4 2 50" xfId="24035" hidden="1"/>
    <cellStyle name="60% - Accent4 2 51" xfId="24072" hidden="1"/>
    <cellStyle name="60% - Accent4 2 52" xfId="24649" hidden="1"/>
    <cellStyle name="60% - Accent4 2 53" xfId="25539" hidden="1"/>
    <cellStyle name="60% - Accent4 2 54" xfId="25576" hidden="1"/>
    <cellStyle name="60% - Accent4 2 55" xfId="26520" hidden="1"/>
    <cellStyle name="60% - Accent4 2 56" xfId="26557" hidden="1"/>
    <cellStyle name="60% - Accent4 2 57" xfId="27465" hidden="1"/>
    <cellStyle name="60% - Accent4 2 58" xfId="27502" hidden="1"/>
    <cellStyle name="60% - Accent4 2 6" xfId="2545" hidden="1"/>
    <cellStyle name="60% - Accent4 2 7" xfId="2582" hidden="1"/>
    <cellStyle name="60% - Accent4 2 8" xfId="3490" hidden="1"/>
    <cellStyle name="60% - Accent4 2 9" xfId="3527" hidden="1"/>
    <cellStyle name="60% - Accent4 3 2" xfId="79" hidden="1"/>
    <cellStyle name="60% - Accent4 3 3" xfId="8462" hidden="1"/>
    <cellStyle name="60% - Accent4 3 4" xfId="11892" hidden="1"/>
    <cellStyle name="60% - Accent4 3 5" xfId="15322" hidden="1"/>
    <cellStyle name="60% - Accent4 3 6" xfId="18752" hidden="1"/>
    <cellStyle name="60% - Accent4 3 7" xfId="22182" hidden="1"/>
    <cellStyle name="60% - Accent4 3 8" xfId="25612" hidden="1"/>
    <cellStyle name="60% - Accent4 4 2" xfId="620" hidden="1"/>
    <cellStyle name="60% - Accent4 5 2" xfId="1637" hidden="1"/>
    <cellStyle name="60% - Accent5" xfId="37" builtinId="48" customBuiltin="1"/>
    <cellStyle name="60% - Accent5 2 10" xfId="4122" hidden="1"/>
    <cellStyle name="60% - Accent5 2 11" xfId="5004" hidden="1"/>
    <cellStyle name="60% - Accent5 2 12" xfId="5041" hidden="1"/>
    <cellStyle name="60% - Accent5 2 13" xfId="5956" hidden="1"/>
    <cellStyle name="60% - Accent5 2 14" xfId="5993" hidden="1"/>
    <cellStyle name="60% - Accent5 2 15" xfId="6901" hidden="1"/>
    <cellStyle name="60% - Accent5 2 16" xfId="6938" hidden="1"/>
    <cellStyle name="60% - Accent5 2 17" xfId="7503" hidden="1"/>
    <cellStyle name="60% - Accent5 2 18" xfId="8385" hidden="1"/>
    <cellStyle name="60% - Accent5 2 19" xfId="8422" hidden="1"/>
    <cellStyle name="60% - Accent5 2 20" xfId="9366" hidden="1"/>
    <cellStyle name="60% - Accent5 2 21" xfId="9403" hidden="1"/>
    <cellStyle name="60% - Accent5 2 22" xfId="10311" hidden="1"/>
    <cellStyle name="60% - Accent5 2 23" xfId="10348" hidden="1"/>
    <cellStyle name="60% - Accent5 2 24" xfId="10933" hidden="1"/>
    <cellStyle name="60% - Accent5 2 25" xfId="11815" hidden="1"/>
    <cellStyle name="60% - Accent5 2 26" xfId="11852" hidden="1"/>
    <cellStyle name="60% - Accent5 2 27" xfId="12796" hidden="1"/>
    <cellStyle name="60% - Accent5 2 28" xfId="12833" hidden="1"/>
    <cellStyle name="60% - Accent5 2 29" xfId="13741" hidden="1"/>
    <cellStyle name="60% - Accent5 2 3" xfId="678" hidden="1"/>
    <cellStyle name="60% - Accent5 2 30" xfId="13778" hidden="1"/>
    <cellStyle name="60% - Accent5 2 31" xfId="14363" hidden="1"/>
    <cellStyle name="60% - Accent5 2 32" xfId="15245" hidden="1"/>
    <cellStyle name="60% - Accent5 2 33" xfId="15282" hidden="1"/>
    <cellStyle name="60% - Accent5 2 34" xfId="16226" hidden="1"/>
    <cellStyle name="60% - Accent5 2 35" xfId="16263" hidden="1"/>
    <cellStyle name="60% - Accent5 2 36" xfId="17171" hidden="1"/>
    <cellStyle name="60% - Accent5 2 37" xfId="17208" hidden="1"/>
    <cellStyle name="60% - Accent5 2 38" xfId="17793" hidden="1"/>
    <cellStyle name="60% - Accent5 2 39" xfId="18675" hidden="1"/>
    <cellStyle name="60% - Accent5 2 4" xfId="1560" hidden="1"/>
    <cellStyle name="60% - Accent5 2 40" xfId="18712" hidden="1"/>
    <cellStyle name="60% - Accent5 2 41" xfId="19656" hidden="1"/>
    <cellStyle name="60% - Accent5 2 42" xfId="19693" hidden="1"/>
    <cellStyle name="60% - Accent5 2 43" xfId="20601" hidden="1"/>
    <cellStyle name="60% - Accent5 2 44" xfId="20638" hidden="1"/>
    <cellStyle name="60% - Accent5 2 45" xfId="21223" hidden="1"/>
    <cellStyle name="60% - Accent5 2 46" xfId="22105" hidden="1"/>
    <cellStyle name="60% - Accent5 2 47" xfId="22142" hidden="1"/>
    <cellStyle name="60% - Accent5 2 48" xfId="23086" hidden="1"/>
    <cellStyle name="60% - Accent5 2 49" xfId="23123" hidden="1"/>
    <cellStyle name="60% - Accent5 2 5" xfId="1597" hidden="1"/>
    <cellStyle name="60% - Accent5 2 50" xfId="24031" hidden="1"/>
    <cellStyle name="60% - Accent5 2 51" xfId="24068" hidden="1"/>
    <cellStyle name="60% - Accent5 2 52" xfId="24653" hidden="1"/>
    <cellStyle name="60% - Accent5 2 53" xfId="25535" hidden="1"/>
    <cellStyle name="60% - Accent5 2 54" xfId="25572" hidden="1"/>
    <cellStyle name="60% - Accent5 2 55" xfId="26516" hidden="1"/>
    <cellStyle name="60% - Accent5 2 56" xfId="26553" hidden="1"/>
    <cellStyle name="60% - Accent5 2 57" xfId="27461" hidden="1"/>
    <cellStyle name="60% - Accent5 2 58" xfId="27498" hidden="1"/>
    <cellStyle name="60% - Accent5 2 6" xfId="2541" hidden="1"/>
    <cellStyle name="60% - Accent5 2 7" xfId="2578" hidden="1"/>
    <cellStyle name="60% - Accent5 2 8" xfId="3486" hidden="1"/>
    <cellStyle name="60% - Accent5 2 9" xfId="3523" hidden="1"/>
    <cellStyle name="60% - Accent5 3 2" xfId="83" hidden="1"/>
    <cellStyle name="60% - Accent5 3 3" xfId="8458" hidden="1"/>
    <cellStyle name="60% - Accent5 3 4" xfId="11888" hidden="1"/>
    <cellStyle name="60% - Accent5 3 5" xfId="15318" hidden="1"/>
    <cellStyle name="60% - Accent5 3 6" xfId="18748" hidden="1"/>
    <cellStyle name="60% - Accent5 3 7" xfId="22178" hidden="1"/>
    <cellStyle name="60% - Accent5 3 8" xfId="25608" hidden="1"/>
    <cellStyle name="60% - Accent5 4 2" xfId="616" hidden="1"/>
    <cellStyle name="60% - Accent5 5 2" xfId="1633" hidden="1"/>
    <cellStyle name="60% - Accent6" xfId="41" builtinId="52" customBuiltin="1"/>
    <cellStyle name="60% - Accent6 2 10" xfId="4126" hidden="1"/>
    <cellStyle name="60% - Accent6 2 11" xfId="5000" hidden="1"/>
    <cellStyle name="60% - Accent6 2 12" xfId="5037" hidden="1"/>
    <cellStyle name="60% - Accent6 2 13" xfId="5952" hidden="1"/>
    <cellStyle name="60% - Accent6 2 14" xfId="5989" hidden="1"/>
    <cellStyle name="60% - Accent6 2 15" xfId="6897" hidden="1"/>
    <cellStyle name="60% - Accent6 2 16" xfId="6934" hidden="1"/>
    <cellStyle name="60% - Accent6 2 17" xfId="7507" hidden="1"/>
    <cellStyle name="60% - Accent6 2 18" xfId="8381" hidden="1"/>
    <cellStyle name="60% - Accent6 2 19" xfId="8418" hidden="1"/>
    <cellStyle name="60% - Accent6 2 20" xfId="9362" hidden="1"/>
    <cellStyle name="60% - Accent6 2 21" xfId="9399" hidden="1"/>
    <cellStyle name="60% - Accent6 2 22" xfId="10307" hidden="1"/>
    <cellStyle name="60% - Accent6 2 23" xfId="10344" hidden="1"/>
    <cellStyle name="60% - Accent6 2 24" xfId="10937" hidden="1"/>
    <cellStyle name="60% - Accent6 2 25" xfId="11811" hidden="1"/>
    <cellStyle name="60% - Accent6 2 26" xfId="11848" hidden="1"/>
    <cellStyle name="60% - Accent6 2 27" xfId="12792" hidden="1"/>
    <cellStyle name="60% - Accent6 2 28" xfId="12829" hidden="1"/>
    <cellStyle name="60% - Accent6 2 29" xfId="13737" hidden="1"/>
    <cellStyle name="60% - Accent6 2 3" xfId="682" hidden="1"/>
    <cellStyle name="60% - Accent6 2 30" xfId="13774" hidden="1"/>
    <cellStyle name="60% - Accent6 2 31" xfId="14367" hidden="1"/>
    <cellStyle name="60% - Accent6 2 32" xfId="15241" hidden="1"/>
    <cellStyle name="60% - Accent6 2 33" xfId="15278" hidden="1"/>
    <cellStyle name="60% - Accent6 2 34" xfId="16222" hidden="1"/>
    <cellStyle name="60% - Accent6 2 35" xfId="16259" hidden="1"/>
    <cellStyle name="60% - Accent6 2 36" xfId="17167" hidden="1"/>
    <cellStyle name="60% - Accent6 2 37" xfId="17204" hidden="1"/>
    <cellStyle name="60% - Accent6 2 38" xfId="17797" hidden="1"/>
    <cellStyle name="60% - Accent6 2 39" xfId="18671" hidden="1"/>
    <cellStyle name="60% - Accent6 2 4" xfId="1556" hidden="1"/>
    <cellStyle name="60% - Accent6 2 40" xfId="18708" hidden="1"/>
    <cellStyle name="60% - Accent6 2 41" xfId="19652" hidden="1"/>
    <cellStyle name="60% - Accent6 2 42" xfId="19689" hidden="1"/>
    <cellStyle name="60% - Accent6 2 43" xfId="20597" hidden="1"/>
    <cellStyle name="60% - Accent6 2 44" xfId="20634" hidden="1"/>
    <cellStyle name="60% - Accent6 2 45" xfId="21227" hidden="1"/>
    <cellStyle name="60% - Accent6 2 46" xfId="22101" hidden="1"/>
    <cellStyle name="60% - Accent6 2 47" xfId="22138" hidden="1"/>
    <cellStyle name="60% - Accent6 2 48" xfId="23082" hidden="1"/>
    <cellStyle name="60% - Accent6 2 49" xfId="23119" hidden="1"/>
    <cellStyle name="60% - Accent6 2 5" xfId="1593" hidden="1"/>
    <cellStyle name="60% - Accent6 2 50" xfId="24027" hidden="1"/>
    <cellStyle name="60% - Accent6 2 51" xfId="24064" hidden="1"/>
    <cellStyle name="60% - Accent6 2 52" xfId="24657" hidden="1"/>
    <cellStyle name="60% - Accent6 2 53" xfId="25531" hidden="1"/>
    <cellStyle name="60% - Accent6 2 54" xfId="25568" hidden="1"/>
    <cellStyle name="60% - Accent6 2 55" xfId="26512" hidden="1"/>
    <cellStyle name="60% - Accent6 2 56" xfId="26549" hidden="1"/>
    <cellStyle name="60% - Accent6 2 57" xfId="27457" hidden="1"/>
    <cellStyle name="60% - Accent6 2 58" xfId="27494" hidden="1"/>
    <cellStyle name="60% - Accent6 2 6" xfId="2537" hidden="1"/>
    <cellStyle name="60% - Accent6 2 7" xfId="2574" hidden="1"/>
    <cellStyle name="60% - Accent6 2 8" xfId="3482" hidden="1"/>
    <cellStyle name="60% - Accent6 2 9" xfId="3519" hidden="1"/>
    <cellStyle name="60% - Accent6 3 2" xfId="87" hidden="1"/>
    <cellStyle name="60% - Accent6 3 3" xfId="8454" hidden="1"/>
    <cellStyle name="60% - Accent6 3 4" xfId="11884" hidden="1"/>
    <cellStyle name="60% - Accent6 3 5" xfId="15314" hidden="1"/>
    <cellStyle name="60% - Accent6 3 6" xfId="18744" hidden="1"/>
    <cellStyle name="60% - Accent6 3 7" xfId="22174" hidden="1"/>
    <cellStyle name="60% - Accent6 3 8" xfId="25604" hidden="1"/>
    <cellStyle name="60% - Accent6 4 2" xfId="612" hidden="1"/>
    <cellStyle name="60% - Accent6 5 2" xfId="1629" hidden="1"/>
    <cellStyle name="Accent1" xfId="18" builtinId="29" customBuiltin="1"/>
    <cellStyle name="Accent1 2 10" xfId="4103" hidden="1"/>
    <cellStyle name="Accent1 2 11" xfId="5023" hidden="1"/>
    <cellStyle name="Accent1 2 12" xfId="5060" hidden="1"/>
    <cellStyle name="Accent1 2 13" xfId="5975" hidden="1"/>
    <cellStyle name="Accent1 2 14" xfId="6012" hidden="1"/>
    <cellStyle name="Accent1 2 15" xfId="6920" hidden="1"/>
    <cellStyle name="Accent1 2 16" xfId="6957" hidden="1"/>
    <cellStyle name="Accent1 2 17" xfId="7484" hidden="1"/>
    <cellStyle name="Accent1 2 18" xfId="8404" hidden="1"/>
    <cellStyle name="Accent1 2 19" xfId="8441" hidden="1"/>
    <cellStyle name="Accent1 2 20" xfId="9385" hidden="1"/>
    <cellStyle name="Accent1 2 21" xfId="9422" hidden="1"/>
    <cellStyle name="Accent1 2 22" xfId="10330" hidden="1"/>
    <cellStyle name="Accent1 2 23" xfId="10367" hidden="1"/>
    <cellStyle name="Accent1 2 24" xfId="10914" hidden="1"/>
    <cellStyle name="Accent1 2 25" xfId="11834" hidden="1"/>
    <cellStyle name="Accent1 2 26" xfId="11871" hidden="1"/>
    <cellStyle name="Accent1 2 27" xfId="12815" hidden="1"/>
    <cellStyle name="Accent1 2 28" xfId="12852" hidden="1"/>
    <cellStyle name="Accent1 2 29" xfId="13760" hidden="1"/>
    <cellStyle name="Accent1 2 3" xfId="659" hidden="1"/>
    <cellStyle name="Accent1 2 30" xfId="13797" hidden="1"/>
    <cellStyle name="Accent1 2 31" xfId="14344" hidden="1"/>
    <cellStyle name="Accent1 2 32" xfId="15264" hidden="1"/>
    <cellStyle name="Accent1 2 33" xfId="15301" hidden="1"/>
    <cellStyle name="Accent1 2 34" xfId="16245" hidden="1"/>
    <cellStyle name="Accent1 2 35" xfId="16282" hidden="1"/>
    <cellStyle name="Accent1 2 36" xfId="17190" hidden="1"/>
    <cellStyle name="Accent1 2 37" xfId="17227" hidden="1"/>
    <cellStyle name="Accent1 2 38" xfId="17774" hidden="1"/>
    <cellStyle name="Accent1 2 39" xfId="18694" hidden="1"/>
    <cellStyle name="Accent1 2 4" xfId="1579" hidden="1"/>
    <cellStyle name="Accent1 2 40" xfId="18731" hidden="1"/>
    <cellStyle name="Accent1 2 41" xfId="19675" hidden="1"/>
    <cellStyle name="Accent1 2 42" xfId="19712" hidden="1"/>
    <cellStyle name="Accent1 2 43" xfId="20620" hidden="1"/>
    <cellStyle name="Accent1 2 44" xfId="20657" hidden="1"/>
    <cellStyle name="Accent1 2 45" xfId="21204" hidden="1"/>
    <cellStyle name="Accent1 2 46" xfId="22124" hidden="1"/>
    <cellStyle name="Accent1 2 47" xfId="22161" hidden="1"/>
    <cellStyle name="Accent1 2 48" xfId="23105" hidden="1"/>
    <cellStyle name="Accent1 2 49" xfId="23142" hidden="1"/>
    <cellStyle name="Accent1 2 5" xfId="1616" hidden="1"/>
    <cellStyle name="Accent1 2 50" xfId="24050" hidden="1"/>
    <cellStyle name="Accent1 2 51" xfId="24087" hidden="1"/>
    <cellStyle name="Accent1 2 52" xfId="24634" hidden="1"/>
    <cellStyle name="Accent1 2 53" xfId="25554" hidden="1"/>
    <cellStyle name="Accent1 2 54" xfId="25591" hidden="1"/>
    <cellStyle name="Accent1 2 55" xfId="26535" hidden="1"/>
    <cellStyle name="Accent1 2 56" xfId="26572" hidden="1"/>
    <cellStyle name="Accent1 2 57" xfId="27480" hidden="1"/>
    <cellStyle name="Accent1 2 58" xfId="27517" hidden="1"/>
    <cellStyle name="Accent1 2 6" xfId="2560" hidden="1"/>
    <cellStyle name="Accent1 2 7" xfId="2597" hidden="1"/>
    <cellStyle name="Accent1 2 8" xfId="3505" hidden="1"/>
    <cellStyle name="Accent1 2 9" xfId="3542" hidden="1"/>
    <cellStyle name="Accent1 3 2" xfId="64" hidden="1"/>
    <cellStyle name="Accent1 3 3" xfId="8477" hidden="1"/>
    <cellStyle name="Accent1 3 4" xfId="11907" hidden="1"/>
    <cellStyle name="Accent1 3 5" xfId="15337" hidden="1"/>
    <cellStyle name="Accent1 3 6" xfId="18767" hidden="1"/>
    <cellStyle name="Accent1 3 7" xfId="22197" hidden="1"/>
    <cellStyle name="Accent1 3 8" xfId="25627" hidden="1"/>
    <cellStyle name="Accent1 4 2" xfId="635" hidden="1"/>
    <cellStyle name="Accent1 5 2" xfId="1652" hidden="1"/>
    <cellStyle name="Accent2" xfId="22" builtinId="33" customBuiltin="1"/>
    <cellStyle name="Accent2 2 10" xfId="4107" hidden="1"/>
    <cellStyle name="Accent2 2 11" xfId="5019" hidden="1"/>
    <cellStyle name="Accent2 2 12" xfId="5056" hidden="1"/>
    <cellStyle name="Accent2 2 13" xfId="5971" hidden="1"/>
    <cellStyle name="Accent2 2 14" xfId="6008" hidden="1"/>
    <cellStyle name="Accent2 2 15" xfId="6916" hidden="1"/>
    <cellStyle name="Accent2 2 16" xfId="6953" hidden="1"/>
    <cellStyle name="Accent2 2 17" xfId="7488" hidden="1"/>
    <cellStyle name="Accent2 2 18" xfId="8400" hidden="1"/>
    <cellStyle name="Accent2 2 19" xfId="8437" hidden="1"/>
    <cellStyle name="Accent2 2 20" xfId="9381" hidden="1"/>
    <cellStyle name="Accent2 2 21" xfId="9418" hidden="1"/>
    <cellStyle name="Accent2 2 22" xfId="10326" hidden="1"/>
    <cellStyle name="Accent2 2 23" xfId="10363" hidden="1"/>
    <cellStyle name="Accent2 2 24" xfId="10918" hidden="1"/>
    <cellStyle name="Accent2 2 25" xfId="11830" hidden="1"/>
    <cellStyle name="Accent2 2 26" xfId="11867" hidden="1"/>
    <cellStyle name="Accent2 2 27" xfId="12811" hidden="1"/>
    <cellStyle name="Accent2 2 28" xfId="12848" hidden="1"/>
    <cellStyle name="Accent2 2 29" xfId="13756" hidden="1"/>
    <cellStyle name="Accent2 2 3" xfId="663" hidden="1"/>
    <cellStyle name="Accent2 2 30" xfId="13793" hidden="1"/>
    <cellStyle name="Accent2 2 31" xfId="14348" hidden="1"/>
    <cellStyle name="Accent2 2 32" xfId="15260" hidden="1"/>
    <cellStyle name="Accent2 2 33" xfId="15297" hidden="1"/>
    <cellStyle name="Accent2 2 34" xfId="16241" hidden="1"/>
    <cellStyle name="Accent2 2 35" xfId="16278" hidden="1"/>
    <cellStyle name="Accent2 2 36" xfId="17186" hidden="1"/>
    <cellStyle name="Accent2 2 37" xfId="17223" hidden="1"/>
    <cellStyle name="Accent2 2 38" xfId="17778" hidden="1"/>
    <cellStyle name="Accent2 2 39" xfId="18690" hidden="1"/>
    <cellStyle name="Accent2 2 4" xfId="1575" hidden="1"/>
    <cellStyle name="Accent2 2 40" xfId="18727" hidden="1"/>
    <cellStyle name="Accent2 2 41" xfId="19671" hidden="1"/>
    <cellStyle name="Accent2 2 42" xfId="19708" hidden="1"/>
    <cellStyle name="Accent2 2 43" xfId="20616" hidden="1"/>
    <cellStyle name="Accent2 2 44" xfId="20653" hidden="1"/>
    <cellStyle name="Accent2 2 45" xfId="21208" hidden="1"/>
    <cellStyle name="Accent2 2 46" xfId="22120" hidden="1"/>
    <cellStyle name="Accent2 2 47" xfId="22157" hidden="1"/>
    <cellStyle name="Accent2 2 48" xfId="23101" hidden="1"/>
    <cellStyle name="Accent2 2 49" xfId="23138" hidden="1"/>
    <cellStyle name="Accent2 2 5" xfId="1612" hidden="1"/>
    <cellStyle name="Accent2 2 50" xfId="24046" hidden="1"/>
    <cellStyle name="Accent2 2 51" xfId="24083" hidden="1"/>
    <cellStyle name="Accent2 2 52" xfId="24638" hidden="1"/>
    <cellStyle name="Accent2 2 53" xfId="25550" hidden="1"/>
    <cellStyle name="Accent2 2 54" xfId="25587" hidden="1"/>
    <cellStyle name="Accent2 2 55" xfId="26531" hidden="1"/>
    <cellStyle name="Accent2 2 56" xfId="26568" hidden="1"/>
    <cellStyle name="Accent2 2 57" xfId="27476" hidden="1"/>
    <cellStyle name="Accent2 2 58" xfId="27513" hidden="1"/>
    <cellStyle name="Accent2 2 6" xfId="2556" hidden="1"/>
    <cellStyle name="Accent2 2 7" xfId="2593" hidden="1"/>
    <cellStyle name="Accent2 2 8" xfId="3501" hidden="1"/>
    <cellStyle name="Accent2 2 9" xfId="3538" hidden="1"/>
    <cellStyle name="Accent2 3 2" xfId="68" hidden="1"/>
    <cellStyle name="Accent2 3 3" xfId="8473" hidden="1"/>
    <cellStyle name="Accent2 3 4" xfId="11903" hidden="1"/>
    <cellStyle name="Accent2 3 5" xfId="15333" hidden="1"/>
    <cellStyle name="Accent2 3 6" xfId="18763" hidden="1"/>
    <cellStyle name="Accent2 3 7" xfId="22193" hidden="1"/>
    <cellStyle name="Accent2 3 8" xfId="25623" hidden="1"/>
    <cellStyle name="Accent2 4 2" xfId="631" hidden="1"/>
    <cellStyle name="Accent2 5 2" xfId="1648" hidden="1"/>
    <cellStyle name="Accent3" xfId="26" builtinId="37" customBuiltin="1"/>
    <cellStyle name="Accent3 2 10" xfId="4111" hidden="1"/>
    <cellStyle name="Accent3 2 11" xfId="5015" hidden="1"/>
    <cellStyle name="Accent3 2 12" xfId="5052" hidden="1"/>
    <cellStyle name="Accent3 2 13" xfId="5967" hidden="1"/>
    <cellStyle name="Accent3 2 14" xfId="6004" hidden="1"/>
    <cellStyle name="Accent3 2 15" xfId="6912" hidden="1"/>
    <cellStyle name="Accent3 2 16" xfId="6949" hidden="1"/>
    <cellStyle name="Accent3 2 17" xfId="7492" hidden="1"/>
    <cellStyle name="Accent3 2 18" xfId="8396" hidden="1"/>
    <cellStyle name="Accent3 2 19" xfId="8433" hidden="1"/>
    <cellStyle name="Accent3 2 20" xfId="9377" hidden="1"/>
    <cellStyle name="Accent3 2 21" xfId="9414" hidden="1"/>
    <cellStyle name="Accent3 2 22" xfId="10322" hidden="1"/>
    <cellStyle name="Accent3 2 23" xfId="10359" hidden="1"/>
    <cellStyle name="Accent3 2 24" xfId="10922" hidden="1"/>
    <cellStyle name="Accent3 2 25" xfId="11826" hidden="1"/>
    <cellStyle name="Accent3 2 26" xfId="11863" hidden="1"/>
    <cellStyle name="Accent3 2 27" xfId="12807" hidden="1"/>
    <cellStyle name="Accent3 2 28" xfId="12844" hidden="1"/>
    <cellStyle name="Accent3 2 29" xfId="13752" hidden="1"/>
    <cellStyle name="Accent3 2 3" xfId="667" hidden="1"/>
    <cellStyle name="Accent3 2 30" xfId="13789" hidden="1"/>
    <cellStyle name="Accent3 2 31" xfId="14352" hidden="1"/>
    <cellStyle name="Accent3 2 32" xfId="15256" hidden="1"/>
    <cellStyle name="Accent3 2 33" xfId="15293" hidden="1"/>
    <cellStyle name="Accent3 2 34" xfId="16237" hidden="1"/>
    <cellStyle name="Accent3 2 35" xfId="16274" hidden="1"/>
    <cellStyle name="Accent3 2 36" xfId="17182" hidden="1"/>
    <cellStyle name="Accent3 2 37" xfId="17219" hidden="1"/>
    <cellStyle name="Accent3 2 38" xfId="17782" hidden="1"/>
    <cellStyle name="Accent3 2 39" xfId="18686" hidden="1"/>
    <cellStyle name="Accent3 2 4" xfId="1571" hidden="1"/>
    <cellStyle name="Accent3 2 40" xfId="18723" hidden="1"/>
    <cellStyle name="Accent3 2 41" xfId="19667" hidden="1"/>
    <cellStyle name="Accent3 2 42" xfId="19704" hidden="1"/>
    <cellStyle name="Accent3 2 43" xfId="20612" hidden="1"/>
    <cellStyle name="Accent3 2 44" xfId="20649" hidden="1"/>
    <cellStyle name="Accent3 2 45" xfId="21212" hidden="1"/>
    <cellStyle name="Accent3 2 46" xfId="22116" hidden="1"/>
    <cellStyle name="Accent3 2 47" xfId="22153" hidden="1"/>
    <cellStyle name="Accent3 2 48" xfId="23097" hidden="1"/>
    <cellStyle name="Accent3 2 49" xfId="23134" hidden="1"/>
    <cellStyle name="Accent3 2 5" xfId="1608" hidden="1"/>
    <cellStyle name="Accent3 2 50" xfId="24042" hidden="1"/>
    <cellStyle name="Accent3 2 51" xfId="24079" hidden="1"/>
    <cellStyle name="Accent3 2 52" xfId="24642" hidden="1"/>
    <cellStyle name="Accent3 2 53" xfId="25546" hidden="1"/>
    <cellStyle name="Accent3 2 54" xfId="25583" hidden="1"/>
    <cellStyle name="Accent3 2 55" xfId="26527" hidden="1"/>
    <cellStyle name="Accent3 2 56" xfId="26564" hidden="1"/>
    <cellStyle name="Accent3 2 57" xfId="27472" hidden="1"/>
    <cellStyle name="Accent3 2 58" xfId="27509" hidden="1"/>
    <cellStyle name="Accent3 2 6" xfId="2552" hidden="1"/>
    <cellStyle name="Accent3 2 7" xfId="2589" hidden="1"/>
    <cellStyle name="Accent3 2 8" xfId="3497" hidden="1"/>
    <cellStyle name="Accent3 2 9" xfId="3534" hidden="1"/>
    <cellStyle name="Accent3 3 2" xfId="72" hidden="1"/>
    <cellStyle name="Accent3 3 3" xfId="8469" hidden="1"/>
    <cellStyle name="Accent3 3 4" xfId="11899" hidden="1"/>
    <cellStyle name="Accent3 3 5" xfId="15329" hidden="1"/>
    <cellStyle name="Accent3 3 6" xfId="18759" hidden="1"/>
    <cellStyle name="Accent3 3 7" xfId="22189" hidden="1"/>
    <cellStyle name="Accent3 3 8" xfId="25619" hidden="1"/>
    <cellStyle name="Accent3 4 2" xfId="627" hidden="1"/>
    <cellStyle name="Accent3 5 2" xfId="1644" hidden="1"/>
    <cellStyle name="Accent4" xfId="30" builtinId="41" customBuiltin="1"/>
    <cellStyle name="Accent4 2 10" xfId="4115" hidden="1"/>
    <cellStyle name="Accent4 2 11" xfId="5011" hidden="1"/>
    <cellStyle name="Accent4 2 12" xfId="5048" hidden="1"/>
    <cellStyle name="Accent4 2 13" xfId="5963" hidden="1"/>
    <cellStyle name="Accent4 2 14" xfId="6000" hidden="1"/>
    <cellStyle name="Accent4 2 15" xfId="6908" hidden="1"/>
    <cellStyle name="Accent4 2 16" xfId="6945" hidden="1"/>
    <cellStyle name="Accent4 2 17" xfId="7496" hidden="1"/>
    <cellStyle name="Accent4 2 18" xfId="8392" hidden="1"/>
    <cellStyle name="Accent4 2 19" xfId="8429" hidden="1"/>
    <cellStyle name="Accent4 2 20" xfId="9373" hidden="1"/>
    <cellStyle name="Accent4 2 21" xfId="9410" hidden="1"/>
    <cellStyle name="Accent4 2 22" xfId="10318" hidden="1"/>
    <cellStyle name="Accent4 2 23" xfId="10355" hidden="1"/>
    <cellStyle name="Accent4 2 24" xfId="10926" hidden="1"/>
    <cellStyle name="Accent4 2 25" xfId="11822" hidden="1"/>
    <cellStyle name="Accent4 2 26" xfId="11859" hidden="1"/>
    <cellStyle name="Accent4 2 27" xfId="12803" hidden="1"/>
    <cellStyle name="Accent4 2 28" xfId="12840" hidden="1"/>
    <cellStyle name="Accent4 2 29" xfId="13748" hidden="1"/>
    <cellStyle name="Accent4 2 3" xfId="671" hidden="1"/>
    <cellStyle name="Accent4 2 30" xfId="13785" hidden="1"/>
    <cellStyle name="Accent4 2 31" xfId="14356" hidden="1"/>
    <cellStyle name="Accent4 2 32" xfId="15252" hidden="1"/>
    <cellStyle name="Accent4 2 33" xfId="15289" hidden="1"/>
    <cellStyle name="Accent4 2 34" xfId="16233" hidden="1"/>
    <cellStyle name="Accent4 2 35" xfId="16270" hidden="1"/>
    <cellStyle name="Accent4 2 36" xfId="17178" hidden="1"/>
    <cellStyle name="Accent4 2 37" xfId="17215" hidden="1"/>
    <cellStyle name="Accent4 2 38" xfId="17786" hidden="1"/>
    <cellStyle name="Accent4 2 39" xfId="18682" hidden="1"/>
    <cellStyle name="Accent4 2 4" xfId="1567" hidden="1"/>
    <cellStyle name="Accent4 2 40" xfId="18719" hidden="1"/>
    <cellStyle name="Accent4 2 41" xfId="19663" hidden="1"/>
    <cellStyle name="Accent4 2 42" xfId="19700" hidden="1"/>
    <cellStyle name="Accent4 2 43" xfId="20608" hidden="1"/>
    <cellStyle name="Accent4 2 44" xfId="20645" hidden="1"/>
    <cellStyle name="Accent4 2 45" xfId="21216" hidden="1"/>
    <cellStyle name="Accent4 2 46" xfId="22112" hidden="1"/>
    <cellStyle name="Accent4 2 47" xfId="22149" hidden="1"/>
    <cellStyle name="Accent4 2 48" xfId="23093" hidden="1"/>
    <cellStyle name="Accent4 2 49" xfId="23130" hidden="1"/>
    <cellStyle name="Accent4 2 5" xfId="1604" hidden="1"/>
    <cellStyle name="Accent4 2 50" xfId="24038" hidden="1"/>
    <cellStyle name="Accent4 2 51" xfId="24075" hidden="1"/>
    <cellStyle name="Accent4 2 52" xfId="24646" hidden="1"/>
    <cellStyle name="Accent4 2 53" xfId="25542" hidden="1"/>
    <cellStyle name="Accent4 2 54" xfId="25579" hidden="1"/>
    <cellStyle name="Accent4 2 55" xfId="26523" hidden="1"/>
    <cellStyle name="Accent4 2 56" xfId="26560" hidden="1"/>
    <cellStyle name="Accent4 2 57" xfId="27468" hidden="1"/>
    <cellStyle name="Accent4 2 58" xfId="27505" hidden="1"/>
    <cellStyle name="Accent4 2 6" xfId="2548" hidden="1"/>
    <cellStyle name="Accent4 2 7" xfId="2585" hidden="1"/>
    <cellStyle name="Accent4 2 8" xfId="3493" hidden="1"/>
    <cellStyle name="Accent4 2 9" xfId="3530" hidden="1"/>
    <cellStyle name="Accent4 3 2" xfId="76" hidden="1"/>
    <cellStyle name="Accent4 3 3" xfId="8465" hidden="1"/>
    <cellStyle name="Accent4 3 4" xfId="11895" hidden="1"/>
    <cellStyle name="Accent4 3 5" xfId="15325" hidden="1"/>
    <cellStyle name="Accent4 3 6" xfId="18755" hidden="1"/>
    <cellStyle name="Accent4 3 7" xfId="22185" hidden="1"/>
    <cellStyle name="Accent4 3 8" xfId="25615" hidden="1"/>
    <cellStyle name="Accent4 4 2" xfId="623" hidden="1"/>
    <cellStyle name="Accent4 5 2" xfId="1640" hidden="1"/>
    <cellStyle name="Accent5" xfId="34" builtinId="45" customBuiltin="1"/>
    <cellStyle name="Accent5 2 10" xfId="4119" hidden="1"/>
    <cellStyle name="Accent5 2 11" xfId="5007" hidden="1"/>
    <cellStyle name="Accent5 2 12" xfId="5044" hidden="1"/>
    <cellStyle name="Accent5 2 13" xfId="5959" hidden="1"/>
    <cellStyle name="Accent5 2 14" xfId="5996" hidden="1"/>
    <cellStyle name="Accent5 2 15" xfId="6904" hidden="1"/>
    <cellStyle name="Accent5 2 16" xfId="6941" hidden="1"/>
    <cellStyle name="Accent5 2 17" xfId="7500" hidden="1"/>
    <cellStyle name="Accent5 2 18" xfId="8388" hidden="1"/>
    <cellStyle name="Accent5 2 19" xfId="8425" hidden="1"/>
    <cellStyle name="Accent5 2 20" xfId="9369" hidden="1"/>
    <cellStyle name="Accent5 2 21" xfId="9406" hidden="1"/>
    <cellStyle name="Accent5 2 22" xfId="10314" hidden="1"/>
    <cellStyle name="Accent5 2 23" xfId="10351" hidden="1"/>
    <cellStyle name="Accent5 2 24" xfId="10930" hidden="1"/>
    <cellStyle name="Accent5 2 25" xfId="11818" hidden="1"/>
    <cellStyle name="Accent5 2 26" xfId="11855" hidden="1"/>
    <cellStyle name="Accent5 2 27" xfId="12799" hidden="1"/>
    <cellStyle name="Accent5 2 28" xfId="12836" hidden="1"/>
    <cellStyle name="Accent5 2 29" xfId="13744" hidden="1"/>
    <cellStyle name="Accent5 2 3" xfId="675" hidden="1"/>
    <cellStyle name="Accent5 2 30" xfId="13781" hidden="1"/>
    <cellStyle name="Accent5 2 31" xfId="14360" hidden="1"/>
    <cellStyle name="Accent5 2 32" xfId="15248" hidden="1"/>
    <cellStyle name="Accent5 2 33" xfId="15285" hidden="1"/>
    <cellStyle name="Accent5 2 34" xfId="16229" hidden="1"/>
    <cellStyle name="Accent5 2 35" xfId="16266" hidden="1"/>
    <cellStyle name="Accent5 2 36" xfId="17174" hidden="1"/>
    <cellStyle name="Accent5 2 37" xfId="17211" hidden="1"/>
    <cellStyle name="Accent5 2 38" xfId="17790" hidden="1"/>
    <cellStyle name="Accent5 2 39" xfId="18678" hidden="1"/>
    <cellStyle name="Accent5 2 4" xfId="1563" hidden="1"/>
    <cellStyle name="Accent5 2 40" xfId="18715" hidden="1"/>
    <cellStyle name="Accent5 2 41" xfId="19659" hidden="1"/>
    <cellStyle name="Accent5 2 42" xfId="19696" hidden="1"/>
    <cellStyle name="Accent5 2 43" xfId="20604" hidden="1"/>
    <cellStyle name="Accent5 2 44" xfId="20641" hidden="1"/>
    <cellStyle name="Accent5 2 45" xfId="21220" hidden="1"/>
    <cellStyle name="Accent5 2 46" xfId="22108" hidden="1"/>
    <cellStyle name="Accent5 2 47" xfId="22145" hidden="1"/>
    <cellStyle name="Accent5 2 48" xfId="23089" hidden="1"/>
    <cellStyle name="Accent5 2 49" xfId="23126" hidden="1"/>
    <cellStyle name="Accent5 2 5" xfId="1600" hidden="1"/>
    <cellStyle name="Accent5 2 50" xfId="24034" hidden="1"/>
    <cellStyle name="Accent5 2 51" xfId="24071" hidden="1"/>
    <cellStyle name="Accent5 2 52" xfId="24650" hidden="1"/>
    <cellStyle name="Accent5 2 53" xfId="25538" hidden="1"/>
    <cellStyle name="Accent5 2 54" xfId="25575" hidden="1"/>
    <cellStyle name="Accent5 2 55" xfId="26519" hidden="1"/>
    <cellStyle name="Accent5 2 56" xfId="26556" hidden="1"/>
    <cellStyle name="Accent5 2 57" xfId="27464" hidden="1"/>
    <cellStyle name="Accent5 2 58" xfId="27501" hidden="1"/>
    <cellStyle name="Accent5 2 6" xfId="2544" hidden="1"/>
    <cellStyle name="Accent5 2 7" xfId="2581" hidden="1"/>
    <cellStyle name="Accent5 2 8" xfId="3489" hidden="1"/>
    <cellStyle name="Accent5 2 9" xfId="3526" hidden="1"/>
    <cellStyle name="Accent5 3 2" xfId="80" hidden="1"/>
    <cellStyle name="Accent5 3 3" xfId="8461" hidden="1"/>
    <cellStyle name="Accent5 3 4" xfId="11891" hidden="1"/>
    <cellStyle name="Accent5 3 5" xfId="15321" hidden="1"/>
    <cellStyle name="Accent5 3 6" xfId="18751" hidden="1"/>
    <cellStyle name="Accent5 3 7" xfId="22181" hidden="1"/>
    <cellStyle name="Accent5 3 8" xfId="25611" hidden="1"/>
    <cellStyle name="Accent5 4 2" xfId="619" hidden="1"/>
    <cellStyle name="Accent5 5 2" xfId="1636" hidden="1"/>
    <cellStyle name="Accent6" xfId="38" builtinId="49" customBuiltin="1"/>
    <cellStyle name="Accent6 2 10" xfId="4123" hidden="1"/>
    <cellStyle name="Accent6 2 11" xfId="5003" hidden="1"/>
    <cellStyle name="Accent6 2 12" xfId="5040" hidden="1"/>
    <cellStyle name="Accent6 2 13" xfId="5955" hidden="1"/>
    <cellStyle name="Accent6 2 14" xfId="5992" hidden="1"/>
    <cellStyle name="Accent6 2 15" xfId="6900" hidden="1"/>
    <cellStyle name="Accent6 2 16" xfId="6937" hidden="1"/>
    <cellStyle name="Accent6 2 17" xfId="7504" hidden="1"/>
    <cellStyle name="Accent6 2 18" xfId="8384" hidden="1"/>
    <cellStyle name="Accent6 2 19" xfId="8421" hidden="1"/>
    <cellStyle name="Accent6 2 20" xfId="9365" hidden="1"/>
    <cellStyle name="Accent6 2 21" xfId="9402" hidden="1"/>
    <cellStyle name="Accent6 2 22" xfId="10310" hidden="1"/>
    <cellStyle name="Accent6 2 23" xfId="10347" hidden="1"/>
    <cellStyle name="Accent6 2 24" xfId="10934" hidden="1"/>
    <cellStyle name="Accent6 2 25" xfId="11814" hidden="1"/>
    <cellStyle name="Accent6 2 26" xfId="11851" hidden="1"/>
    <cellStyle name="Accent6 2 27" xfId="12795" hidden="1"/>
    <cellStyle name="Accent6 2 28" xfId="12832" hidden="1"/>
    <cellStyle name="Accent6 2 29" xfId="13740" hidden="1"/>
    <cellStyle name="Accent6 2 3" xfId="679" hidden="1"/>
    <cellStyle name="Accent6 2 30" xfId="13777" hidden="1"/>
    <cellStyle name="Accent6 2 31" xfId="14364" hidden="1"/>
    <cellStyle name="Accent6 2 32" xfId="15244" hidden="1"/>
    <cellStyle name="Accent6 2 33" xfId="15281" hidden="1"/>
    <cellStyle name="Accent6 2 34" xfId="16225" hidden="1"/>
    <cellStyle name="Accent6 2 35" xfId="16262" hidden="1"/>
    <cellStyle name="Accent6 2 36" xfId="17170" hidden="1"/>
    <cellStyle name="Accent6 2 37" xfId="17207" hidden="1"/>
    <cellStyle name="Accent6 2 38" xfId="17794" hidden="1"/>
    <cellStyle name="Accent6 2 39" xfId="18674" hidden="1"/>
    <cellStyle name="Accent6 2 4" xfId="1559" hidden="1"/>
    <cellStyle name="Accent6 2 40" xfId="18711" hidden="1"/>
    <cellStyle name="Accent6 2 41" xfId="19655" hidden="1"/>
    <cellStyle name="Accent6 2 42" xfId="19692" hidden="1"/>
    <cellStyle name="Accent6 2 43" xfId="20600" hidden="1"/>
    <cellStyle name="Accent6 2 44" xfId="20637" hidden="1"/>
    <cellStyle name="Accent6 2 45" xfId="21224" hidden="1"/>
    <cellStyle name="Accent6 2 46" xfId="22104" hidden="1"/>
    <cellStyle name="Accent6 2 47" xfId="22141" hidden="1"/>
    <cellStyle name="Accent6 2 48" xfId="23085" hidden="1"/>
    <cellStyle name="Accent6 2 49" xfId="23122" hidden="1"/>
    <cellStyle name="Accent6 2 5" xfId="1596" hidden="1"/>
    <cellStyle name="Accent6 2 50" xfId="24030" hidden="1"/>
    <cellStyle name="Accent6 2 51" xfId="24067" hidden="1"/>
    <cellStyle name="Accent6 2 52" xfId="24654" hidden="1"/>
    <cellStyle name="Accent6 2 53" xfId="25534" hidden="1"/>
    <cellStyle name="Accent6 2 54" xfId="25571" hidden="1"/>
    <cellStyle name="Accent6 2 55" xfId="26515" hidden="1"/>
    <cellStyle name="Accent6 2 56" xfId="26552" hidden="1"/>
    <cellStyle name="Accent6 2 57" xfId="27460" hidden="1"/>
    <cellStyle name="Accent6 2 58" xfId="27497" hidden="1"/>
    <cellStyle name="Accent6 2 6" xfId="2540" hidden="1"/>
    <cellStyle name="Accent6 2 7" xfId="2577" hidden="1"/>
    <cellStyle name="Accent6 2 8" xfId="3485" hidden="1"/>
    <cellStyle name="Accent6 2 9" xfId="3522" hidden="1"/>
    <cellStyle name="Accent6 3 2" xfId="84" hidden="1"/>
    <cellStyle name="Accent6 3 3" xfId="8457" hidden="1"/>
    <cellStyle name="Accent6 3 4" xfId="11887" hidden="1"/>
    <cellStyle name="Accent6 3 5" xfId="15317" hidden="1"/>
    <cellStyle name="Accent6 3 6" xfId="18747" hidden="1"/>
    <cellStyle name="Accent6 3 7" xfId="22177" hidden="1"/>
    <cellStyle name="Accent6 3 8" xfId="25607" hidden="1"/>
    <cellStyle name="Accent6 4 2" xfId="615" hidden="1"/>
    <cellStyle name="Accent6 5 2" xfId="1632" hidden="1"/>
    <cellStyle name="Bad" xfId="7" builtinId="27" customBuiltin="1"/>
    <cellStyle name="Bad 2 10" xfId="4097" hidden="1"/>
    <cellStyle name="Bad 2 11" xfId="5029" hidden="1"/>
    <cellStyle name="Bad 2 12" xfId="5066" hidden="1"/>
    <cellStyle name="Bad 2 13" xfId="5981" hidden="1"/>
    <cellStyle name="Bad 2 14" xfId="6018" hidden="1"/>
    <cellStyle name="Bad 2 15" xfId="6926" hidden="1"/>
    <cellStyle name="Bad 2 16" xfId="6963" hidden="1"/>
    <cellStyle name="Bad 2 17" xfId="7478" hidden="1"/>
    <cellStyle name="Bad 2 18" xfId="8410" hidden="1"/>
    <cellStyle name="Bad 2 19" xfId="8447" hidden="1"/>
    <cellStyle name="Bad 2 20" xfId="9391" hidden="1"/>
    <cellStyle name="Bad 2 21" xfId="9428" hidden="1"/>
    <cellStyle name="Bad 2 22" xfId="10336" hidden="1"/>
    <cellStyle name="Bad 2 23" xfId="10373" hidden="1"/>
    <cellStyle name="Bad 2 24" xfId="10908" hidden="1"/>
    <cellStyle name="Bad 2 25" xfId="11840" hidden="1"/>
    <cellStyle name="Bad 2 26" xfId="11877" hidden="1"/>
    <cellStyle name="Bad 2 27" xfId="12821" hidden="1"/>
    <cellStyle name="Bad 2 28" xfId="12858" hidden="1"/>
    <cellStyle name="Bad 2 29" xfId="13766" hidden="1"/>
    <cellStyle name="Bad 2 3" xfId="653" hidden="1"/>
    <cellStyle name="Bad 2 30" xfId="13803" hidden="1"/>
    <cellStyle name="Bad 2 31" xfId="14338" hidden="1"/>
    <cellStyle name="Bad 2 32" xfId="15270" hidden="1"/>
    <cellStyle name="Bad 2 33" xfId="15307" hidden="1"/>
    <cellStyle name="Bad 2 34" xfId="16251" hidden="1"/>
    <cellStyle name="Bad 2 35" xfId="16288" hidden="1"/>
    <cellStyle name="Bad 2 36" xfId="17196" hidden="1"/>
    <cellStyle name="Bad 2 37" xfId="17233" hidden="1"/>
    <cellStyle name="Bad 2 38" xfId="17768" hidden="1"/>
    <cellStyle name="Bad 2 39" xfId="18700" hidden="1"/>
    <cellStyle name="Bad 2 4" xfId="1585" hidden="1"/>
    <cellStyle name="Bad 2 40" xfId="18737" hidden="1"/>
    <cellStyle name="Bad 2 41" xfId="19681" hidden="1"/>
    <cellStyle name="Bad 2 42" xfId="19718" hidden="1"/>
    <cellStyle name="Bad 2 43" xfId="20626" hidden="1"/>
    <cellStyle name="Bad 2 44" xfId="20663" hidden="1"/>
    <cellStyle name="Bad 2 45" xfId="21198" hidden="1"/>
    <cellStyle name="Bad 2 46" xfId="22130" hidden="1"/>
    <cellStyle name="Bad 2 47" xfId="22167" hidden="1"/>
    <cellStyle name="Bad 2 48" xfId="23111" hidden="1"/>
    <cellStyle name="Bad 2 49" xfId="23148" hidden="1"/>
    <cellStyle name="Bad 2 5" xfId="1622" hidden="1"/>
    <cellStyle name="Bad 2 50" xfId="24056" hidden="1"/>
    <cellStyle name="Bad 2 51" xfId="24093" hidden="1"/>
    <cellStyle name="Bad 2 52" xfId="24628" hidden="1"/>
    <cellStyle name="Bad 2 53" xfId="25560" hidden="1"/>
    <cellStyle name="Bad 2 54" xfId="25597" hidden="1"/>
    <cellStyle name="Bad 2 55" xfId="26541" hidden="1"/>
    <cellStyle name="Bad 2 56" xfId="26578" hidden="1"/>
    <cellStyle name="Bad 2 57" xfId="27486" hidden="1"/>
    <cellStyle name="Bad 2 58" xfId="27523" hidden="1"/>
    <cellStyle name="Bad 2 6" xfId="2566" hidden="1"/>
    <cellStyle name="Bad 2 7" xfId="2603" hidden="1"/>
    <cellStyle name="Bad 2 8" xfId="3511" hidden="1"/>
    <cellStyle name="Bad 2 9" xfId="3548" hidden="1"/>
    <cellStyle name="Bad 3 2" xfId="58" hidden="1"/>
    <cellStyle name="Bad 3 3" xfId="8483" hidden="1"/>
    <cellStyle name="Bad 3 4" xfId="11913" hidden="1"/>
    <cellStyle name="Bad 3 5" xfId="15343" hidden="1"/>
    <cellStyle name="Bad 3 6" xfId="18773" hidden="1"/>
    <cellStyle name="Bad 3 7" xfId="22203" hidden="1"/>
    <cellStyle name="Bad 3 8" xfId="25633" hidden="1"/>
    <cellStyle name="Bad 4 2" xfId="641" hidden="1"/>
    <cellStyle name="Bad 5 2" xfId="1658" hidden="1"/>
    <cellStyle name="Calculation" xfId="11" builtinId="22" customBuiltin="1"/>
    <cellStyle name="Calculation 2 10" xfId="4099" hidden="1"/>
    <cellStyle name="Calculation 2 11" xfId="5027" hidden="1"/>
    <cellStyle name="Calculation 2 12" xfId="5064" hidden="1"/>
    <cellStyle name="Calculation 2 13" xfId="5979" hidden="1"/>
    <cellStyle name="Calculation 2 14" xfId="6016" hidden="1"/>
    <cellStyle name="Calculation 2 15" xfId="6924" hidden="1"/>
    <cellStyle name="Calculation 2 16" xfId="6961" hidden="1"/>
    <cellStyle name="Calculation 2 17" xfId="7480" hidden="1"/>
    <cellStyle name="Calculation 2 18" xfId="8408" hidden="1"/>
    <cellStyle name="Calculation 2 19" xfId="8445" hidden="1"/>
    <cellStyle name="Calculation 2 20" xfId="9389" hidden="1"/>
    <cellStyle name="Calculation 2 21" xfId="9426" hidden="1"/>
    <cellStyle name="Calculation 2 22" xfId="10334" hidden="1"/>
    <cellStyle name="Calculation 2 23" xfId="10371" hidden="1"/>
    <cellStyle name="Calculation 2 24" xfId="10910" hidden="1"/>
    <cellStyle name="Calculation 2 25" xfId="11838" hidden="1"/>
    <cellStyle name="Calculation 2 26" xfId="11875" hidden="1"/>
    <cellStyle name="Calculation 2 27" xfId="12819" hidden="1"/>
    <cellStyle name="Calculation 2 28" xfId="12856" hidden="1"/>
    <cellStyle name="Calculation 2 29" xfId="13764" hidden="1"/>
    <cellStyle name="Calculation 2 3" xfId="655" hidden="1"/>
    <cellStyle name="Calculation 2 30" xfId="13801" hidden="1"/>
    <cellStyle name="Calculation 2 31" xfId="14340" hidden="1"/>
    <cellStyle name="Calculation 2 32" xfId="15268" hidden="1"/>
    <cellStyle name="Calculation 2 33" xfId="15305" hidden="1"/>
    <cellStyle name="Calculation 2 34" xfId="16249" hidden="1"/>
    <cellStyle name="Calculation 2 35" xfId="16286" hidden="1"/>
    <cellStyle name="Calculation 2 36" xfId="17194" hidden="1"/>
    <cellStyle name="Calculation 2 37" xfId="17231" hidden="1"/>
    <cellStyle name="Calculation 2 38" xfId="17770" hidden="1"/>
    <cellStyle name="Calculation 2 39" xfId="18698" hidden="1"/>
    <cellStyle name="Calculation 2 4" xfId="1583" hidden="1"/>
    <cellStyle name="Calculation 2 40" xfId="18735" hidden="1"/>
    <cellStyle name="Calculation 2 41" xfId="19679" hidden="1"/>
    <cellStyle name="Calculation 2 42" xfId="19716" hidden="1"/>
    <cellStyle name="Calculation 2 43" xfId="20624" hidden="1"/>
    <cellStyle name="Calculation 2 44" xfId="20661" hidden="1"/>
    <cellStyle name="Calculation 2 45" xfId="21200" hidden="1"/>
    <cellStyle name="Calculation 2 46" xfId="22128" hidden="1"/>
    <cellStyle name="Calculation 2 47" xfId="22165" hidden="1"/>
    <cellStyle name="Calculation 2 48" xfId="23109" hidden="1"/>
    <cellStyle name="Calculation 2 49" xfId="23146" hidden="1"/>
    <cellStyle name="Calculation 2 5" xfId="1620" hidden="1"/>
    <cellStyle name="Calculation 2 50" xfId="24054" hidden="1"/>
    <cellStyle name="Calculation 2 51" xfId="24091" hidden="1"/>
    <cellStyle name="Calculation 2 52" xfId="24630" hidden="1"/>
    <cellStyle name="Calculation 2 53" xfId="25558" hidden="1"/>
    <cellStyle name="Calculation 2 54" xfId="25595" hidden="1"/>
    <cellStyle name="Calculation 2 55" xfId="26539" hidden="1"/>
    <cellStyle name="Calculation 2 56" xfId="26576" hidden="1"/>
    <cellStyle name="Calculation 2 57" xfId="27484" hidden="1"/>
    <cellStyle name="Calculation 2 58" xfId="27521" hidden="1"/>
    <cellStyle name="Calculation 2 6" xfId="2564" hidden="1"/>
    <cellStyle name="Calculation 2 7" xfId="2601" hidden="1"/>
    <cellStyle name="Calculation 2 8" xfId="3509" hidden="1"/>
    <cellStyle name="Calculation 2 9" xfId="3546" hidden="1"/>
    <cellStyle name="Calculation 3 2" xfId="60" hidden="1"/>
    <cellStyle name="Calculation 3 3" xfId="8481" hidden="1"/>
    <cellStyle name="Calculation 3 4" xfId="11911" hidden="1"/>
    <cellStyle name="Calculation 3 5" xfId="15341" hidden="1"/>
    <cellStyle name="Calculation 3 6" xfId="18771" hidden="1"/>
    <cellStyle name="Calculation 3 7" xfId="22201" hidden="1"/>
    <cellStyle name="Calculation 3 8" xfId="25631" hidden="1"/>
    <cellStyle name="Calculation 4 2" xfId="639" hidden="1"/>
    <cellStyle name="Calculation 5 2" xfId="1656" hidden="1"/>
    <cellStyle name="Check Cell" xfId="13" builtinId="23" customBuiltin="1"/>
    <cellStyle name="Check Cell 2 10" xfId="4100" hidden="1"/>
    <cellStyle name="Check Cell 2 11" xfId="5026" hidden="1"/>
    <cellStyle name="Check Cell 2 12" xfId="5063" hidden="1"/>
    <cellStyle name="Check Cell 2 13" xfId="5978" hidden="1"/>
    <cellStyle name="Check Cell 2 14" xfId="6015" hidden="1"/>
    <cellStyle name="Check Cell 2 15" xfId="6923" hidden="1"/>
    <cellStyle name="Check Cell 2 16" xfId="6960" hidden="1"/>
    <cellStyle name="Check Cell 2 17" xfId="7481" hidden="1"/>
    <cellStyle name="Check Cell 2 18" xfId="8407" hidden="1"/>
    <cellStyle name="Check Cell 2 19" xfId="8444" hidden="1"/>
    <cellStyle name="Check Cell 2 20" xfId="9388" hidden="1"/>
    <cellStyle name="Check Cell 2 21" xfId="9425" hidden="1"/>
    <cellStyle name="Check Cell 2 22" xfId="10333" hidden="1"/>
    <cellStyle name="Check Cell 2 23" xfId="10370" hidden="1"/>
    <cellStyle name="Check Cell 2 24" xfId="10911" hidden="1"/>
    <cellStyle name="Check Cell 2 25" xfId="11837" hidden="1"/>
    <cellStyle name="Check Cell 2 26" xfId="11874" hidden="1"/>
    <cellStyle name="Check Cell 2 27" xfId="12818" hidden="1"/>
    <cellStyle name="Check Cell 2 28" xfId="12855" hidden="1"/>
    <cellStyle name="Check Cell 2 29" xfId="13763" hidden="1"/>
    <cellStyle name="Check Cell 2 3" xfId="656" hidden="1"/>
    <cellStyle name="Check Cell 2 30" xfId="13800" hidden="1"/>
    <cellStyle name="Check Cell 2 31" xfId="14341" hidden="1"/>
    <cellStyle name="Check Cell 2 32" xfId="15267" hidden="1"/>
    <cellStyle name="Check Cell 2 33" xfId="15304" hidden="1"/>
    <cellStyle name="Check Cell 2 34" xfId="16248" hidden="1"/>
    <cellStyle name="Check Cell 2 35" xfId="16285" hidden="1"/>
    <cellStyle name="Check Cell 2 36" xfId="17193" hidden="1"/>
    <cellStyle name="Check Cell 2 37" xfId="17230" hidden="1"/>
    <cellStyle name="Check Cell 2 38" xfId="17771" hidden="1"/>
    <cellStyle name="Check Cell 2 39" xfId="18697" hidden="1"/>
    <cellStyle name="Check Cell 2 4" xfId="1582" hidden="1"/>
    <cellStyle name="Check Cell 2 40" xfId="18734" hidden="1"/>
    <cellStyle name="Check Cell 2 41" xfId="19678" hidden="1"/>
    <cellStyle name="Check Cell 2 42" xfId="19715" hidden="1"/>
    <cellStyle name="Check Cell 2 43" xfId="20623" hidden="1"/>
    <cellStyle name="Check Cell 2 44" xfId="20660" hidden="1"/>
    <cellStyle name="Check Cell 2 45" xfId="21201" hidden="1"/>
    <cellStyle name="Check Cell 2 46" xfId="22127" hidden="1"/>
    <cellStyle name="Check Cell 2 47" xfId="22164" hidden="1"/>
    <cellStyle name="Check Cell 2 48" xfId="23108" hidden="1"/>
    <cellStyle name="Check Cell 2 49" xfId="23145" hidden="1"/>
    <cellStyle name="Check Cell 2 5" xfId="1619" hidden="1"/>
    <cellStyle name="Check Cell 2 50" xfId="24053" hidden="1"/>
    <cellStyle name="Check Cell 2 51" xfId="24090" hidden="1"/>
    <cellStyle name="Check Cell 2 52" xfId="24631" hidden="1"/>
    <cellStyle name="Check Cell 2 53" xfId="25557" hidden="1"/>
    <cellStyle name="Check Cell 2 54" xfId="25594" hidden="1"/>
    <cellStyle name="Check Cell 2 55" xfId="26538" hidden="1"/>
    <cellStyle name="Check Cell 2 56" xfId="26575" hidden="1"/>
    <cellStyle name="Check Cell 2 57" xfId="27483" hidden="1"/>
    <cellStyle name="Check Cell 2 58" xfId="27520" hidden="1"/>
    <cellStyle name="Check Cell 2 6" xfId="2563" hidden="1"/>
    <cellStyle name="Check Cell 2 7" xfId="2600" hidden="1"/>
    <cellStyle name="Check Cell 2 8" xfId="3508" hidden="1"/>
    <cellStyle name="Check Cell 2 9" xfId="3545" hidden="1"/>
    <cellStyle name="Check Cell 3 2" xfId="61" hidden="1"/>
    <cellStyle name="Check Cell 3 3" xfId="8480" hidden="1"/>
    <cellStyle name="Check Cell 3 4" xfId="11910" hidden="1"/>
    <cellStyle name="Check Cell 3 5" xfId="15340" hidden="1"/>
    <cellStyle name="Check Cell 3 6" xfId="18770" hidden="1"/>
    <cellStyle name="Check Cell 3 7" xfId="22200" hidden="1"/>
    <cellStyle name="Check Cell 3 8" xfId="25630" hidden="1"/>
    <cellStyle name="Check Cell 4 2" xfId="638" hidden="1"/>
    <cellStyle name="Check Cell 5 2" xfId="1655" hidden="1"/>
    <cellStyle name="Comma [0]" xfId="55877" builtinId="6" hidden="1"/>
    <cellStyle name="Currency [0]" xfId="55878" builtinId="7" hidden="1"/>
    <cellStyle name="Explanatory Text" xfId="16" builtinId="53" customBuiltin="1"/>
    <cellStyle name="Explanatory Text 2 10" xfId="4102" hidden="1"/>
    <cellStyle name="Explanatory Text 2 11" xfId="5024" hidden="1"/>
    <cellStyle name="Explanatory Text 2 12" xfId="5061" hidden="1"/>
    <cellStyle name="Explanatory Text 2 13" xfId="5976" hidden="1"/>
    <cellStyle name="Explanatory Text 2 14" xfId="6013" hidden="1"/>
    <cellStyle name="Explanatory Text 2 15" xfId="6921" hidden="1"/>
    <cellStyle name="Explanatory Text 2 16" xfId="6958" hidden="1"/>
    <cellStyle name="Explanatory Text 2 17" xfId="7483" hidden="1"/>
    <cellStyle name="Explanatory Text 2 18" xfId="8405" hidden="1"/>
    <cellStyle name="Explanatory Text 2 19" xfId="8442" hidden="1"/>
    <cellStyle name="Explanatory Text 2 20" xfId="9386" hidden="1"/>
    <cellStyle name="Explanatory Text 2 21" xfId="9423" hidden="1"/>
    <cellStyle name="Explanatory Text 2 22" xfId="10331" hidden="1"/>
    <cellStyle name="Explanatory Text 2 23" xfId="10368" hidden="1"/>
    <cellStyle name="Explanatory Text 2 24" xfId="10913" hidden="1"/>
    <cellStyle name="Explanatory Text 2 25" xfId="11835" hidden="1"/>
    <cellStyle name="Explanatory Text 2 26" xfId="11872" hidden="1"/>
    <cellStyle name="Explanatory Text 2 27" xfId="12816" hidden="1"/>
    <cellStyle name="Explanatory Text 2 28" xfId="12853" hidden="1"/>
    <cellStyle name="Explanatory Text 2 29" xfId="13761" hidden="1"/>
    <cellStyle name="Explanatory Text 2 3" xfId="658" hidden="1"/>
    <cellStyle name="Explanatory Text 2 30" xfId="13798" hidden="1"/>
    <cellStyle name="Explanatory Text 2 31" xfId="14343" hidden="1"/>
    <cellStyle name="Explanatory Text 2 32" xfId="15265" hidden="1"/>
    <cellStyle name="Explanatory Text 2 33" xfId="15302" hidden="1"/>
    <cellStyle name="Explanatory Text 2 34" xfId="16246" hidden="1"/>
    <cellStyle name="Explanatory Text 2 35" xfId="16283" hidden="1"/>
    <cellStyle name="Explanatory Text 2 36" xfId="17191" hidden="1"/>
    <cellStyle name="Explanatory Text 2 37" xfId="17228" hidden="1"/>
    <cellStyle name="Explanatory Text 2 38" xfId="17773" hidden="1"/>
    <cellStyle name="Explanatory Text 2 39" xfId="18695" hidden="1"/>
    <cellStyle name="Explanatory Text 2 4" xfId="1580" hidden="1"/>
    <cellStyle name="Explanatory Text 2 40" xfId="18732" hidden="1"/>
    <cellStyle name="Explanatory Text 2 41" xfId="19676" hidden="1"/>
    <cellStyle name="Explanatory Text 2 42" xfId="19713" hidden="1"/>
    <cellStyle name="Explanatory Text 2 43" xfId="20621" hidden="1"/>
    <cellStyle name="Explanatory Text 2 44" xfId="20658" hidden="1"/>
    <cellStyle name="Explanatory Text 2 45" xfId="21203" hidden="1"/>
    <cellStyle name="Explanatory Text 2 46" xfId="22125" hidden="1"/>
    <cellStyle name="Explanatory Text 2 47" xfId="22162" hidden="1"/>
    <cellStyle name="Explanatory Text 2 48" xfId="23106" hidden="1"/>
    <cellStyle name="Explanatory Text 2 49" xfId="23143" hidden="1"/>
    <cellStyle name="Explanatory Text 2 5" xfId="1617" hidden="1"/>
    <cellStyle name="Explanatory Text 2 50" xfId="24051" hidden="1"/>
    <cellStyle name="Explanatory Text 2 51" xfId="24088" hidden="1"/>
    <cellStyle name="Explanatory Text 2 52" xfId="24633" hidden="1"/>
    <cellStyle name="Explanatory Text 2 53" xfId="25555" hidden="1"/>
    <cellStyle name="Explanatory Text 2 54" xfId="25592" hidden="1"/>
    <cellStyle name="Explanatory Text 2 55" xfId="26536" hidden="1"/>
    <cellStyle name="Explanatory Text 2 56" xfId="26573" hidden="1"/>
    <cellStyle name="Explanatory Text 2 57" xfId="27481" hidden="1"/>
    <cellStyle name="Explanatory Text 2 58" xfId="27518" hidden="1"/>
    <cellStyle name="Explanatory Text 2 6" xfId="2561" hidden="1"/>
    <cellStyle name="Explanatory Text 2 7" xfId="2598" hidden="1"/>
    <cellStyle name="Explanatory Text 2 8" xfId="3506" hidden="1"/>
    <cellStyle name="Explanatory Text 2 9" xfId="3543" hidden="1"/>
    <cellStyle name="Explanatory Text 3 2" xfId="63" hidden="1"/>
    <cellStyle name="Explanatory Text 3 3" xfId="8478" hidden="1"/>
    <cellStyle name="Explanatory Text 3 4" xfId="11908" hidden="1"/>
    <cellStyle name="Explanatory Text 3 5" xfId="15338" hidden="1"/>
    <cellStyle name="Explanatory Text 3 6" xfId="18768" hidden="1"/>
    <cellStyle name="Explanatory Text 3 7" xfId="22198" hidden="1"/>
    <cellStyle name="Explanatory Text 3 8" xfId="25628" hidden="1"/>
    <cellStyle name="Explanatory Text 4 2" xfId="636" hidden="1"/>
    <cellStyle name="Explanatory Text 5 2" xfId="1653" hidden="1"/>
    <cellStyle name="Good" xfId="6" builtinId="26" customBuiltin="1"/>
    <cellStyle name="Heading 1" xfId="2" builtinId="16" customBuiltin="1"/>
    <cellStyle name="Heading 1 2 10" xfId="4093" hidden="1"/>
    <cellStyle name="Heading 1 2 11" xfId="5033" hidden="1"/>
    <cellStyle name="Heading 1 2 12" xfId="5070" hidden="1"/>
    <cellStyle name="Heading 1 2 13" xfId="5985" hidden="1"/>
    <cellStyle name="Heading 1 2 14" xfId="6022" hidden="1"/>
    <cellStyle name="Heading 1 2 15" xfId="6930" hidden="1"/>
    <cellStyle name="Heading 1 2 16" xfId="6967" hidden="1"/>
    <cellStyle name="Heading 1 2 17" xfId="7474" hidden="1"/>
    <cellStyle name="Heading 1 2 18" xfId="8414" hidden="1"/>
    <cellStyle name="Heading 1 2 19" xfId="8451" hidden="1"/>
    <cellStyle name="Heading 1 2 20" xfId="9395" hidden="1"/>
    <cellStyle name="Heading 1 2 21" xfId="9432" hidden="1"/>
    <cellStyle name="Heading 1 2 22" xfId="10340" hidden="1"/>
    <cellStyle name="Heading 1 2 23" xfId="10377" hidden="1"/>
    <cellStyle name="Heading 1 2 24" xfId="10904" hidden="1"/>
    <cellStyle name="Heading 1 2 25" xfId="11844" hidden="1"/>
    <cellStyle name="Heading 1 2 26" xfId="11881" hidden="1"/>
    <cellStyle name="Heading 1 2 27" xfId="12825" hidden="1"/>
    <cellStyle name="Heading 1 2 28" xfId="12862" hidden="1"/>
    <cellStyle name="Heading 1 2 29" xfId="13770" hidden="1"/>
    <cellStyle name="Heading 1 2 3" xfId="649" hidden="1"/>
    <cellStyle name="Heading 1 2 30" xfId="13807" hidden="1"/>
    <cellStyle name="Heading 1 2 31" xfId="14334" hidden="1"/>
    <cellStyle name="Heading 1 2 32" xfId="15274" hidden="1"/>
    <cellStyle name="Heading 1 2 33" xfId="15311" hidden="1"/>
    <cellStyle name="Heading 1 2 34" xfId="16255" hidden="1"/>
    <cellStyle name="Heading 1 2 35" xfId="16292" hidden="1"/>
    <cellStyle name="Heading 1 2 36" xfId="17200" hidden="1"/>
    <cellStyle name="Heading 1 2 37" xfId="17237" hidden="1"/>
    <cellStyle name="Heading 1 2 38" xfId="17764" hidden="1"/>
    <cellStyle name="Heading 1 2 39" xfId="18704" hidden="1"/>
    <cellStyle name="Heading 1 2 4" xfId="1589" hidden="1"/>
    <cellStyle name="Heading 1 2 40" xfId="18741" hidden="1"/>
    <cellStyle name="Heading 1 2 41" xfId="19685" hidden="1"/>
    <cellStyle name="Heading 1 2 42" xfId="19722" hidden="1"/>
    <cellStyle name="Heading 1 2 43" xfId="20630" hidden="1"/>
    <cellStyle name="Heading 1 2 44" xfId="20667" hidden="1"/>
    <cellStyle name="Heading 1 2 45" xfId="21194" hidden="1"/>
    <cellStyle name="Heading 1 2 46" xfId="22134" hidden="1"/>
    <cellStyle name="Heading 1 2 47" xfId="22171" hidden="1"/>
    <cellStyle name="Heading 1 2 48" xfId="23115" hidden="1"/>
    <cellStyle name="Heading 1 2 49" xfId="23152" hidden="1"/>
    <cellStyle name="Heading 1 2 5" xfId="1626" hidden="1"/>
    <cellStyle name="Heading 1 2 50" xfId="24060" hidden="1"/>
    <cellStyle name="Heading 1 2 51" xfId="24097" hidden="1"/>
    <cellStyle name="Heading 1 2 52" xfId="24624" hidden="1"/>
    <cellStyle name="Heading 1 2 53" xfId="25564" hidden="1"/>
    <cellStyle name="Heading 1 2 54" xfId="25601" hidden="1"/>
    <cellStyle name="Heading 1 2 55" xfId="26545" hidden="1"/>
    <cellStyle name="Heading 1 2 56" xfId="26582" hidden="1"/>
    <cellStyle name="Heading 1 2 57" xfId="27490" hidden="1"/>
    <cellStyle name="Heading 1 2 58" xfId="27527" hidden="1"/>
    <cellStyle name="Heading 1 2 6" xfId="2570" hidden="1"/>
    <cellStyle name="Heading 1 2 7" xfId="2607" hidden="1"/>
    <cellStyle name="Heading 1 2 8" xfId="3515" hidden="1"/>
    <cellStyle name="Heading 1 2 9" xfId="3552" hidden="1"/>
    <cellStyle name="Heading 1 3 2" xfId="54" hidden="1"/>
    <cellStyle name="Heading 1 3 3" xfId="8487" hidden="1"/>
    <cellStyle name="Heading 1 3 4" xfId="11917" hidden="1"/>
    <cellStyle name="Heading 1 3 5" xfId="15347" hidden="1"/>
    <cellStyle name="Heading 1 3 6" xfId="18777" hidden="1"/>
    <cellStyle name="Heading 1 3 7" xfId="22207" hidden="1"/>
    <cellStyle name="Heading 1 3 8" xfId="25637" hidden="1"/>
    <cellStyle name="Heading 1 4 2" xfId="645" hidden="1"/>
    <cellStyle name="Heading 1 5 2" xfId="1662" hidden="1"/>
    <cellStyle name="Heading 2" xfId="3" builtinId="17" customBuiltin="1"/>
    <cellStyle name="Heading 2 2 10" xfId="4094" hidden="1"/>
    <cellStyle name="Heading 2 2 11" xfId="5032" hidden="1"/>
    <cellStyle name="Heading 2 2 12" xfId="5069" hidden="1"/>
    <cellStyle name="Heading 2 2 13" xfId="5984" hidden="1"/>
    <cellStyle name="Heading 2 2 14" xfId="6021" hidden="1"/>
    <cellStyle name="Heading 2 2 15" xfId="6929" hidden="1"/>
    <cellStyle name="Heading 2 2 16" xfId="6966" hidden="1"/>
    <cellStyle name="Heading 2 2 17" xfId="7475" hidden="1"/>
    <cellStyle name="Heading 2 2 18" xfId="8413" hidden="1"/>
    <cellStyle name="Heading 2 2 19" xfId="8450" hidden="1"/>
    <cellStyle name="Heading 2 2 20" xfId="9394" hidden="1"/>
    <cellStyle name="Heading 2 2 21" xfId="9431" hidden="1"/>
    <cellStyle name="Heading 2 2 22" xfId="10339" hidden="1"/>
    <cellStyle name="Heading 2 2 23" xfId="10376" hidden="1"/>
    <cellStyle name="Heading 2 2 24" xfId="10905" hidden="1"/>
    <cellStyle name="Heading 2 2 25" xfId="11843" hidden="1"/>
    <cellStyle name="Heading 2 2 26" xfId="11880" hidden="1"/>
    <cellStyle name="Heading 2 2 27" xfId="12824" hidden="1"/>
    <cellStyle name="Heading 2 2 28" xfId="12861" hidden="1"/>
    <cellStyle name="Heading 2 2 29" xfId="13769" hidden="1"/>
    <cellStyle name="Heading 2 2 3" xfId="650" hidden="1"/>
    <cellStyle name="Heading 2 2 30" xfId="13806" hidden="1"/>
    <cellStyle name="Heading 2 2 31" xfId="14335" hidden="1"/>
    <cellStyle name="Heading 2 2 32" xfId="15273" hidden="1"/>
    <cellStyle name="Heading 2 2 33" xfId="15310" hidden="1"/>
    <cellStyle name="Heading 2 2 34" xfId="16254" hidden="1"/>
    <cellStyle name="Heading 2 2 35" xfId="16291" hidden="1"/>
    <cellStyle name="Heading 2 2 36" xfId="17199" hidden="1"/>
    <cellStyle name="Heading 2 2 37" xfId="17236" hidden="1"/>
    <cellStyle name="Heading 2 2 38" xfId="17765" hidden="1"/>
    <cellStyle name="Heading 2 2 39" xfId="18703" hidden="1"/>
    <cellStyle name="Heading 2 2 4" xfId="1588" hidden="1"/>
    <cellStyle name="Heading 2 2 40" xfId="18740" hidden="1"/>
    <cellStyle name="Heading 2 2 41" xfId="19684" hidden="1"/>
    <cellStyle name="Heading 2 2 42" xfId="19721" hidden="1"/>
    <cellStyle name="Heading 2 2 43" xfId="20629" hidden="1"/>
    <cellStyle name="Heading 2 2 44" xfId="20666" hidden="1"/>
    <cellStyle name="Heading 2 2 45" xfId="21195" hidden="1"/>
    <cellStyle name="Heading 2 2 46" xfId="22133" hidden="1"/>
    <cellStyle name="Heading 2 2 47" xfId="22170" hidden="1"/>
    <cellStyle name="Heading 2 2 48" xfId="23114" hidden="1"/>
    <cellStyle name="Heading 2 2 49" xfId="23151" hidden="1"/>
    <cellStyle name="Heading 2 2 5" xfId="1625" hidden="1"/>
    <cellStyle name="Heading 2 2 50" xfId="24059" hidden="1"/>
    <cellStyle name="Heading 2 2 51" xfId="24096" hidden="1"/>
    <cellStyle name="Heading 2 2 52" xfId="24625" hidden="1"/>
    <cellStyle name="Heading 2 2 53" xfId="25563" hidden="1"/>
    <cellStyle name="Heading 2 2 54" xfId="25600" hidden="1"/>
    <cellStyle name="Heading 2 2 55" xfId="26544" hidden="1"/>
    <cellStyle name="Heading 2 2 56" xfId="26581" hidden="1"/>
    <cellStyle name="Heading 2 2 57" xfId="27489" hidden="1"/>
    <cellStyle name="Heading 2 2 58" xfId="27526" hidden="1"/>
    <cellStyle name="Heading 2 2 6" xfId="2569" hidden="1"/>
    <cellStyle name="Heading 2 2 7" xfId="2606" hidden="1"/>
    <cellStyle name="Heading 2 2 8" xfId="3514" hidden="1"/>
    <cellStyle name="Heading 2 2 9" xfId="3551" hidden="1"/>
    <cellStyle name="Heading 2 3 2" xfId="55" hidden="1"/>
    <cellStyle name="Heading 2 3 3" xfId="8486" hidden="1"/>
    <cellStyle name="Heading 2 3 4" xfId="11916" hidden="1"/>
    <cellStyle name="Heading 2 3 5" xfId="15346" hidden="1"/>
    <cellStyle name="Heading 2 3 6" xfId="18776" hidden="1"/>
    <cellStyle name="Heading 2 3 7" xfId="22206" hidden="1"/>
    <cellStyle name="Heading 2 3 8" xfId="25636" hidden="1"/>
    <cellStyle name="Heading 2 4 2" xfId="644" hidden="1"/>
    <cellStyle name="Heading 2 5 2" xfId="1661" hidden="1"/>
    <cellStyle name="Heading 3" xfId="4" builtinId="18" customBuiltin="1"/>
    <cellStyle name="Heading 3 2 10" xfId="4095" hidden="1"/>
    <cellStyle name="Heading 3 2 11" xfId="5031" hidden="1"/>
    <cellStyle name="Heading 3 2 12" xfId="5068" hidden="1"/>
    <cellStyle name="Heading 3 2 13" xfId="5983" hidden="1"/>
    <cellStyle name="Heading 3 2 14" xfId="6020" hidden="1"/>
    <cellStyle name="Heading 3 2 15" xfId="6928" hidden="1"/>
    <cellStyle name="Heading 3 2 16" xfId="6965" hidden="1"/>
    <cellStyle name="Heading 3 2 17" xfId="7476" hidden="1"/>
    <cellStyle name="Heading 3 2 18" xfId="8412" hidden="1"/>
    <cellStyle name="Heading 3 2 19" xfId="8449" hidden="1"/>
    <cellStyle name="Heading 3 2 20" xfId="9393" hidden="1"/>
    <cellStyle name="Heading 3 2 21" xfId="9430" hidden="1"/>
    <cellStyle name="Heading 3 2 22" xfId="10338" hidden="1"/>
    <cellStyle name="Heading 3 2 23" xfId="10375" hidden="1"/>
    <cellStyle name="Heading 3 2 24" xfId="10906" hidden="1"/>
    <cellStyle name="Heading 3 2 25" xfId="11842" hidden="1"/>
    <cellStyle name="Heading 3 2 26" xfId="11879" hidden="1"/>
    <cellStyle name="Heading 3 2 27" xfId="12823" hidden="1"/>
    <cellStyle name="Heading 3 2 28" xfId="12860" hidden="1"/>
    <cellStyle name="Heading 3 2 29" xfId="13768" hidden="1"/>
    <cellStyle name="Heading 3 2 3" xfId="651" hidden="1"/>
    <cellStyle name="Heading 3 2 30" xfId="13805" hidden="1"/>
    <cellStyle name="Heading 3 2 31" xfId="14336" hidden="1"/>
    <cellStyle name="Heading 3 2 32" xfId="15272" hidden="1"/>
    <cellStyle name="Heading 3 2 33" xfId="15309" hidden="1"/>
    <cellStyle name="Heading 3 2 34" xfId="16253" hidden="1"/>
    <cellStyle name="Heading 3 2 35" xfId="16290" hidden="1"/>
    <cellStyle name="Heading 3 2 36" xfId="17198" hidden="1"/>
    <cellStyle name="Heading 3 2 37" xfId="17235" hidden="1"/>
    <cellStyle name="Heading 3 2 38" xfId="17766" hidden="1"/>
    <cellStyle name="Heading 3 2 39" xfId="18702" hidden="1"/>
    <cellStyle name="Heading 3 2 4" xfId="1587" hidden="1"/>
    <cellStyle name="Heading 3 2 40" xfId="18739" hidden="1"/>
    <cellStyle name="Heading 3 2 41" xfId="19683" hidden="1"/>
    <cellStyle name="Heading 3 2 42" xfId="19720" hidden="1"/>
    <cellStyle name="Heading 3 2 43" xfId="20628" hidden="1"/>
    <cellStyle name="Heading 3 2 44" xfId="20665" hidden="1"/>
    <cellStyle name="Heading 3 2 45" xfId="21196" hidden="1"/>
    <cellStyle name="Heading 3 2 46" xfId="22132" hidden="1"/>
    <cellStyle name="Heading 3 2 47" xfId="22169" hidden="1"/>
    <cellStyle name="Heading 3 2 48" xfId="23113" hidden="1"/>
    <cellStyle name="Heading 3 2 49" xfId="23150" hidden="1"/>
    <cellStyle name="Heading 3 2 5" xfId="1624" hidden="1"/>
    <cellStyle name="Heading 3 2 50" xfId="24058" hidden="1"/>
    <cellStyle name="Heading 3 2 51" xfId="24095" hidden="1"/>
    <cellStyle name="Heading 3 2 52" xfId="24626" hidden="1"/>
    <cellStyle name="Heading 3 2 53" xfId="25562" hidden="1"/>
    <cellStyle name="Heading 3 2 54" xfId="25599" hidden="1"/>
    <cellStyle name="Heading 3 2 55" xfId="26543" hidden="1"/>
    <cellStyle name="Heading 3 2 56" xfId="26580" hidden="1"/>
    <cellStyle name="Heading 3 2 57" xfId="27488" hidden="1"/>
    <cellStyle name="Heading 3 2 58" xfId="27525" hidden="1"/>
    <cellStyle name="Heading 3 2 6" xfId="2568" hidden="1"/>
    <cellStyle name="Heading 3 2 7" xfId="2605" hidden="1"/>
    <cellStyle name="Heading 3 2 8" xfId="3513" hidden="1"/>
    <cellStyle name="Heading 3 2 9" xfId="3550" hidden="1"/>
    <cellStyle name="Heading 3 3 2" xfId="56" hidden="1"/>
    <cellStyle name="Heading 3 3 3" xfId="8485" hidden="1"/>
    <cellStyle name="Heading 3 3 4" xfId="11915" hidden="1"/>
    <cellStyle name="Heading 3 3 5" xfId="15345" hidden="1"/>
    <cellStyle name="Heading 3 3 6" xfId="18775" hidden="1"/>
    <cellStyle name="Heading 3 3 7" xfId="22205" hidden="1"/>
    <cellStyle name="Heading 3 3 8" xfId="25635" hidden="1"/>
    <cellStyle name="Heading 3 4 2" xfId="643" hidden="1"/>
    <cellStyle name="Heading 3 5 2" xfId="1660" hidden="1"/>
    <cellStyle name="Heading 4" xfId="5" builtinId="19" customBuiltin="1"/>
    <cellStyle name="Heading 4 2 10" xfId="4096" hidden="1"/>
    <cellStyle name="Heading 4 2 11" xfId="5030" hidden="1"/>
    <cellStyle name="Heading 4 2 12" xfId="5067" hidden="1"/>
    <cellStyle name="Heading 4 2 13" xfId="5982" hidden="1"/>
    <cellStyle name="Heading 4 2 14" xfId="6019" hidden="1"/>
    <cellStyle name="Heading 4 2 15" xfId="6927" hidden="1"/>
    <cellStyle name="Heading 4 2 16" xfId="6964" hidden="1"/>
    <cellStyle name="Heading 4 2 17" xfId="7477" hidden="1"/>
    <cellStyle name="Heading 4 2 18" xfId="8411" hidden="1"/>
    <cellStyle name="Heading 4 2 19" xfId="8448" hidden="1"/>
    <cellStyle name="Heading 4 2 20" xfId="9392" hidden="1"/>
    <cellStyle name="Heading 4 2 21" xfId="9429" hidden="1"/>
    <cellStyle name="Heading 4 2 22" xfId="10337" hidden="1"/>
    <cellStyle name="Heading 4 2 23" xfId="10374" hidden="1"/>
    <cellStyle name="Heading 4 2 24" xfId="10907" hidden="1"/>
    <cellStyle name="Heading 4 2 25" xfId="11841" hidden="1"/>
    <cellStyle name="Heading 4 2 26" xfId="11878" hidden="1"/>
    <cellStyle name="Heading 4 2 27" xfId="12822" hidden="1"/>
    <cellStyle name="Heading 4 2 28" xfId="12859" hidden="1"/>
    <cellStyle name="Heading 4 2 29" xfId="13767" hidden="1"/>
    <cellStyle name="Heading 4 2 3" xfId="652" hidden="1"/>
    <cellStyle name="Heading 4 2 30" xfId="13804" hidden="1"/>
    <cellStyle name="Heading 4 2 31" xfId="14337" hidden="1"/>
    <cellStyle name="Heading 4 2 32" xfId="15271" hidden="1"/>
    <cellStyle name="Heading 4 2 33" xfId="15308" hidden="1"/>
    <cellStyle name="Heading 4 2 34" xfId="16252" hidden="1"/>
    <cellStyle name="Heading 4 2 35" xfId="16289" hidden="1"/>
    <cellStyle name="Heading 4 2 36" xfId="17197" hidden="1"/>
    <cellStyle name="Heading 4 2 37" xfId="17234" hidden="1"/>
    <cellStyle name="Heading 4 2 38" xfId="17767" hidden="1"/>
    <cellStyle name="Heading 4 2 39" xfId="18701" hidden="1"/>
    <cellStyle name="Heading 4 2 4" xfId="1586" hidden="1"/>
    <cellStyle name="Heading 4 2 40" xfId="18738" hidden="1"/>
    <cellStyle name="Heading 4 2 41" xfId="19682" hidden="1"/>
    <cellStyle name="Heading 4 2 42" xfId="19719" hidden="1"/>
    <cellStyle name="Heading 4 2 43" xfId="20627" hidden="1"/>
    <cellStyle name="Heading 4 2 44" xfId="20664" hidden="1"/>
    <cellStyle name="Heading 4 2 45" xfId="21197" hidden="1"/>
    <cellStyle name="Heading 4 2 46" xfId="22131" hidden="1"/>
    <cellStyle name="Heading 4 2 47" xfId="22168" hidden="1"/>
    <cellStyle name="Heading 4 2 48" xfId="23112" hidden="1"/>
    <cellStyle name="Heading 4 2 49" xfId="23149" hidden="1"/>
    <cellStyle name="Heading 4 2 5" xfId="1623" hidden="1"/>
    <cellStyle name="Heading 4 2 50" xfId="24057" hidden="1"/>
    <cellStyle name="Heading 4 2 51" xfId="24094" hidden="1"/>
    <cellStyle name="Heading 4 2 52" xfId="24627" hidden="1"/>
    <cellStyle name="Heading 4 2 53" xfId="25561" hidden="1"/>
    <cellStyle name="Heading 4 2 54" xfId="25598" hidden="1"/>
    <cellStyle name="Heading 4 2 55" xfId="26542" hidden="1"/>
    <cellStyle name="Heading 4 2 56" xfId="26579" hidden="1"/>
    <cellStyle name="Heading 4 2 57" xfId="27487" hidden="1"/>
    <cellStyle name="Heading 4 2 58" xfId="27524" hidden="1"/>
    <cellStyle name="Heading 4 2 6" xfId="2567" hidden="1"/>
    <cellStyle name="Heading 4 2 7" xfId="2604" hidden="1"/>
    <cellStyle name="Heading 4 2 8" xfId="3512" hidden="1"/>
    <cellStyle name="Heading 4 2 9" xfId="3549" hidden="1"/>
    <cellStyle name="Heading 4 3 2" xfId="57" hidden="1"/>
    <cellStyle name="Heading 4 3 3" xfId="8484" hidden="1"/>
    <cellStyle name="Heading 4 3 4" xfId="11914" hidden="1"/>
    <cellStyle name="Heading 4 3 5" xfId="15344" hidden="1"/>
    <cellStyle name="Heading 4 3 6" xfId="18774" hidden="1"/>
    <cellStyle name="Heading 4 3 7" xfId="22204" hidden="1"/>
    <cellStyle name="Heading 4 3 8" xfId="25634" hidden="1"/>
    <cellStyle name="Heading 4 4 2" xfId="642" hidden="1"/>
    <cellStyle name="Heading 4 5 2" xfId="1659" hidden="1"/>
    <cellStyle name="Hyperlink" xfId="55879" builtinId="8"/>
    <cellStyle name="Input" xfId="9" builtinId="20" customBuiltin="1"/>
    <cellStyle name="Linked Cell" xfId="12" builtinId="24" customBuiltin="1"/>
    <cellStyle name="Neutral" xfId="8" builtinId="28" customBuiltin="1"/>
    <cellStyle name="Neutral 2 10" xfId="5028" hidden="1"/>
    <cellStyle name="Neutral 2 11" xfId="5065" hidden="1"/>
    <cellStyle name="Neutral 2 12" xfId="5980" hidden="1"/>
    <cellStyle name="Neutral 2 13" xfId="6017" hidden="1"/>
    <cellStyle name="Neutral 2 14" xfId="6925" hidden="1"/>
    <cellStyle name="Neutral 2 15" xfId="6962" hidden="1"/>
    <cellStyle name="Neutral 2 16" xfId="7479" hidden="1"/>
    <cellStyle name="Neutral 2 17" xfId="8409" hidden="1"/>
    <cellStyle name="Neutral 2 18" xfId="8446" hidden="1"/>
    <cellStyle name="Neutral 2 19" xfId="9390" hidden="1"/>
    <cellStyle name="Neutral 2 2" xfId="654" hidden="1"/>
    <cellStyle name="Neutral 2 20" xfId="9427" hidden="1"/>
    <cellStyle name="Neutral 2 21" xfId="10335" hidden="1"/>
    <cellStyle name="Neutral 2 22" xfId="10372" hidden="1"/>
    <cellStyle name="Neutral 2 23" xfId="10909" hidden="1"/>
    <cellStyle name="Neutral 2 24" xfId="11839" hidden="1"/>
    <cellStyle name="Neutral 2 25" xfId="11876" hidden="1"/>
    <cellStyle name="Neutral 2 26" xfId="12820" hidden="1"/>
    <cellStyle name="Neutral 2 27" xfId="12857" hidden="1"/>
    <cellStyle name="Neutral 2 28" xfId="13765" hidden="1"/>
    <cellStyle name="Neutral 2 29" xfId="13802" hidden="1"/>
    <cellStyle name="Neutral 2 3" xfId="1584" hidden="1"/>
    <cellStyle name="Neutral 2 30" xfId="14339" hidden="1"/>
    <cellStyle name="Neutral 2 31" xfId="15269" hidden="1"/>
    <cellStyle name="Neutral 2 32" xfId="15306" hidden="1"/>
    <cellStyle name="Neutral 2 33" xfId="16250" hidden="1"/>
    <cellStyle name="Neutral 2 34" xfId="16287" hidden="1"/>
    <cellStyle name="Neutral 2 35" xfId="17195" hidden="1"/>
    <cellStyle name="Neutral 2 36" xfId="17232" hidden="1"/>
    <cellStyle name="Neutral 2 37" xfId="17769" hidden="1"/>
    <cellStyle name="Neutral 2 38" xfId="18699" hidden="1"/>
    <cellStyle name="Neutral 2 39" xfId="18736" hidden="1"/>
    <cellStyle name="Neutral 2 4" xfId="1621" hidden="1"/>
    <cellStyle name="Neutral 2 40" xfId="19680" hidden="1"/>
    <cellStyle name="Neutral 2 41" xfId="19717" hidden="1"/>
    <cellStyle name="Neutral 2 42" xfId="20625" hidden="1"/>
    <cellStyle name="Neutral 2 43" xfId="20662" hidden="1"/>
    <cellStyle name="Neutral 2 44" xfId="21199" hidden="1"/>
    <cellStyle name="Neutral 2 45" xfId="22129" hidden="1"/>
    <cellStyle name="Neutral 2 46" xfId="22166" hidden="1"/>
    <cellStyle name="Neutral 2 47" xfId="23110" hidden="1"/>
    <cellStyle name="Neutral 2 48" xfId="23147" hidden="1"/>
    <cellStyle name="Neutral 2 49" xfId="24055" hidden="1"/>
    <cellStyle name="Neutral 2 5" xfId="2565" hidden="1"/>
    <cellStyle name="Neutral 2 50" xfId="24092" hidden="1"/>
    <cellStyle name="Neutral 2 51" xfId="24629" hidden="1"/>
    <cellStyle name="Neutral 2 52" xfId="25559" hidden="1"/>
    <cellStyle name="Neutral 2 53" xfId="25596" hidden="1"/>
    <cellStyle name="Neutral 2 54" xfId="26540" hidden="1"/>
    <cellStyle name="Neutral 2 55" xfId="26577" hidden="1"/>
    <cellStyle name="Neutral 2 56" xfId="27485" hidden="1"/>
    <cellStyle name="Neutral 2 57" xfId="27522" hidden="1"/>
    <cellStyle name="Neutral 2 6" xfId="2602" hidden="1"/>
    <cellStyle name="Neutral 2 7" xfId="3510" hidden="1"/>
    <cellStyle name="Neutral 2 8" xfId="3547" hidden="1"/>
    <cellStyle name="Neutral 2 9" xfId="4098" hidden="1"/>
    <cellStyle name="Neutral 3 2" xfId="59" hidden="1"/>
    <cellStyle name="Neutral 3 3" xfId="8482" hidden="1"/>
    <cellStyle name="Neutral 3 4" xfId="11912" hidden="1"/>
    <cellStyle name="Neutral 3 5" xfId="15342" hidden="1"/>
    <cellStyle name="Neutral 3 6" xfId="18772" hidden="1"/>
    <cellStyle name="Neutral 3 7" xfId="22202" hidden="1"/>
    <cellStyle name="Neutral 3 8" xfId="25632" hidden="1"/>
    <cellStyle name="Neutral 4 2" xfId="640" hidden="1"/>
    <cellStyle name="Neutral 5 2" xfId="1657" hidden="1"/>
    <cellStyle name="Normal" xfId="0" builtinId="0"/>
    <cellStyle name="Note" xfId="15" builtinId="10" customBuiltin="1"/>
    <cellStyle name="Note 2 11" xfId="657" hidden="1"/>
    <cellStyle name="Note 2 12" xfId="1581" hidden="1"/>
    <cellStyle name="Note 2 13" xfId="1618" hidden="1"/>
    <cellStyle name="Note 2 14" xfId="2562" hidden="1"/>
    <cellStyle name="Note 2 15" xfId="2599" hidden="1"/>
    <cellStyle name="Note 2 16" xfId="3507" hidden="1"/>
    <cellStyle name="Note 2 17" xfId="3544" hidden="1"/>
    <cellStyle name="Note 2 18" xfId="4101" hidden="1"/>
    <cellStyle name="Note 2 19" xfId="5025" hidden="1"/>
    <cellStyle name="Note 2 20" xfId="5062" hidden="1"/>
    <cellStyle name="Note 2 21" xfId="5977" hidden="1"/>
    <cellStyle name="Note 2 22" xfId="6014" hidden="1"/>
    <cellStyle name="Note 2 23" xfId="6922" hidden="1"/>
    <cellStyle name="Note 2 24" xfId="6959" hidden="1"/>
    <cellStyle name="Note 2 25" xfId="7482" hidden="1"/>
    <cellStyle name="Note 2 26" xfId="8406" hidden="1"/>
    <cellStyle name="Note 2 27" xfId="8443" hidden="1"/>
    <cellStyle name="Note 2 28" xfId="9387" hidden="1"/>
    <cellStyle name="Note 2 29" xfId="9424" hidden="1"/>
    <cellStyle name="Note 2 30" xfId="10332" hidden="1"/>
    <cellStyle name="Note 2 31" xfId="10369" hidden="1"/>
    <cellStyle name="Note 2 32" xfId="10912" hidden="1"/>
    <cellStyle name="Note 2 33" xfId="11836" hidden="1"/>
    <cellStyle name="Note 2 34" xfId="11873" hidden="1"/>
    <cellStyle name="Note 2 35" xfId="12817" hidden="1"/>
    <cellStyle name="Note 2 36" xfId="12854" hidden="1"/>
    <cellStyle name="Note 2 37" xfId="13762" hidden="1"/>
    <cellStyle name="Note 2 38" xfId="13799" hidden="1"/>
    <cellStyle name="Note 2 39" xfId="14342" hidden="1"/>
    <cellStyle name="Note 2 40" xfId="15266" hidden="1"/>
    <cellStyle name="Note 2 41" xfId="15303" hidden="1"/>
    <cellStyle name="Note 2 42" xfId="16247" hidden="1"/>
    <cellStyle name="Note 2 43" xfId="16284" hidden="1"/>
    <cellStyle name="Note 2 44" xfId="17192" hidden="1"/>
    <cellStyle name="Note 2 45" xfId="17229" hidden="1"/>
    <cellStyle name="Note 2 46" xfId="17772" hidden="1"/>
    <cellStyle name="Note 2 47" xfId="18696" hidden="1"/>
    <cellStyle name="Note 2 48" xfId="18733" hidden="1"/>
    <cellStyle name="Note 2 49" xfId="19677" hidden="1"/>
    <cellStyle name="Note 2 50" xfId="19714" hidden="1"/>
    <cellStyle name="Note 2 51" xfId="20622" hidden="1"/>
    <cellStyle name="Note 2 52" xfId="20659" hidden="1"/>
    <cellStyle name="Note 2 53" xfId="21202" hidden="1"/>
    <cellStyle name="Note 2 54" xfId="22126" hidden="1"/>
    <cellStyle name="Note 2 55" xfId="22163" hidden="1"/>
    <cellStyle name="Note 2 56" xfId="23107" hidden="1"/>
    <cellStyle name="Note 2 57" xfId="23144" hidden="1"/>
    <cellStyle name="Note 2 58" xfId="24052" hidden="1"/>
    <cellStyle name="Note 2 59" xfId="24089" hidden="1"/>
    <cellStyle name="Note 2 60" xfId="24632" hidden="1"/>
    <cellStyle name="Note 2 61" xfId="25556" hidden="1"/>
    <cellStyle name="Note 2 62" xfId="25593" hidden="1"/>
    <cellStyle name="Note 2 63" xfId="26537" hidden="1"/>
    <cellStyle name="Note 2 64" xfId="26574" hidden="1"/>
    <cellStyle name="Note 2 65" xfId="27482" hidden="1"/>
    <cellStyle name="Note 2 66" xfId="27519" hidden="1"/>
    <cellStyle name="Note 3 2" xfId="62" hidden="1"/>
    <cellStyle name="Note 3 3" xfId="8479" hidden="1"/>
    <cellStyle name="Note 3 4" xfId="11909" hidden="1"/>
    <cellStyle name="Note 3 5" xfId="15339" hidden="1"/>
    <cellStyle name="Note 3 6" xfId="18769" hidden="1"/>
    <cellStyle name="Note 3 7" xfId="22199" hidden="1"/>
    <cellStyle name="Note 3 8" xfId="25629" hidden="1"/>
    <cellStyle name="Note 4 2" xfId="637" hidden="1"/>
    <cellStyle name="Note 5 2" xfId="1654" hidden="1"/>
    <cellStyle name="Output" xfId="10" builtinId="21" customBuiltin="1"/>
    <cellStyle name="Title" xfId="1" builtinId="15" customBuiltin="1"/>
    <cellStyle name="Title 2 10" xfId="4092" hidden="1"/>
    <cellStyle name="Title 2 11" xfId="5034" hidden="1"/>
    <cellStyle name="Title 2 12" xfId="5071" hidden="1"/>
    <cellStyle name="Title 2 13" xfId="5986" hidden="1"/>
    <cellStyle name="Title 2 14" xfId="6023" hidden="1"/>
    <cellStyle name="Title 2 15" xfId="6931" hidden="1"/>
    <cellStyle name="Title 2 16" xfId="6968" hidden="1"/>
    <cellStyle name="Title 2 17" xfId="7473" hidden="1"/>
    <cellStyle name="Title 2 18" xfId="8415" hidden="1"/>
    <cellStyle name="Title 2 19" xfId="8452" hidden="1"/>
    <cellStyle name="Title 2 20" xfId="9396" hidden="1"/>
    <cellStyle name="Title 2 21" xfId="9433" hidden="1"/>
    <cellStyle name="Title 2 22" xfId="10341" hidden="1"/>
    <cellStyle name="Title 2 23" xfId="10378" hidden="1"/>
    <cellStyle name="Title 2 24" xfId="10903" hidden="1"/>
    <cellStyle name="Title 2 25" xfId="11845" hidden="1"/>
    <cellStyle name="Title 2 26" xfId="11882" hidden="1"/>
    <cellStyle name="Title 2 27" xfId="12826" hidden="1"/>
    <cellStyle name="Title 2 28" xfId="12863" hidden="1"/>
    <cellStyle name="Title 2 29" xfId="13771" hidden="1"/>
    <cellStyle name="Title 2 3" xfId="648" hidden="1"/>
    <cellStyle name="Title 2 30" xfId="13808" hidden="1"/>
    <cellStyle name="Title 2 31" xfId="14333" hidden="1"/>
    <cellStyle name="Title 2 32" xfId="15275" hidden="1"/>
    <cellStyle name="Title 2 33" xfId="15312" hidden="1"/>
    <cellStyle name="Title 2 34" xfId="16256" hidden="1"/>
    <cellStyle name="Title 2 35" xfId="16293" hidden="1"/>
    <cellStyle name="Title 2 36" xfId="17201" hidden="1"/>
    <cellStyle name="Title 2 37" xfId="17238" hidden="1"/>
    <cellStyle name="Title 2 38" xfId="17763" hidden="1"/>
    <cellStyle name="Title 2 39" xfId="18705" hidden="1"/>
    <cellStyle name="Title 2 4" xfId="1590" hidden="1"/>
    <cellStyle name="Title 2 40" xfId="18742" hidden="1"/>
    <cellStyle name="Title 2 41" xfId="19686" hidden="1"/>
    <cellStyle name="Title 2 42" xfId="19723" hidden="1"/>
    <cellStyle name="Title 2 43" xfId="20631" hidden="1"/>
    <cellStyle name="Title 2 44" xfId="20668" hidden="1"/>
    <cellStyle name="Title 2 45" xfId="21193" hidden="1"/>
    <cellStyle name="Title 2 46" xfId="22135" hidden="1"/>
    <cellStyle name="Title 2 47" xfId="22172" hidden="1"/>
    <cellStyle name="Title 2 48" xfId="23116" hidden="1"/>
    <cellStyle name="Title 2 49" xfId="23153" hidden="1"/>
    <cellStyle name="Title 2 5" xfId="1627" hidden="1"/>
    <cellStyle name="Title 2 50" xfId="24061" hidden="1"/>
    <cellStyle name="Title 2 51" xfId="24098" hidden="1"/>
    <cellStyle name="Title 2 52" xfId="24623" hidden="1"/>
    <cellStyle name="Title 2 53" xfId="25565" hidden="1"/>
    <cellStyle name="Title 2 54" xfId="25602" hidden="1"/>
    <cellStyle name="Title 2 55" xfId="26546" hidden="1"/>
    <cellStyle name="Title 2 56" xfId="26583" hidden="1"/>
    <cellStyle name="Title 2 57" xfId="27491" hidden="1"/>
    <cellStyle name="Title 2 58" xfId="27528" hidden="1"/>
    <cellStyle name="Title 2 6" xfId="2571" hidden="1"/>
    <cellStyle name="Title 2 7" xfId="2608" hidden="1"/>
    <cellStyle name="Title 2 8" xfId="3516" hidden="1"/>
    <cellStyle name="Title 2 9" xfId="3553" hidden="1"/>
    <cellStyle name="Title 3 2" xfId="53" hidden="1"/>
    <cellStyle name="Title 3 3" xfId="8488" hidden="1"/>
    <cellStyle name="Title 3 4" xfId="11918" hidden="1"/>
    <cellStyle name="Title 3 5" xfId="15348" hidden="1"/>
    <cellStyle name="Title 3 6" xfId="18778" hidden="1"/>
    <cellStyle name="Title 3 7" xfId="22208" hidden="1"/>
    <cellStyle name="Title 3 8" xfId="25638" hidden="1"/>
    <cellStyle name="Title 4 2" xfId="646" hidden="1"/>
    <cellStyle name="Title 5 2" xfId="1663" hidden="1"/>
    <cellStyle name="Total" xfId="17" builtinId="25" customBuiltin="1"/>
    <cellStyle name="Uwaga 2" xfId="88" hidden="1"/>
    <cellStyle name="Uwaga 2" xfId="683" hidden="1"/>
    <cellStyle name="Uwaga 2" xfId="1554" hidden="1"/>
    <cellStyle name="Uwaga 2" xfId="1555" hidden="1"/>
    <cellStyle name="Uwaga 2" xfId="1591" hidden="1"/>
    <cellStyle name="Uwaga 2" xfId="1592" hidden="1"/>
    <cellStyle name="Uwaga 2" xfId="611" hidden="1"/>
    <cellStyle name="Uwaga 2" xfId="1664" hidden="1"/>
    <cellStyle name="Uwaga 2" xfId="2535" hidden="1"/>
    <cellStyle name="Uwaga 2" xfId="2536" hidden="1"/>
    <cellStyle name="Uwaga 2" xfId="2572" hidden="1"/>
    <cellStyle name="Uwaga 2" xfId="2573" hidden="1"/>
    <cellStyle name="Uwaga 2" xfId="1628" hidden="1"/>
    <cellStyle name="Uwaga 2" xfId="2609" hidden="1"/>
    <cellStyle name="Uwaga 2" xfId="3480" hidden="1"/>
    <cellStyle name="Uwaga 2" xfId="3481" hidden="1"/>
    <cellStyle name="Uwaga 2" xfId="3517" hidden="1"/>
    <cellStyle name="Uwaga 2" xfId="3518" hidden="1"/>
    <cellStyle name="Uwaga 2" xfId="3561" hidden="1"/>
    <cellStyle name="Uwaga 2" xfId="4127" hidden="1"/>
    <cellStyle name="Uwaga 2" xfId="4998" hidden="1"/>
    <cellStyle name="Uwaga 2" xfId="4999" hidden="1"/>
    <cellStyle name="Uwaga 2" xfId="5035" hidden="1"/>
    <cellStyle name="Uwaga 2" xfId="5036" hidden="1"/>
    <cellStyle name="Uwaga 2" xfId="4084" hidden="1"/>
    <cellStyle name="Uwaga 2" xfId="5079" hidden="1"/>
    <cellStyle name="Uwaga 2" xfId="5950" hidden="1"/>
    <cellStyle name="Uwaga 2" xfId="5951" hidden="1"/>
    <cellStyle name="Uwaga 2" xfId="5987" hidden="1"/>
    <cellStyle name="Uwaga 2" xfId="5988" hidden="1"/>
    <cellStyle name="Uwaga 2" xfId="5072" hidden="1"/>
    <cellStyle name="Uwaga 2" xfId="6024" hidden="1"/>
    <cellStyle name="Uwaga 2" xfId="6895" hidden="1"/>
    <cellStyle name="Uwaga 2" xfId="6896" hidden="1"/>
    <cellStyle name="Uwaga 2" xfId="6932" hidden="1"/>
    <cellStyle name="Uwaga 2" xfId="6933" hidden="1"/>
    <cellStyle name="Uwaga 2" xfId="4090" hidden="1"/>
    <cellStyle name="Uwaga 2" xfId="7508" hidden="1"/>
    <cellStyle name="Uwaga 2" xfId="8379" hidden="1"/>
    <cellStyle name="Uwaga 2" xfId="8380" hidden="1"/>
    <cellStyle name="Uwaga 2" xfId="8416" hidden="1"/>
    <cellStyle name="Uwaga 2" xfId="8417" hidden="1"/>
    <cellStyle name="Uwaga 2" xfId="7472" hidden="1"/>
    <cellStyle name="Uwaga 2" xfId="8489" hidden="1"/>
    <cellStyle name="Uwaga 2" xfId="9360" hidden="1"/>
    <cellStyle name="Uwaga 2" xfId="9361" hidden="1"/>
    <cellStyle name="Uwaga 2" xfId="9397" hidden="1"/>
    <cellStyle name="Uwaga 2" xfId="9398" hidden="1"/>
    <cellStyle name="Uwaga 2" xfId="8453" hidden="1"/>
    <cellStyle name="Uwaga 2" xfId="9434" hidden="1"/>
    <cellStyle name="Uwaga 2" xfId="10305" hidden="1"/>
    <cellStyle name="Uwaga 2" xfId="10306" hidden="1"/>
    <cellStyle name="Uwaga 2" xfId="10342" hidden="1"/>
    <cellStyle name="Uwaga 2" xfId="10343" hidden="1"/>
    <cellStyle name="Uwaga 2" xfId="10379" hidden="1"/>
    <cellStyle name="Uwaga 2" xfId="10938" hidden="1"/>
    <cellStyle name="Uwaga 2" xfId="11809" hidden="1"/>
    <cellStyle name="Uwaga 2" xfId="11810" hidden="1"/>
    <cellStyle name="Uwaga 2" xfId="11846" hidden="1"/>
    <cellStyle name="Uwaga 2" xfId="11847" hidden="1"/>
    <cellStyle name="Uwaga 2" xfId="10902" hidden="1"/>
    <cellStyle name="Uwaga 2" xfId="11919" hidden="1"/>
    <cellStyle name="Uwaga 2" xfId="12790" hidden="1"/>
    <cellStyle name="Uwaga 2" xfId="12791" hidden="1"/>
    <cellStyle name="Uwaga 2" xfId="12827" hidden="1"/>
    <cellStyle name="Uwaga 2" xfId="12828" hidden="1"/>
    <cellStyle name="Uwaga 2" xfId="11883" hidden="1"/>
    <cellStyle name="Uwaga 2" xfId="12864" hidden="1"/>
    <cellStyle name="Uwaga 2" xfId="13735" hidden="1"/>
    <cellStyle name="Uwaga 2" xfId="13736" hidden="1"/>
    <cellStyle name="Uwaga 2" xfId="13772" hidden="1"/>
    <cellStyle name="Uwaga 2" xfId="13773" hidden="1"/>
    <cellStyle name="Uwaga 2" xfId="13809" hidden="1"/>
    <cellStyle name="Uwaga 2" xfId="14368" hidden="1"/>
    <cellStyle name="Uwaga 2" xfId="15239" hidden="1"/>
    <cellStyle name="Uwaga 2" xfId="15240" hidden="1"/>
    <cellStyle name="Uwaga 2" xfId="15276" hidden="1"/>
    <cellStyle name="Uwaga 2" xfId="15277" hidden="1"/>
    <cellStyle name="Uwaga 2" xfId="14332" hidden="1"/>
    <cellStyle name="Uwaga 2" xfId="15349" hidden="1"/>
    <cellStyle name="Uwaga 2" xfId="16220" hidden="1"/>
    <cellStyle name="Uwaga 2" xfId="16221" hidden="1"/>
    <cellStyle name="Uwaga 2" xfId="16257" hidden="1"/>
    <cellStyle name="Uwaga 2" xfId="16258" hidden="1"/>
    <cellStyle name="Uwaga 2" xfId="15313" hidden="1"/>
    <cellStyle name="Uwaga 2" xfId="16294" hidden="1"/>
    <cellStyle name="Uwaga 2" xfId="17165" hidden="1"/>
    <cellStyle name="Uwaga 2" xfId="17166" hidden="1"/>
    <cellStyle name="Uwaga 2" xfId="17202" hidden="1"/>
    <cellStyle name="Uwaga 2" xfId="17203" hidden="1"/>
    <cellStyle name="Uwaga 2" xfId="17239" hidden="1"/>
    <cellStyle name="Uwaga 2" xfId="17798" hidden="1"/>
    <cellStyle name="Uwaga 2" xfId="18669" hidden="1"/>
    <cellStyle name="Uwaga 2" xfId="18670" hidden="1"/>
    <cellStyle name="Uwaga 2" xfId="18706" hidden="1"/>
    <cellStyle name="Uwaga 2" xfId="18707" hidden="1"/>
    <cellStyle name="Uwaga 2" xfId="17762" hidden="1"/>
    <cellStyle name="Uwaga 2" xfId="18779" hidden="1"/>
    <cellStyle name="Uwaga 2" xfId="19650" hidden="1"/>
    <cellStyle name="Uwaga 2" xfId="19651" hidden="1"/>
    <cellStyle name="Uwaga 2" xfId="19687" hidden="1"/>
    <cellStyle name="Uwaga 2" xfId="19688" hidden="1"/>
    <cellStyle name="Uwaga 2" xfId="18743" hidden="1"/>
    <cellStyle name="Uwaga 2" xfId="19724" hidden="1"/>
    <cellStyle name="Uwaga 2" xfId="20595" hidden="1"/>
    <cellStyle name="Uwaga 2" xfId="20596" hidden="1"/>
    <cellStyle name="Uwaga 2" xfId="20632" hidden="1"/>
    <cellStyle name="Uwaga 2" xfId="20633" hidden="1"/>
    <cellStyle name="Uwaga 2" xfId="20669" hidden="1"/>
    <cellStyle name="Uwaga 2" xfId="21228" hidden="1"/>
    <cellStyle name="Uwaga 2" xfId="22099" hidden="1"/>
    <cellStyle name="Uwaga 2" xfId="22100" hidden="1"/>
    <cellStyle name="Uwaga 2" xfId="22136" hidden="1"/>
    <cellStyle name="Uwaga 2" xfId="22137" hidden="1"/>
    <cellStyle name="Uwaga 2" xfId="21192" hidden="1"/>
    <cellStyle name="Uwaga 2" xfId="22209" hidden="1"/>
    <cellStyle name="Uwaga 2" xfId="23080" hidden="1"/>
    <cellStyle name="Uwaga 2" xfId="23081" hidden="1"/>
    <cellStyle name="Uwaga 2" xfId="23117" hidden="1"/>
    <cellStyle name="Uwaga 2" xfId="23118" hidden="1"/>
    <cellStyle name="Uwaga 2" xfId="22173" hidden="1"/>
    <cellStyle name="Uwaga 2" xfId="23154" hidden="1"/>
    <cellStyle name="Uwaga 2" xfId="24025" hidden="1"/>
    <cellStyle name="Uwaga 2" xfId="24026" hidden="1"/>
    <cellStyle name="Uwaga 2" xfId="24062" hidden="1"/>
    <cellStyle name="Uwaga 2" xfId="24063" hidden="1"/>
    <cellStyle name="Uwaga 2" xfId="24099" hidden="1"/>
    <cellStyle name="Uwaga 2" xfId="24658" hidden="1"/>
    <cellStyle name="Uwaga 2" xfId="25529" hidden="1"/>
    <cellStyle name="Uwaga 2" xfId="25530" hidden="1"/>
    <cellStyle name="Uwaga 2" xfId="25566" hidden="1"/>
    <cellStyle name="Uwaga 2" xfId="25567" hidden="1"/>
    <cellStyle name="Uwaga 2" xfId="24622" hidden="1"/>
    <cellStyle name="Uwaga 2" xfId="25639" hidden="1"/>
    <cellStyle name="Uwaga 2" xfId="26510" hidden="1"/>
    <cellStyle name="Uwaga 2" xfId="26511" hidden="1"/>
    <cellStyle name="Uwaga 2" xfId="26547" hidden="1"/>
    <cellStyle name="Uwaga 2" xfId="26548" hidden="1"/>
    <cellStyle name="Uwaga 2" xfId="25603" hidden="1"/>
    <cellStyle name="Uwaga 2" xfId="26584" hidden="1"/>
    <cellStyle name="Uwaga 2" xfId="27455" hidden="1"/>
    <cellStyle name="Uwaga 2" xfId="27456" hidden="1"/>
    <cellStyle name="Uwaga 2" xfId="27492" hidden="1"/>
    <cellStyle name="Uwaga 2" xfId="27493" hidden="1"/>
    <cellStyle name="Uwaga 2" xfId="29245" hidden="1"/>
    <cellStyle name="Uwaga 2" xfId="28666" hidden="1"/>
    <cellStyle name="Uwaga 2" xfId="27796" hidden="1"/>
    <cellStyle name="Uwaga 2" xfId="27795" hidden="1"/>
    <cellStyle name="Uwaga 2" xfId="27766" hidden="1"/>
    <cellStyle name="Uwaga 2" xfId="27765" hidden="1"/>
    <cellStyle name="Uwaga 2" xfId="28724" hidden="1"/>
    <cellStyle name="Uwaga 2" xfId="27708" hidden="1"/>
    <cellStyle name="Uwaga 2" xfId="29976" hidden="1"/>
    <cellStyle name="Uwaga 2" xfId="29977" hidden="1"/>
    <cellStyle name="Uwaga 2" xfId="30007" hidden="1"/>
    <cellStyle name="Uwaga 2" xfId="30008" hidden="1"/>
    <cellStyle name="Uwaga 2" xfId="27736" hidden="1"/>
    <cellStyle name="Uwaga 2" xfId="30038" hidden="1"/>
    <cellStyle name="Uwaga 2" xfId="30909" hidden="1"/>
    <cellStyle name="Uwaga 2" xfId="30910" hidden="1"/>
    <cellStyle name="Uwaga 2" xfId="30939" hidden="1"/>
    <cellStyle name="Uwaga 2" xfId="30940" hidden="1"/>
    <cellStyle name="Uwaga 2" xfId="30976" hidden="1"/>
    <cellStyle name="Uwaga 2" xfId="31534" hidden="1"/>
    <cellStyle name="Uwaga 2" xfId="32405" hidden="1"/>
    <cellStyle name="Uwaga 2" xfId="32406" hidden="1"/>
    <cellStyle name="Uwaga 2" xfId="32434" hidden="1"/>
    <cellStyle name="Uwaga 2" xfId="32435" hidden="1"/>
    <cellStyle name="Uwaga 2" xfId="31499" hidden="1"/>
    <cellStyle name="Uwaga 2" xfId="32470" hidden="1"/>
    <cellStyle name="Uwaga 2" xfId="33341" hidden="1"/>
    <cellStyle name="Uwaga 2" xfId="33342" hidden="1"/>
    <cellStyle name="Uwaga 2" xfId="33370" hidden="1"/>
    <cellStyle name="Uwaga 2" xfId="33371" hidden="1"/>
    <cellStyle name="Uwaga 2" xfId="32463" hidden="1"/>
    <cellStyle name="Uwaga 2" xfId="33399" hidden="1"/>
    <cellStyle name="Uwaga 2" xfId="34270" hidden="1"/>
    <cellStyle name="Uwaga 2" xfId="34271" hidden="1"/>
    <cellStyle name="Uwaga 2" xfId="34299" hidden="1"/>
    <cellStyle name="Uwaga 2" xfId="34300" hidden="1"/>
    <cellStyle name="Uwaga 2" xfId="31505" hidden="1"/>
    <cellStyle name="Uwaga 2" xfId="34859" hidden="1"/>
    <cellStyle name="Uwaga 2" xfId="35730" hidden="1"/>
    <cellStyle name="Uwaga 2" xfId="35731" hidden="1"/>
    <cellStyle name="Uwaga 2" xfId="35759" hidden="1"/>
    <cellStyle name="Uwaga 2" xfId="35760" hidden="1"/>
    <cellStyle name="Uwaga 2" xfId="34831" hidden="1"/>
    <cellStyle name="Uwaga 2" xfId="35816" hidden="1"/>
    <cellStyle name="Uwaga 2" xfId="36687" hidden="1"/>
    <cellStyle name="Uwaga 2" xfId="36688" hidden="1"/>
    <cellStyle name="Uwaga 2" xfId="36716" hidden="1"/>
    <cellStyle name="Uwaga 2" xfId="36717" hidden="1"/>
    <cellStyle name="Uwaga 2" xfId="35788" hidden="1"/>
    <cellStyle name="Uwaga 2" xfId="36745" hidden="1"/>
    <cellStyle name="Uwaga 2" xfId="37616" hidden="1"/>
    <cellStyle name="Uwaga 2" xfId="37617" hidden="1"/>
    <cellStyle name="Uwaga 2" xfId="37645" hidden="1"/>
    <cellStyle name="Uwaga 2" xfId="37646" hidden="1"/>
    <cellStyle name="Uwaga 2" xfId="37674" hidden="1"/>
    <cellStyle name="Uwaga 2" xfId="38225" hidden="1"/>
    <cellStyle name="Uwaga 2" xfId="39096" hidden="1"/>
    <cellStyle name="Uwaga 2" xfId="39097" hidden="1"/>
    <cellStyle name="Uwaga 2" xfId="39125" hidden="1"/>
    <cellStyle name="Uwaga 2" xfId="39126" hidden="1"/>
    <cellStyle name="Uwaga 2" xfId="38197" hidden="1"/>
    <cellStyle name="Uwaga 2" xfId="39182" hidden="1"/>
    <cellStyle name="Uwaga 2" xfId="40053" hidden="1"/>
    <cellStyle name="Uwaga 2" xfId="40054" hidden="1"/>
    <cellStyle name="Uwaga 2" xfId="40082" hidden="1"/>
    <cellStyle name="Uwaga 2" xfId="40083" hidden="1"/>
    <cellStyle name="Uwaga 2" xfId="39154" hidden="1"/>
    <cellStyle name="Uwaga 2" xfId="40111" hidden="1"/>
    <cellStyle name="Uwaga 2" xfId="40982" hidden="1"/>
    <cellStyle name="Uwaga 2" xfId="40983" hidden="1"/>
    <cellStyle name="Uwaga 2" xfId="41011" hidden="1"/>
    <cellStyle name="Uwaga 2" xfId="41012" hidden="1"/>
    <cellStyle name="Uwaga 2" xfId="41040" hidden="1"/>
    <cellStyle name="Uwaga 2" xfId="41591" hidden="1"/>
    <cellStyle name="Uwaga 2" xfId="42462" hidden="1"/>
    <cellStyle name="Uwaga 2" xfId="42463" hidden="1"/>
    <cellStyle name="Uwaga 2" xfId="42491" hidden="1"/>
    <cellStyle name="Uwaga 2" xfId="42492" hidden="1"/>
    <cellStyle name="Uwaga 2" xfId="41563" hidden="1"/>
    <cellStyle name="Uwaga 2" xfId="42548" hidden="1"/>
    <cellStyle name="Uwaga 2" xfId="43419" hidden="1"/>
    <cellStyle name="Uwaga 2" xfId="43420" hidden="1"/>
    <cellStyle name="Uwaga 2" xfId="43448" hidden="1"/>
    <cellStyle name="Uwaga 2" xfId="43449" hidden="1"/>
    <cellStyle name="Uwaga 2" xfId="42520" hidden="1"/>
    <cellStyle name="Uwaga 2" xfId="43477" hidden="1"/>
    <cellStyle name="Uwaga 2" xfId="44348" hidden="1"/>
    <cellStyle name="Uwaga 2" xfId="44349" hidden="1"/>
    <cellStyle name="Uwaga 2" xfId="44377" hidden="1"/>
    <cellStyle name="Uwaga 2" xfId="44378" hidden="1"/>
    <cellStyle name="Uwaga 2" xfId="44406" hidden="1"/>
    <cellStyle name="Uwaga 2" xfId="44957" hidden="1"/>
    <cellStyle name="Uwaga 2" xfId="45828" hidden="1"/>
    <cellStyle name="Uwaga 2" xfId="45829" hidden="1"/>
    <cellStyle name="Uwaga 2" xfId="45857" hidden="1"/>
    <cellStyle name="Uwaga 2" xfId="45858" hidden="1"/>
    <cellStyle name="Uwaga 2" xfId="44929" hidden="1"/>
    <cellStyle name="Uwaga 2" xfId="45913" hidden="1"/>
    <cellStyle name="Uwaga 2" xfId="46784" hidden="1"/>
    <cellStyle name="Uwaga 2" xfId="46785" hidden="1"/>
    <cellStyle name="Uwaga 2" xfId="46812" hidden="1"/>
    <cellStyle name="Uwaga 2" xfId="46813" hidden="1"/>
    <cellStyle name="Uwaga 2" xfId="45885" hidden="1"/>
    <cellStyle name="Uwaga 2" xfId="46840" hidden="1"/>
    <cellStyle name="Uwaga 2" xfId="47711" hidden="1"/>
    <cellStyle name="Uwaga 2" xfId="47712" hidden="1"/>
    <cellStyle name="Uwaga 2" xfId="47740" hidden="1"/>
    <cellStyle name="Uwaga 2" xfId="47741" hidden="1"/>
    <cellStyle name="Uwaga 2" xfId="47769" hidden="1"/>
    <cellStyle name="Uwaga 2" xfId="48321" hidden="1"/>
    <cellStyle name="Uwaga 2" xfId="49192" hidden="1"/>
    <cellStyle name="Uwaga 2" xfId="49193" hidden="1"/>
    <cellStyle name="Uwaga 2" xfId="49222" hidden="1"/>
    <cellStyle name="Uwaga 2" xfId="49223" hidden="1"/>
    <cellStyle name="Uwaga 2" xfId="48292" hidden="1"/>
    <cellStyle name="Uwaga 2" xfId="49279" hidden="1"/>
    <cellStyle name="Uwaga 2" xfId="50150" hidden="1"/>
    <cellStyle name="Uwaga 2" xfId="50151" hidden="1"/>
    <cellStyle name="Uwaga 2" xfId="50179" hidden="1"/>
    <cellStyle name="Uwaga 2" xfId="50180" hidden="1"/>
    <cellStyle name="Uwaga 2" xfId="49251" hidden="1"/>
    <cellStyle name="Uwaga 2" xfId="50208" hidden="1"/>
    <cellStyle name="Uwaga 2" xfId="51079" hidden="1"/>
    <cellStyle name="Uwaga 2" xfId="51080" hidden="1"/>
    <cellStyle name="Uwaga 2" xfId="51108" hidden="1"/>
    <cellStyle name="Uwaga 2" xfId="51109" hidden="1"/>
    <cellStyle name="Uwaga 2" xfId="51137" hidden="1"/>
    <cellStyle name="Uwaga 2" xfId="51688" hidden="1"/>
    <cellStyle name="Uwaga 2" xfId="52559" hidden="1"/>
    <cellStyle name="Uwaga 2" xfId="52560" hidden="1"/>
    <cellStyle name="Uwaga 2" xfId="52588" hidden="1"/>
    <cellStyle name="Uwaga 2" xfId="52589" hidden="1"/>
    <cellStyle name="Uwaga 2" xfId="51660" hidden="1"/>
    <cellStyle name="Uwaga 2" xfId="52645" hidden="1"/>
    <cellStyle name="Uwaga 2" xfId="53516" hidden="1"/>
    <cellStyle name="Uwaga 2" xfId="53517" hidden="1"/>
    <cellStyle name="Uwaga 2" xfId="53545" hidden="1"/>
    <cellStyle name="Uwaga 2" xfId="53546" hidden="1"/>
    <cellStyle name="Uwaga 2" xfId="52617" hidden="1"/>
    <cellStyle name="Uwaga 2" xfId="53574" hidden="1"/>
    <cellStyle name="Uwaga 2" xfId="54445" hidden="1"/>
    <cellStyle name="Uwaga 2" xfId="54446" hidden="1"/>
    <cellStyle name="Uwaga 2" xfId="54474" hidden="1"/>
    <cellStyle name="Uwaga 2" xfId="54475" hidden="1"/>
    <cellStyle name="Uwaga 2" xfId="55871" hidden="1"/>
    <cellStyle name="Uwaga 2" xfId="55490" hidden="1"/>
    <cellStyle name="Uwaga 2" xfId="55028" hidden="1"/>
    <cellStyle name="Uwaga 2" xfId="55027" hidden="1"/>
    <cellStyle name="Uwaga 2" xfId="55026" hidden="1"/>
    <cellStyle name="Uwaga 2" xfId="55025" hidden="1"/>
    <cellStyle name="Uwaga 2" xfId="55491" hidden="1"/>
    <cellStyle name="Uwaga 2" xfId="45848" hidden="1"/>
    <cellStyle name="Uwaga 2" xfId="54776" hidden="1"/>
    <cellStyle name="Uwaga 2" xfId="54775" hidden="1"/>
    <cellStyle name="Uwaga 2" xfId="49197" hidden="1"/>
    <cellStyle name="Uwaga 2" xfId="48317" hidden="1"/>
    <cellStyle name="Uwaga 2" xfId="28704" hidden="1"/>
    <cellStyle name="Uwaga 2" xfId="30944" hidden="1"/>
    <cellStyle name="Uwaga 2" xfId="47757" hidden="1"/>
    <cellStyle name="Uwaga 2" xfId="47728" hidden="1"/>
    <cellStyle name="Uwaga 2" xfId="30025" hidden="1"/>
    <cellStyle name="Uwaga 2" xfId="29994" hidden="1"/>
    <cellStyle name="Uwaga 3" xfId="95" hidden="1"/>
    <cellStyle name="Uwaga 3" xfId="96" hidden="1"/>
    <cellStyle name="Uwaga 3" xfId="98" hidden="1"/>
    <cellStyle name="Uwaga 3" xfId="104" hidden="1"/>
    <cellStyle name="Uwaga 3" xfId="105" hidden="1"/>
    <cellStyle name="Uwaga 3" xfId="108" hidden="1"/>
    <cellStyle name="Uwaga 3" xfId="113" hidden="1"/>
    <cellStyle name="Uwaga 3" xfId="114" hidden="1"/>
    <cellStyle name="Uwaga 3" xfId="117" hidden="1"/>
    <cellStyle name="Uwaga 3" xfId="122" hidden="1"/>
    <cellStyle name="Uwaga 3" xfId="123" hidden="1"/>
    <cellStyle name="Uwaga 3" xfId="124" hidden="1"/>
    <cellStyle name="Uwaga 3" xfId="131" hidden="1"/>
    <cellStyle name="Uwaga 3" xfId="134" hidden="1"/>
    <cellStyle name="Uwaga 3" xfId="137" hidden="1"/>
    <cellStyle name="Uwaga 3" xfId="143" hidden="1"/>
    <cellStyle name="Uwaga 3" xfId="146" hidden="1"/>
    <cellStyle name="Uwaga 3" xfId="148" hidden="1"/>
    <cellStyle name="Uwaga 3" xfId="153" hidden="1"/>
    <cellStyle name="Uwaga 3" xfId="156" hidden="1"/>
    <cellStyle name="Uwaga 3" xfId="157" hidden="1"/>
    <cellStyle name="Uwaga 3" xfId="161" hidden="1"/>
    <cellStyle name="Uwaga 3" xfId="164" hidden="1"/>
    <cellStyle name="Uwaga 3" xfId="166" hidden="1"/>
    <cellStyle name="Uwaga 3" xfId="167" hidden="1"/>
    <cellStyle name="Uwaga 3" xfId="168" hidden="1"/>
    <cellStyle name="Uwaga 3" xfId="171" hidden="1"/>
    <cellStyle name="Uwaga 3" xfId="178" hidden="1"/>
    <cellStyle name="Uwaga 3" xfId="181" hidden="1"/>
    <cellStyle name="Uwaga 3" xfId="184" hidden="1"/>
    <cellStyle name="Uwaga 3" xfId="187" hidden="1"/>
    <cellStyle name="Uwaga 3" xfId="190" hidden="1"/>
    <cellStyle name="Uwaga 3" xfId="193" hidden="1"/>
    <cellStyle name="Uwaga 3" xfId="195" hidden="1"/>
    <cellStyle name="Uwaga 3" xfId="198" hidden="1"/>
    <cellStyle name="Uwaga 3" xfId="201" hidden="1"/>
    <cellStyle name="Uwaga 3" xfId="203" hidden="1"/>
    <cellStyle name="Uwaga 3" xfId="204" hidden="1"/>
    <cellStyle name="Uwaga 3" xfId="206" hidden="1"/>
    <cellStyle name="Uwaga 3" xfId="213" hidden="1"/>
    <cellStyle name="Uwaga 3" xfId="216" hidden="1"/>
    <cellStyle name="Uwaga 3" xfId="219" hidden="1"/>
    <cellStyle name="Uwaga 3" xfId="223" hidden="1"/>
    <cellStyle name="Uwaga 3" xfId="226" hidden="1"/>
    <cellStyle name="Uwaga 3" xfId="229" hidden="1"/>
    <cellStyle name="Uwaga 3" xfId="231" hidden="1"/>
    <cellStyle name="Uwaga 3" xfId="234" hidden="1"/>
    <cellStyle name="Uwaga 3" xfId="237" hidden="1"/>
    <cellStyle name="Uwaga 3" xfId="239" hidden="1"/>
    <cellStyle name="Uwaga 3" xfId="240" hidden="1"/>
    <cellStyle name="Uwaga 3" xfId="243" hidden="1"/>
    <cellStyle name="Uwaga 3" xfId="250" hidden="1"/>
    <cellStyle name="Uwaga 3" xfId="253" hidden="1"/>
    <cellStyle name="Uwaga 3" xfId="256" hidden="1"/>
    <cellStyle name="Uwaga 3" xfId="260" hidden="1"/>
    <cellStyle name="Uwaga 3" xfId="263" hidden="1"/>
    <cellStyle name="Uwaga 3" xfId="265" hidden="1"/>
    <cellStyle name="Uwaga 3" xfId="268" hidden="1"/>
    <cellStyle name="Uwaga 3" xfId="271" hidden="1"/>
    <cellStyle name="Uwaga 3" xfId="274" hidden="1"/>
    <cellStyle name="Uwaga 3" xfId="275" hidden="1"/>
    <cellStyle name="Uwaga 3" xfId="276" hidden="1"/>
    <cellStyle name="Uwaga 3" xfId="278" hidden="1"/>
    <cellStyle name="Uwaga 3" xfId="284" hidden="1"/>
    <cellStyle name="Uwaga 3" xfId="285" hidden="1"/>
    <cellStyle name="Uwaga 3" xfId="287" hidden="1"/>
    <cellStyle name="Uwaga 3" xfId="293" hidden="1"/>
    <cellStyle name="Uwaga 3" xfId="295" hidden="1"/>
    <cellStyle name="Uwaga 3" xfId="298" hidden="1"/>
    <cellStyle name="Uwaga 3" xfId="302" hidden="1"/>
    <cellStyle name="Uwaga 3" xfId="303" hidden="1"/>
    <cellStyle name="Uwaga 3" xfId="305" hidden="1"/>
    <cellStyle name="Uwaga 3" xfId="311" hidden="1"/>
    <cellStyle name="Uwaga 3" xfId="312" hidden="1"/>
    <cellStyle name="Uwaga 3" xfId="313" hidden="1"/>
    <cellStyle name="Uwaga 3" xfId="321" hidden="1"/>
    <cellStyle name="Uwaga 3" xfId="324" hidden="1"/>
    <cellStyle name="Uwaga 3" xfId="327" hidden="1"/>
    <cellStyle name="Uwaga 3" xfId="330" hidden="1"/>
    <cellStyle name="Uwaga 3" xfId="333" hidden="1"/>
    <cellStyle name="Uwaga 3" xfId="336" hidden="1"/>
    <cellStyle name="Uwaga 3" xfId="339" hidden="1"/>
    <cellStyle name="Uwaga 3" xfId="342" hidden="1"/>
    <cellStyle name="Uwaga 3" xfId="345" hidden="1"/>
    <cellStyle name="Uwaga 3" xfId="347" hidden="1"/>
    <cellStyle name="Uwaga 3" xfId="348" hidden="1"/>
    <cellStyle name="Uwaga 3" xfId="350" hidden="1"/>
    <cellStyle name="Uwaga 3" xfId="357" hidden="1"/>
    <cellStyle name="Uwaga 3" xfId="360" hidden="1"/>
    <cellStyle name="Uwaga 3" xfId="363" hidden="1"/>
    <cellStyle name="Uwaga 3" xfId="366" hidden="1"/>
    <cellStyle name="Uwaga 3" xfId="369" hidden="1"/>
    <cellStyle name="Uwaga 3" xfId="372" hidden="1"/>
    <cellStyle name="Uwaga 3" xfId="375" hidden="1"/>
    <cellStyle name="Uwaga 3" xfId="377" hidden="1"/>
    <cellStyle name="Uwaga 3" xfId="380" hidden="1"/>
    <cellStyle name="Uwaga 3" xfId="383" hidden="1"/>
    <cellStyle name="Uwaga 3" xfId="384" hidden="1"/>
    <cellStyle name="Uwaga 3" xfId="385" hidden="1"/>
    <cellStyle name="Uwaga 3" xfId="392" hidden="1"/>
    <cellStyle name="Uwaga 3" xfId="393" hidden="1"/>
    <cellStyle name="Uwaga 3" xfId="395" hidden="1"/>
    <cellStyle name="Uwaga 3" xfId="401" hidden="1"/>
    <cellStyle name="Uwaga 3" xfId="402" hidden="1"/>
    <cellStyle name="Uwaga 3" xfId="404" hidden="1"/>
    <cellStyle name="Uwaga 3" xfId="410" hidden="1"/>
    <cellStyle name="Uwaga 3" xfId="411" hidden="1"/>
    <cellStyle name="Uwaga 3" xfId="413" hidden="1"/>
    <cellStyle name="Uwaga 3" xfId="419" hidden="1"/>
    <cellStyle name="Uwaga 3" xfId="420" hidden="1"/>
    <cellStyle name="Uwaga 3" xfId="421" hidden="1"/>
    <cellStyle name="Uwaga 3" xfId="429" hidden="1"/>
    <cellStyle name="Uwaga 3" xfId="431" hidden="1"/>
    <cellStyle name="Uwaga 3" xfId="434" hidden="1"/>
    <cellStyle name="Uwaga 3" xfId="438" hidden="1"/>
    <cellStyle name="Uwaga 3" xfId="441" hidden="1"/>
    <cellStyle name="Uwaga 3" xfId="444" hidden="1"/>
    <cellStyle name="Uwaga 3" xfId="447" hidden="1"/>
    <cellStyle name="Uwaga 3" xfId="449" hidden="1"/>
    <cellStyle name="Uwaga 3" xfId="452" hidden="1"/>
    <cellStyle name="Uwaga 3" xfId="455" hidden="1"/>
    <cellStyle name="Uwaga 3" xfId="456" hidden="1"/>
    <cellStyle name="Uwaga 3" xfId="457" hidden="1"/>
    <cellStyle name="Uwaga 3" xfId="464" hidden="1"/>
    <cellStyle name="Uwaga 3" xfId="466" hidden="1"/>
    <cellStyle name="Uwaga 3" xfId="468" hidden="1"/>
    <cellStyle name="Uwaga 3" xfId="473" hidden="1"/>
    <cellStyle name="Uwaga 3" xfId="475" hidden="1"/>
    <cellStyle name="Uwaga 3" xfId="477" hidden="1"/>
    <cellStyle name="Uwaga 3" xfId="482" hidden="1"/>
    <cellStyle name="Uwaga 3" xfId="484" hidden="1"/>
    <cellStyle name="Uwaga 3" xfId="486" hidden="1"/>
    <cellStyle name="Uwaga 3" xfId="491" hidden="1"/>
    <cellStyle name="Uwaga 3" xfId="492" hidden="1"/>
    <cellStyle name="Uwaga 3" xfId="493" hidden="1"/>
    <cellStyle name="Uwaga 3" xfId="500" hidden="1"/>
    <cellStyle name="Uwaga 3" xfId="502" hidden="1"/>
    <cellStyle name="Uwaga 3" xfId="504" hidden="1"/>
    <cellStyle name="Uwaga 3" xfId="509" hidden="1"/>
    <cellStyle name="Uwaga 3" xfId="511" hidden="1"/>
    <cellStyle name="Uwaga 3" xfId="513" hidden="1"/>
    <cellStyle name="Uwaga 3" xfId="518" hidden="1"/>
    <cellStyle name="Uwaga 3" xfId="520" hidden="1"/>
    <cellStyle name="Uwaga 3" xfId="521" hidden="1"/>
    <cellStyle name="Uwaga 3" xfId="527" hidden="1"/>
    <cellStyle name="Uwaga 3" xfId="528" hidden="1"/>
    <cellStyle name="Uwaga 3" xfId="529" hidden="1"/>
    <cellStyle name="Uwaga 3" xfId="536" hidden="1"/>
    <cellStyle name="Uwaga 3" xfId="538" hidden="1"/>
    <cellStyle name="Uwaga 3" xfId="540" hidden="1"/>
    <cellStyle name="Uwaga 3" xfId="545" hidden="1"/>
    <cellStyle name="Uwaga 3" xfId="547" hidden="1"/>
    <cellStyle name="Uwaga 3" xfId="549" hidden="1"/>
    <cellStyle name="Uwaga 3" xfId="554" hidden="1"/>
    <cellStyle name="Uwaga 3" xfId="556" hidden="1"/>
    <cellStyle name="Uwaga 3" xfId="558" hidden="1"/>
    <cellStyle name="Uwaga 3" xfId="563" hidden="1"/>
    <cellStyle name="Uwaga 3" xfId="564" hidden="1"/>
    <cellStyle name="Uwaga 3" xfId="566" hidden="1"/>
    <cellStyle name="Uwaga 3" xfId="572" hidden="1"/>
    <cellStyle name="Uwaga 3" xfId="573" hidden="1"/>
    <cellStyle name="Uwaga 3" xfId="574" hidden="1"/>
    <cellStyle name="Uwaga 3" xfId="581" hidden="1"/>
    <cellStyle name="Uwaga 3" xfId="582" hidden="1"/>
    <cellStyle name="Uwaga 3" xfId="583" hidden="1"/>
    <cellStyle name="Uwaga 3" xfId="590" hidden="1"/>
    <cellStyle name="Uwaga 3" xfId="591" hidden="1"/>
    <cellStyle name="Uwaga 3" xfId="592" hidden="1"/>
    <cellStyle name="Uwaga 3" xfId="599" hidden="1"/>
    <cellStyle name="Uwaga 3" xfId="600" hidden="1"/>
    <cellStyle name="Uwaga 3" xfId="601" hidden="1"/>
    <cellStyle name="Uwaga 3" xfId="608" hidden="1"/>
    <cellStyle name="Uwaga 3" xfId="609" hidden="1"/>
    <cellStyle name="Uwaga 3" xfId="610" hidden="1"/>
    <cellStyle name="Uwaga 3" xfId="696" hidden="1"/>
    <cellStyle name="Uwaga 3" xfId="697" hidden="1"/>
    <cellStyle name="Uwaga 3" xfId="699" hidden="1"/>
    <cellStyle name="Uwaga 3" xfId="711" hidden="1"/>
    <cellStyle name="Uwaga 3" xfId="712" hidden="1"/>
    <cellStyle name="Uwaga 3" xfId="717" hidden="1"/>
    <cellStyle name="Uwaga 3" xfId="726" hidden="1"/>
    <cellStyle name="Uwaga 3" xfId="727" hidden="1"/>
    <cellStyle name="Uwaga 3" xfId="732" hidden="1"/>
    <cellStyle name="Uwaga 3" xfId="741" hidden="1"/>
    <cellStyle name="Uwaga 3" xfId="742" hidden="1"/>
    <cellStyle name="Uwaga 3" xfId="743" hidden="1"/>
    <cellStyle name="Uwaga 3" xfId="756" hidden="1"/>
    <cellStyle name="Uwaga 3" xfId="761" hidden="1"/>
    <cellStyle name="Uwaga 3" xfId="766" hidden="1"/>
    <cellStyle name="Uwaga 3" xfId="776" hidden="1"/>
    <cellStyle name="Uwaga 3" xfId="781" hidden="1"/>
    <cellStyle name="Uwaga 3" xfId="785" hidden="1"/>
    <cellStyle name="Uwaga 3" xfId="792" hidden="1"/>
    <cellStyle name="Uwaga 3" xfId="797" hidden="1"/>
    <cellStyle name="Uwaga 3" xfId="800" hidden="1"/>
    <cellStyle name="Uwaga 3" xfId="806" hidden="1"/>
    <cellStyle name="Uwaga 3" xfId="811" hidden="1"/>
    <cellStyle name="Uwaga 3" xfId="815" hidden="1"/>
    <cellStyle name="Uwaga 3" xfId="816" hidden="1"/>
    <cellStyle name="Uwaga 3" xfId="817" hidden="1"/>
    <cellStyle name="Uwaga 3" xfId="821" hidden="1"/>
    <cellStyle name="Uwaga 3" xfId="833" hidden="1"/>
    <cellStyle name="Uwaga 3" xfId="838" hidden="1"/>
    <cellStyle name="Uwaga 3" xfId="843" hidden="1"/>
    <cellStyle name="Uwaga 3" xfId="848" hidden="1"/>
    <cellStyle name="Uwaga 3" xfId="853" hidden="1"/>
    <cellStyle name="Uwaga 3" xfId="858" hidden="1"/>
    <cellStyle name="Uwaga 3" xfId="862" hidden="1"/>
    <cellStyle name="Uwaga 3" xfId="866" hidden="1"/>
    <cellStyle name="Uwaga 3" xfId="871" hidden="1"/>
    <cellStyle name="Uwaga 3" xfId="876" hidden="1"/>
    <cellStyle name="Uwaga 3" xfId="877" hidden="1"/>
    <cellStyle name="Uwaga 3" xfId="879" hidden="1"/>
    <cellStyle name="Uwaga 3" xfId="892" hidden="1"/>
    <cellStyle name="Uwaga 3" xfId="896" hidden="1"/>
    <cellStyle name="Uwaga 3" xfId="901" hidden="1"/>
    <cellStyle name="Uwaga 3" xfId="908" hidden="1"/>
    <cellStyle name="Uwaga 3" xfId="912" hidden="1"/>
    <cellStyle name="Uwaga 3" xfId="917" hidden="1"/>
    <cellStyle name="Uwaga 3" xfId="922" hidden="1"/>
    <cellStyle name="Uwaga 3" xfId="925" hidden="1"/>
    <cellStyle name="Uwaga 3" xfId="930" hidden="1"/>
    <cellStyle name="Uwaga 3" xfId="936" hidden="1"/>
    <cellStyle name="Uwaga 3" xfId="937" hidden="1"/>
    <cellStyle name="Uwaga 3" xfId="940" hidden="1"/>
    <cellStyle name="Uwaga 3" xfId="953" hidden="1"/>
    <cellStyle name="Uwaga 3" xfId="957" hidden="1"/>
    <cellStyle name="Uwaga 3" xfId="962" hidden="1"/>
    <cellStyle name="Uwaga 3" xfId="969" hidden="1"/>
    <cellStyle name="Uwaga 3" xfId="974" hidden="1"/>
    <cellStyle name="Uwaga 3" xfId="978" hidden="1"/>
    <cellStyle name="Uwaga 3" xfId="983" hidden="1"/>
    <cellStyle name="Uwaga 3" xfId="987" hidden="1"/>
    <cellStyle name="Uwaga 3" xfId="992" hidden="1"/>
    <cellStyle name="Uwaga 3" xfId="996" hidden="1"/>
    <cellStyle name="Uwaga 3" xfId="997" hidden="1"/>
    <cellStyle name="Uwaga 3" xfId="999" hidden="1"/>
    <cellStyle name="Uwaga 3" xfId="1011" hidden="1"/>
    <cellStyle name="Uwaga 3" xfId="1012" hidden="1"/>
    <cellStyle name="Uwaga 3" xfId="1014" hidden="1"/>
    <cellStyle name="Uwaga 3" xfId="1026" hidden="1"/>
    <cellStyle name="Uwaga 3" xfId="1028" hidden="1"/>
    <cellStyle name="Uwaga 3" xfId="1031" hidden="1"/>
    <cellStyle name="Uwaga 3" xfId="1041" hidden="1"/>
    <cellStyle name="Uwaga 3" xfId="1042" hidden="1"/>
    <cellStyle name="Uwaga 3" xfId="1044" hidden="1"/>
    <cellStyle name="Uwaga 3" xfId="1056" hidden="1"/>
    <cellStyle name="Uwaga 3" xfId="1057" hidden="1"/>
    <cellStyle name="Uwaga 3" xfId="1058" hidden="1"/>
    <cellStyle name="Uwaga 3" xfId="1072" hidden="1"/>
    <cellStyle name="Uwaga 3" xfId="1075" hidden="1"/>
    <cellStyle name="Uwaga 3" xfId="1079" hidden="1"/>
    <cellStyle name="Uwaga 3" xfId="1087" hidden="1"/>
    <cellStyle name="Uwaga 3" xfId="1090" hidden="1"/>
    <cellStyle name="Uwaga 3" xfId="1094" hidden="1"/>
    <cellStyle name="Uwaga 3" xfId="1102" hidden="1"/>
    <cellStyle name="Uwaga 3" xfId="1105" hidden="1"/>
    <cellStyle name="Uwaga 3" xfId="1109" hidden="1"/>
    <cellStyle name="Uwaga 3" xfId="1116" hidden="1"/>
    <cellStyle name="Uwaga 3" xfId="1117" hidden="1"/>
    <cellStyle name="Uwaga 3" xfId="1119" hidden="1"/>
    <cellStyle name="Uwaga 3" xfId="1132" hidden="1"/>
    <cellStyle name="Uwaga 3" xfId="1135" hidden="1"/>
    <cellStyle name="Uwaga 3" xfId="1138" hidden="1"/>
    <cellStyle name="Uwaga 3" xfId="1147" hidden="1"/>
    <cellStyle name="Uwaga 3" xfId="1150" hidden="1"/>
    <cellStyle name="Uwaga 3" xfId="1154" hidden="1"/>
    <cellStyle name="Uwaga 3" xfId="1162" hidden="1"/>
    <cellStyle name="Uwaga 3" xfId="1164" hidden="1"/>
    <cellStyle name="Uwaga 3" xfId="1167" hidden="1"/>
    <cellStyle name="Uwaga 3" xfId="1176" hidden="1"/>
    <cellStyle name="Uwaga 3" xfId="1177" hidden="1"/>
    <cellStyle name="Uwaga 3" xfId="1178" hidden="1"/>
    <cellStyle name="Uwaga 3" xfId="1191" hidden="1"/>
    <cellStyle name="Uwaga 3" xfId="1192" hidden="1"/>
    <cellStyle name="Uwaga 3" xfId="1194" hidden="1"/>
    <cellStyle name="Uwaga 3" xfId="1206" hidden="1"/>
    <cellStyle name="Uwaga 3" xfId="1207" hidden="1"/>
    <cellStyle name="Uwaga 3" xfId="1209" hidden="1"/>
    <cellStyle name="Uwaga 3" xfId="1221" hidden="1"/>
    <cellStyle name="Uwaga 3" xfId="1222" hidden="1"/>
    <cellStyle name="Uwaga 3" xfId="1224" hidden="1"/>
    <cellStyle name="Uwaga 3" xfId="1236" hidden="1"/>
    <cellStyle name="Uwaga 3" xfId="1237" hidden="1"/>
    <cellStyle name="Uwaga 3" xfId="1238" hidden="1"/>
    <cellStyle name="Uwaga 3" xfId="1252" hidden="1"/>
    <cellStyle name="Uwaga 3" xfId="1254" hidden="1"/>
    <cellStyle name="Uwaga 3" xfId="1257" hidden="1"/>
    <cellStyle name="Uwaga 3" xfId="1267" hidden="1"/>
    <cellStyle name="Uwaga 3" xfId="1270" hidden="1"/>
    <cellStyle name="Uwaga 3" xfId="1273" hidden="1"/>
    <cellStyle name="Uwaga 3" xfId="1282" hidden="1"/>
    <cellStyle name="Uwaga 3" xfId="1284" hidden="1"/>
    <cellStyle name="Uwaga 3" xfId="1287" hidden="1"/>
    <cellStyle name="Uwaga 3" xfId="1296" hidden="1"/>
    <cellStyle name="Uwaga 3" xfId="1297" hidden="1"/>
    <cellStyle name="Uwaga 3" xfId="1298" hidden="1"/>
    <cellStyle name="Uwaga 3" xfId="1311" hidden="1"/>
    <cellStyle name="Uwaga 3" xfId="1313" hidden="1"/>
    <cellStyle name="Uwaga 3" xfId="1315" hidden="1"/>
    <cellStyle name="Uwaga 3" xfId="1326" hidden="1"/>
    <cellStyle name="Uwaga 3" xfId="1328" hidden="1"/>
    <cellStyle name="Uwaga 3" xfId="1330" hidden="1"/>
    <cellStyle name="Uwaga 3" xfId="1341" hidden="1"/>
    <cellStyle name="Uwaga 3" xfId="1343" hidden="1"/>
    <cellStyle name="Uwaga 3" xfId="1345" hidden="1"/>
    <cellStyle name="Uwaga 3" xfId="1356" hidden="1"/>
    <cellStyle name="Uwaga 3" xfId="1357" hidden="1"/>
    <cellStyle name="Uwaga 3" xfId="1358" hidden="1"/>
    <cellStyle name="Uwaga 3" xfId="1371" hidden="1"/>
    <cellStyle name="Uwaga 3" xfId="1373" hidden="1"/>
    <cellStyle name="Uwaga 3" xfId="1375" hidden="1"/>
    <cellStyle name="Uwaga 3" xfId="1386" hidden="1"/>
    <cellStyle name="Uwaga 3" xfId="1388" hidden="1"/>
    <cellStyle name="Uwaga 3" xfId="1390" hidden="1"/>
    <cellStyle name="Uwaga 3" xfId="1401" hidden="1"/>
    <cellStyle name="Uwaga 3" xfId="1403" hidden="1"/>
    <cellStyle name="Uwaga 3" xfId="1404" hidden="1"/>
    <cellStyle name="Uwaga 3" xfId="1416" hidden="1"/>
    <cellStyle name="Uwaga 3" xfId="1417" hidden="1"/>
    <cellStyle name="Uwaga 3" xfId="1418" hidden="1"/>
    <cellStyle name="Uwaga 3" xfId="1431" hidden="1"/>
    <cellStyle name="Uwaga 3" xfId="1433" hidden="1"/>
    <cellStyle name="Uwaga 3" xfId="1435" hidden="1"/>
    <cellStyle name="Uwaga 3" xfId="1446" hidden="1"/>
    <cellStyle name="Uwaga 3" xfId="1448" hidden="1"/>
    <cellStyle name="Uwaga 3" xfId="1450" hidden="1"/>
    <cellStyle name="Uwaga 3" xfId="1461" hidden="1"/>
    <cellStyle name="Uwaga 3" xfId="1463" hidden="1"/>
    <cellStyle name="Uwaga 3" xfId="1465" hidden="1"/>
    <cellStyle name="Uwaga 3" xfId="1476" hidden="1"/>
    <cellStyle name="Uwaga 3" xfId="1477" hidden="1"/>
    <cellStyle name="Uwaga 3" xfId="1479" hidden="1"/>
    <cellStyle name="Uwaga 3" xfId="1490" hidden="1"/>
    <cellStyle name="Uwaga 3" xfId="1492" hidden="1"/>
    <cellStyle name="Uwaga 3" xfId="1493" hidden="1"/>
    <cellStyle name="Uwaga 3" xfId="1502" hidden="1"/>
    <cellStyle name="Uwaga 3" xfId="1505" hidden="1"/>
    <cellStyle name="Uwaga 3" xfId="1507" hidden="1"/>
    <cellStyle name="Uwaga 3" xfId="1518" hidden="1"/>
    <cellStyle name="Uwaga 3" xfId="1520" hidden="1"/>
    <cellStyle name="Uwaga 3" xfId="1522" hidden="1"/>
    <cellStyle name="Uwaga 3" xfId="1534" hidden="1"/>
    <cellStyle name="Uwaga 3" xfId="1536" hidden="1"/>
    <cellStyle name="Uwaga 3" xfId="1538" hidden="1"/>
    <cellStyle name="Uwaga 3" xfId="1546" hidden="1"/>
    <cellStyle name="Uwaga 3" xfId="1548" hidden="1"/>
    <cellStyle name="Uwaga 3" xfId="1551" hidden="1"/>
    <cellStyle name="Uwaga 3" xfId="1541" hidden="1"/>
    <cellStyle name="Uwaga 3" xfId="1540" hidden="1"/>
    <cellStyle name="Uwaga 3" xfId="1539" hidden="1"/>
    <cellStyle name="Uwaga 3" xfId="1526" hidden="1"/>
    <cellStyle name="Uwaga 3" xfId="1525" hidden="1"/>
    <cellStyle name="Uwaga 3" xfId="1524" hidden="1"/>
    <cellStyle name="Uwaga 3" xfId="1511" hidden="1"/>
    <cellStyle name="Uwaga 3" xfId="1510" hidden="1"/>
    <cellStyle name="Uwaga 3" xfId="1509" hidden="1"/>
    <cellStyle name="Uwaga 3" xfId="1496" hidden="1"/>
    <cellStyle name="Uwaga 3" xfId="1495" hidden="1"/>
    <cellStyle name="Uwaga 3" xfId="1494" hidden="1"/>
    <cellStyle name="Uwaga 3" xfId="1481" hidden="1"/>
    <cellStyle name="Uwaga 3" xfId="1480" hidden="1"/>
    <cellStyle name="Uwaga 3" xfId="1478" hidden="1"/>
    <cellStyle name="Uwaga 3" xfId="1467" hidden="1"/>
    <cellStyle name="Uwaga 3" xfId="1464" hidden="1"/>
    <cellStyle name="Uwaga 3" xfId="1462" hidden="1"/>
    <cellStyle name="Uwaga 3" xfId="1452" hidden="1"/>
    <cellStyle name="Uwaga 3" xfId="1449" hidden="1"/>
    <cellStyle name="Uwaga 3" xfId="1447" hidden="1"/>
    <cellStyle name="Uwaga 3" xfId="1437" hidden="1"/>
    <cellStyle name="Uwaga 3" xfId="1434" hidden="1"/>
    <cellStyle name="Uwaga 3" xfId="1432" hidden="1"/>
    <cellStyle name="Uwaga 3" xfId="1422" hidden="1"/>
    <cellStyle name="Uwaga 3" xfId="1420" hidden="1"/>
    <cellStyle name="Uwaga 3" xfId="1419" hidden="1"/>
    <cellStyle name="Uwaga 3" xfId="1407" hidden="1"/>
    <cellStyle name="Uwaga 3" xfId="1405" hidden="1"/>
    <cellStyle name="Uwaga 3" xfId="1402" hidden="1"/>
    <cellStyle name="Uwaga 3" xfId="1392" hidden="1"/>
    <cellStyle name="Uwaga 3" xfId="1389" hidden="1"/>
    <cellStyle name="Uwaga 3" xfId="1387" hidden="1"/>
    <cellStyle name="Uwaga 3" xfId="1377" hidden="1"/>
    <cellStyle name="Uwaga 3" xfId="1374" hidden="1"/>
    <cellStyle name="Uwaga 3" xfId="1372" hidden="1"/>
    <cellStyle name="Uwaga 3" xfId="1362" hidden="1"/>
    <cellStyle name="Uwaga 3" xfId="1360" hidden="1"/>
    <cellStyle name="Uwaga 3" xfId="1359" hidden="1"/>
    <cellStyle name="Uwaga 3" xfId="1347" hidden="1"/>
    <cellStyle name="Uwaga 3" xfId="1344" hidden="1"/>
    <cellStyle name="Uwaga 3" xfId="1342" hidden="1"/>
    <cellStyle name="Uwaga 3" xfId="1332" hidden="1"/>
    <cellStyle name="Uwaga 3" xfId="1329" hidden="1"/>
    <cellStyle name="Uwaga 3" xfId="1327" hidden="1"/>
    <cellStyle name="Uwaga 3" xfId="1317" hidden="1"/>
    <cellStyle name="Uwaga 3" xfId="1314" hidden="1"/>
    <cellStyle name="Uwaga 3" xfId="1312" hidden="1"/>
    <cellStyle name="Uwaga 3" xfId="1302" hidden="1"/>
    <cellStyle name="Uwaga 3" xfId="1300" hidden="1"/>
    <cellStyle name="Uwaga 3" xfId="1299" hidden="1"/>
    <cellStyle name="Uwaga 3" xfId="1286" hidden="1"/>
    <cellStyle name="Uwaga 3" xfId="1283" hidden="1"/>
    <cellStyle name="Uwaga 3" xfId="1281" hidden="1"/>
    <cellStyle name="Uwaga 3" xfId="1271" hidden="1"/>
    <cellStyle name="Uwaga 3" xfId="1268" hidden="1"/>
    <cellStyle name="Uwaga 3" xfId="1266" hidden="1"/>
    <cellStyle name="Uwaga 3" xfId="1256" hidden="1"/>
    <cellStyle name="Uwaga 3" xfId="1253" hidden="1"/>
    <cellStyle name="Uwaga 3" xfId="1251" hidden="1"/>
    <cellStyle name="Uwaga 3" xfId="1242" hidden="1"/>
    <cellStyle name="Uwaga 3" xfId="1240" hidden="1"/>
    <cellStyle name="Uwaga 3" xfId="1239" hidden="1"/>
    <cellStyle name="Uwaga 3" xfId="1227" hidden="1"/>
    <cellStyle name="Uwaga 3" xfId="1225" hidden="1"/>
    <cellStyle name="Uwaga 3" xfId="1223" hidden="1"/>
    <cellStyle name="Uwaga 3" xfId="1212" hidden="1"/>
    <cellStyle name="Uwaga 3" xfId="1210" hidden="1"/>
    <cellStyle name="Uwaga 3" xfId="1208" hidden="1"/>
    <cellStyle name="Uwaga 3" xfId="1197" hidden="1"/>
    <cellStyle name="Uwaga 3" xfId="1195" hidden="1"/>
    <cellStyle name="Uwaga 3" xfId="1193" hidden="1"/>
    <cellStyle name="Uwaga 3" xfId="1182" hidden="1"/>
    <cellStyle name="Uwaga 3" xfId="1180" hidden="1"/>
    <cellStyle name="Uwaga 3" xfId="1179" hidden="1"/>
    <cellStyle name="Uwaga 3" xfId="1166" hidden="1"/>
    <cellStyle name="Uwaga 3" xfId="1163" hidden="1"/>
    <cellStyle name="Uwaga 3" xfId="1161" hidden="1"/>
    <cellStyle name="Uwaga 3" xfId="1151" hidden="1"/>
    <cellStyle name="Uwaga 3" xfId="1148" hidden="1"/>
    <cellStyle name="Uwaga 3" xfId="1146" hidden="1"/>
    <cellStyle name="Uwaga 3" xfId="1136" hidden="1"/>
    <cellStyle name="Uwaga 3" xfId="1133" hidden="1"/>
    <cellStyle name="Uwaga 3" xfId="1131" hidden="1"/>
    <cellStyle name="Uwaga 3" xfId="1122" hidden="1"/>
    <cellStyle name="Uwaga 3" xfId="1120" hidden="1"/>
    <cellStyle name="Uwaga 3" xfId="1118" hidden="1"/>
    <cellStyle name="Uwaga 3" xfId="1106" hidden="1"/>
    <cellStyle name="Uwaga 3" xfId="1103" hidden="1"/>
    <cellStyle name="Uwaga 3" xfId="1101" hidden="1"/>
    <cellStyle name="Uwaga 3" xfId="1091" hidden="1"/>
    <cellStyle name="Uwaga 3" xfId="1088" hidden="1"/>
    <cellStyle name="Uwaga 3" xfId="1086" hidden="1"/>
    <cellStyle name="Uwaga 3" xfId="1076" hidden="1"/>
    <cellStyle name="Uwaga 3" xfId="1073" hidden="1"/>
    <cellStyle name="Uwaga 3" xfId="1071" hidden="1"/>
    <cellStyle name="Uwaga 3" xfId="1064" hidden="1"/>
    <cellStyle name="Uwaga 3" xfId="1061" hidden="1"/>
    <cellStyle name="Uwaga 3" xfId="1059" hidden="1"/>
    <cellStyle name="Uwaga 3" xfId="1049" hidden="1"/>
    <cellStyle name="Uwaga 3" xfId="1046" hidden="1"/>
    <cellStyle name="Uwaga 3" xfId="1043" hidden="1"/>
    <cellStyle name="Uwaga 3" xfId="1034" hidden="1"/>
    <cellStyle name="Uwaga 3" xfId="1030" hidden="1"/>
    <cellStyle name="Uwaga 3" xfId="1027" hidden="1"/>
    <cellStyle name="Uwaga 3" xfId="1019" hidden="1"/>
    <cellStyle name="Uwaga 3" xfId="1016" hidden="1"/>
    <cellStyle name="Uwaga 3" xfId="1013" hidden="1"/>
    <cellStyle name="Uwaga 3" xfId="1004" hidden="1"/>
    <cellStyle name="Uwaga 3" xfId="1001" hidden="1"/>
    <cellStyle name="Uwaga 3" xfId="998" hidden="1"/>
    <cellStyle name="Uwaga 3" xfId="988" hidden="1"/>
    <cellStyle name="Uwaga 3" xfId="984" hidden="1"/>
    <cellStyle name="Uwaga 3" xfId="981" hidden="1"/>
    <cellStyle name="Uwaga 3" xfId="972" hidden="1"/>
    <cellStyle name="Uwaga 3" xfId="968" hidden="1"/>
    <cellStyle name="Uwaga 3" xfId="966" hidden="1"/>
    <cellStyle name="Uwaga 3" xfId="958" hidden="1"/>
    <cellStyle name="Uwaga 3" xfId="954" hidden="1"/>
    <cellStyle name="Uwaga 3" xfId="951" hidden="1"/>
    <cellStyle name="Uwaga 3" xfId="944" hidden="1"/>
    <cellStyle name="Uwaga 3" xfId="941" hidden="1"/>
    <cellStyle name="Uwaga 3" xfId="938" hidden="1"/>
    <cellStyle name="Uwaga 3" xfId="929" hidden="1"/>
    <cellStyle name="Uwaga 3" xfId="924" hidden="1"/>
    <cellStyle name="Uwaga 3" xfId="921" hidden="1"/>
    <cellStyle name="Uwaga 3" xfId="914" hidden="1"/>
    <cellStyle name="Uwaga 3" xfId="909" hidden="1"/>
    <cellStyle name="Uwaga 3" xfId="906" hidden="1"/>
    <cellStyle name="Uwaga 3" xfId="899" hidden="1"/>
    <cellStyle name="Uwaga 3" xfId="894" hidden="1"/>
    <cellStyle name="Uwaga 3" xfId="891" hidden="1"/>
    <cellStyle name="Uwaga 3" xfId="885" hidden="1"/>
    <cellStyle name="Uwaga 3" xfId="881" hidden="1"/>
    <cellStyle name="Uwaga 3" xfId="878" hidden="1"/>
    <cellStyle name="Uwaga 3" xfId="870" hidden="1"/>
    <cellStyle name="Uwaga 3" xfId="865" hidden="1"/>
    <cellStyle name="Uwaga 3" xfId="861" hidden="1"/>
    <cellStyle name="Uwaga 3" xfId="855" hidden="1"/>
    <cellStyle name="Uwaga 3" xfId="850" hidden="1"/>
    <cellStyle name="Uwaga 3" xfId="846" hidden="1"/>
    <cellStyle name="Uwaga 3" xfId="840" hidden="1"/>
    <cellStyle name="Uwaga 3" xfId="835" hidden="1"/>
    <cellStyle name="Uwaga 3" xfId="831" hidden="1"/>
    <cellStyle name="Uwaga 3" xfId="826" hidden="1"/>
    <cellStyle name="Uwaga 3" xfId="822" hidden="1"/>
    <cellStyle name="Uwaga 3" xfId="818" hidden="1"/>
    <cellStyle name="Uwaga 3" xfId="810" hidden="1"/>
    <cellStyle name="Uwaga 3" xfId="805" hidden="1"/>
    <cellStyle name="Uwaga 3" xfId="801" hidden="1"/>
    <cellStyle name="Uwaga 3" xfId="795" hidden="1"/>
    <cellStyle name="Uwaga 3" xfId="790" hidden="1"/>
    <cellStyle name="Uwaga 3" xfId="786" hidden="1"/>
    <cellStyle name="Uwaga 3" xfId="780" hidden="1"/>
    <cellStyle name="Uwaga 3" xfId="775" hidden="1"/>
    <cellStyle name="Uwaga 3" xfId="771" hidden="1"/>
    <cellStyle name="Uwaga 3" xfId="767" hidden="1"/>
    <cellStyle name="Uwaga 3" xfId="762" hidden="1"/>
    <cellStyle name="Uwaga 3" xfId="757" hidden="1"/>
    <cellStyle name="Uwaga 3" xfId="752" hidden="1"/>
    <cellStyle name="Uwaga 3" xfId="748" hidden="1"/>
    <cellStyle name="Uwaga 3" xfId="744" hidden="1"/>
    <cellStyle name="Uwaga 3" xfId="737" hidden="1"/>
    <cellStyle name="Uwaga 3" xfId="733" hidden="1"/>
    <cellStyle name="Uwaga 3" xfId="728" hidden="1"/>
    <cellStyle name="Uwaga 3" xfId="722" hidden="1"/>
    <cellStyle name="Uwaga 3" xfId="718" hidden="1"/>
    <cellStyle name="Uwaga 3" xfId="713" hidden="1"/>
    <cellStyle name="Uwaga 3" xfId="707" hidden="1"/>
    <cellStyle name="Uwaga 3" xfId="703" hidden="1"/>
    <cellStyle name="Uwaga 3" xfId="698" hidden="1"/>
    <cellStyle name="Uwaga 3" xfId="692" hidden="1"/>
    <cellStyle name="Uwaga 3" xfId="688" hidden="1"/>
    <cellStyle name="Uwaga 3" xfId="684" hidden="1"/>
    <cellStyle name="Uwaga 3" xfId="1544" hidden="1"/>
    <cellStyle name="Uwaga 3" xfId="1543" hidden="1"/>
    <cellStyle name="Uwaga 3" xfId="1542" hidden="1"/>
    <cellStyle name="Uwaga 3" xfId="1529" hidden="1"/>
    <cellStyle name="Uwaga 3" xfId="1528" hidden="1"/>
    <cellStyle name="Uwaga 3" xfId="1527" hidden="1"/>
    <cellStyle name="Uwaga 3" xfId="1514" hidden="1"/>
    <cellStyle name="Uwaga 3" xfId="1513" hidden="1"/>
    <cellStyle name="Uwaga 3" xfId="1512" hidden="1"/>
    <cellStyle name="Uwaga 3" xfId="1499" hidden="1"/>
    <cellStyle name="Uwaga 3" xfId="1498" hidden="1"/>
    <cellStyle name="Uwaga 3" xfId="1497" hidden="1"/>
    <cellStyle name="Uwaga 3" xfId="1484" hidden="1"/>
    <cellStyle name="Uwaga 3" xfId="1483" hidden="1"/>
    <cellStyle name="Uwaga 3" xfId="1482" hidden="1"/>
    <cellStyle name="Uwaga 3" xfId="1470" hidden="1"/>
    <cellStyle name="Uwaga 3" xfId="1468" hidden="1"/>
    <cellStyle name="Uwaga 3" xfId="1466" hidden="1"/>
    <cellStyle name="Uwaga 3" xfId="1455" hidden="1"/>
    <cellStyle name="Uwaga 3" xfId="1453" hidden="1"/>
    <cellStyle name="Uwaga 3" xfId="1451" hidden="1"/>
    <cellStyle name="Uwaga 3" xfId="1440" hidden="1"/>
    <cellStyle name="Uwaga 3" xfId="1438" hidden="1"/>
    <cellStyle name="Uwaga 3" xfId="1436" hidden="1"/>
    <cellStyle name="Uwaga 3" xfId="1425" hidden="1"/>
    <cellStyle name="Uwaga 3" xfId="1423" hidden="1"/>
    <cellStyle name="Uwaga 3" xfId="1421" hidden="1"/>
    <cellStyle name="Uwaga 3" xfId="1410" hidden="1"/>
    <cellStyle name="Uwaga 3" xfId="1408" hidden="1"/>
    <cellStyle name="Uwaga 3" xfId="1406" hidden="1"/>
    <cellStyle name="Uwaga 3" xfId="1395" hidden="1"/>
    <cellStyle name="Uwaga 3" xfId="1393" hidden="1"/>
    <cellStyle name="Uwaga 3" xfId="1391" hidden="1"/>
    <cellStyle name="Uwaga 3" xfId="1380" hidden="1"/>
    <cellStyle name="Uwaga 3" xfId="1378" hidden="1"/>
    <cellStyle name="Uwaga 3" xfId="1376" hidden="1"/>
    <cellStyle name="Uwaga 3" xfId="1365" hidden="1"/>
    <cellStyle name="Uwaga 3" xfId="1363" hidden="1"/>
    <cellStyle name="Uwaga 3" xfId="1361" hidden="1"/>
    <cellStyle name="Uwaga 3" xfId="1350" hidden="1"/>
    <cellStyle name="Uwaga 3" xfId="1348" hidden="1"/>
    <cellStyle name="Uwaga 3" xfId="1346" hidden="1"/>
    <cellStyle name="Uwaga 3" xfId="1335" hidden="1"/>
    <cellStyle name="Uwaga 3" xfId="1333" hidden="1"/>
    <cellStyle name="Uwaga 3" xfId="1331" hidden="1"/>
    <cellStyle name="Uwaga 3" xfId="1320" hidden="1"/>
    <cellStyle name="Uwaga 3" xfId="1318" hidden="1"/>
    <cellStyle name="Uwaga 3" xfId="1316" hidden="1"/>
    <cellStyle name="Uwaga 3" xfId="1305" hidden="1"/>
    <cellStyle name="Uwaga 3" xfId="1303" hidden="1"/>
    <cellStyle name="Uwaga 3" xfId="1301" hidden="1"/>
    <cellStyle name="Uwaga 3" xfId="1290" hidden="1"/>
    <cellStyle name="Uwaga 3" xfId="1288" hidden="1"/>
    <cellStyle name="Uwaga 3" xfId="1285" hidden="1"/>
    <cellStyle name="Uwaga 3" xfId="1275" hidden="1"/>
    <cellStyle name="Uwaga 3" xfId="1272" hidden="1"/>
    <cellStyle name="Uwaga 3" xfId="1269" hidden="1"/>
    <cellStyle name="Uwaga 3" xfId="1260" hidden="1"/>
    <cellStyle name="Uwaga 3" xfId="1258" hidden="1"/>
    <cellStyle name="Uwaga 3" xfId="1255" hidden="1"/>
    <cellStyle name="Uwaga 3" xfId="1245" hidden="1"/>
    <cellStyle name="Uwaga 3" xfId="1243" hidden="1"/>
    <cellStyle name="Uwaga 3" xfId="1241" hidden="1"/>
    <cellStyle name="Uwaga 3" xfId="1230" hidden="1"/>
    <cellStyle name="Uwaga 3" xfId="1228" hidden="1"/>
    <cellStyle name="Uwaga 3" xfId="1226" hidden="1"/>
    <cellStyle name="Uwaga 3" xfId="1215" hidden="1"/>
    <cellStyle name="Uwaga 3" xfId="1213" hidden="1"/>
    <cellStyle name="Uwaga 3" xfId="1211" hidden="1"/>
    <cellStyle name="Uwaga 3" xfId="1200" hidden="1"/>
    <cellStyle name="Uwaga 3" xfId="1198" hidden="1"/>
    <cellStyle name="Uwaga 3" xfId="1196" hidden="1"/>
    <cellStyle name="Uwaga 3" xfId="1185" hidden="1"/>
    <cellStyle name="Uwaga 3" xfId="1183" hidden="1"/>
    <cellStyle name="Uwaga 3" xfId="1181" hidden="1"/>
    <cellStyle name="Uwaga 3" xfId="1170" hidden="1"/>
    <cellStyle name="Uwaga 3" xfId="1168" hidden="1"/>
    <cellStyle name="Uwaga 3" xfId="1165" hidden="1"/>
    <cellStyle name="Uwaga 3" xfId="1155" hidden="1"/>
    <cellStyle name="Uwaga 3" xfId="1152" hidden="1"/>
    <cellStyle name="Uwaga 3" xfId="1149" hidden="1"/>
    <cellStyle name="Uwaga 3" xfId="1140" hidden="1"/>
    <cellStyle name="Uwaga 3" xfId="1137" hidden="1"/>
    <cellStyle name="Uwaga 3" xfId="1134" hidden="1"/>
    <cellStyle name="Uwaga 3" xfId="1125" hidden="1"/>
    <cellStyle name="Uwaga 3" xfId="1123" hidden="1"/>
    <cellStyle name="Uwaga 3" xfId="1121" hidden="1"/>
    <cellStyle name="Uwaga 3" xfId="1110" hidden="1"/>
    <cellStyle name="Uwaga 3" xfId="1107" hidden="1"/>
    <cellStyle name="Uwaga 3" xfId="1104" hidden="1"/>
    <cellStyle name="Uwaga 3" xfId="1095" hidden="1"/>
    <cellStyle name="Uwaga 3" xfId="1092" hidden="1"/>
    <cellStyle name="Uwaga 3" xfId="1089" hidden="1"/>
    <cellStyle name="Uwaga 3" xfId="1080" hidden="1"/>
    <cellStyle name="Uwaga 3" xfId="1077" hidden="1"/>
    <cellStyle name="Uwaga 3" xfId="1074" hidden="1"/>
    <cellStyle name="Uwaga 3" xfId="1067" hidden="1"/>
    <cellStyle name="Uwaga 3" xfId="1063" hidden="1"/>
    <cellStyle name="Uwaga 3" xfId="1060" hidden="1"/>
    <cellStyle name="Uwaga 3" xfId="1052" hidden="1"/>
    <cellStyle name="Uwaga 3" xfId="1048" hidden="1"/>
    <cellStyle name="Uwaga 3" xfId="1045" hidden="1"/>
    <cellStyle name="Uwaga 3" xfId="1037" hidden="1"/>
    <cellStyle name="Uwaga 3" xfId="1033" hidden="1"/>
    <cellStyle name="Uwaga 3" xfId="1029" hidden="1"/>
    <cellStyle name="Uwaga 3" xfId="1022" hidden="1"/>
    <cellStyle name="Uwaga 3" xfId="1018" hidden="1"/>
    <cellStyle name="Uwaga 3" xfId="1015" hidden="1"/>
    <cellStyle name="Uwaga 3" xfId="1007" hidden="1"/>
    <cellStyle name="Uwaga 3" xfId="1003" hidden="1"/>
    <cellStyle name="Uwaga 3" xfId="1000" hidden="1"/>
    <cellStyle name="Uwaga 3" xfId="991" hidden="1"/>
    <cellStyle name="Uwaga 3" xfId="986" hidden="1"/>
    <cellStyle name="Uwaga 3" xfId="982" hidden="1"/>
    <cellStyle name="Uwaga 3" xfId="976" hidden="1"/>
    <cellStyle name="Uwaga 3" xfId="971" hidden="1"/>
    <cellStyle name="Uwaga 3" xfId="967" hidden="1"/>
    <cellStyle name="Uwaga 3" xfId="961" hidden="1"/>
    <cellStyle name="Uwaga 3" xfId="956" hidden="1"/>
    <cellStyle name="Uwaga 3" xfId="952" hidden="1"/>
    <cellStyle name="Uwaga 3" xfId="947" hidden="1"/>
    <cellStyle name="Uwaga 3" xfId="943" hidden="1"/>
    <cellStyle name="Uwaga 3" xfId="939" hidden="1"/>
    <cellStyle name="Uwaga 3" xfId="932" hidden="1"/>
    <cellStyle name="Uwaga 3" xfId="927" hidden="1"/>
    <cellStyle name="Uwaga 3" xfId="923" hidden="1"/>
    <cellStyle name="Uwaga 3" xfId="916" hidden="1"/>
    <cellStyle name="Uwaga 3" xfId="911" hidden="1"/>
    <cellStyle name="Uwaga 3" xfId="907" hidden="1"/>
    <cellStyle name="Uwaga 3" xfId="902" hidden="1"/>
    <cellStyle name="Uwaga 3" xfId="897" hidden="1"/>
    <cellStyle name="Uwaga 3" xfId="893" hidden="1"/>
    <cellStyle name="Uwaga 3" xfId="887" hidden="1"/>
    <cellStyle name="Uwaga 3" xfId="883" hidden="1"/>
    <cellStyle name="Uwaga 3" xfId="880" hidden="1"/>
    <cellStyle name="Uwaga 3" xfId="873" hidden="1"/>
    <cellStyle name="Uwaga 3" xfId="868" hidden="1"/>
    <cellStyle name="Uwaga 3" xfId="863" hidden="1"/>
    <cellStyle name="Uwaga 3" xfId="857" hidden="1"/>
    <cellStyle name="Uwaga 3" xfId="852" hidden="1"/>
    <cellStyle name="Uwaga 3" xfId="847" hidden="1"/>
    <cellStyle name="Uwaga 3" xfId="842" hidden="1"/>
    <cellStyle name="Uwaga 3" xfId="837" hidden="1"/>
    <cellStyle name="Uwaga 3" xfId="832" hidden="1"/>
    <cellStyle name="Uwaga 3" xfId="828" hidden="1"/>
    <cellStyle name="Uwaga 3" xfId="824" hidden="1"/>
    <cellStyle name="Uwaga 3" xfId="819" hidden="1"/>
    <cellStyle name="Uwaga 3" xfId="812" hidden="1"/>
    <cellStyle name="Uwaga 3" xfId="807" hidden="1"/>
    <cellStyle name="Uwaga 3" xfId="802" hidden="1"/>
    <cellStyle name="Uwaga 3" xfId="796" hidden="1"/>
    <cellStyle name="Uwaga 3" xfId="791" hidden="1"/>
    <cellStyle name="Uwaga 3" xfId="787" hidden="1"/>
    <cellStyle name="Uwaga 3" xfId="782" hidden="1"/>
    <cellStyle name="Uwaga 3" xfId="777" hidden="1"/>
    <cellStyle name="Uwaga 3" xfId="772" hidden="1"/>
    <cellStyle name="Uwaga 3" xfId="768" hidden="1"/>
    <cellStyle name="Uwaga 3" xfId="763" hidden="1"/>
    <cellStyle name="Uwaga 3" xfId="758" hidden="1"/>
    <cellStyle name="Uwaga 3" xfId="753" hidden="1"/>
    <cellStyle name="Uwaga 3" xfId="749" hidden="1"/>
    <cellStyle name="Uwaga 3" xfId="745" hidden="1"/>
    <cellStyle name="Uwaga 3" xfId="738" hidden="1"/>
    <cellStyle name="Uwaga 3" xfId="734" hidden="1"/>
    <cellStyle name="Uwaga 3" xfId="729" hidden="1"/>
    <cellStyle name="Uwaga 3" xfId="723" hidden="1"/>
    <cellStyle name="Uwaga 3" xfId="719" hidden="1"/>
    <cellStyle name="Uwaga 3" xfId="714" hidden="1"/>
    <cellStyle name="Uwaga 3" xfId="708" hidden="1"/>
    <cellStyle name="Uwaga 3" xfId="704" hidden="1"/>
    <cellStyle name="Uwaga 3" xfId="700" hidden="1"/>
    <cellStyle name="Uwaga 3" xfId="693" hidden="1"/>
    <cellStyle name="Uwaga 3" xfId="689" hidden="1"/>
    <cellStyle name="Uwaga 3" xfId="685" hidden="1"/>
    <cellStyle name="Uwaga 3" xfId="1549" hidden="1"/>
    <cellStyle name="Uwaga 3" xfId="1547" hidden="1"/>
    <cellStyle name="Uwaga 3" xfId="1545" hidden="1"/>
    <cellStyle name="Uwaga 3" xfId="1532" hidden="1"/>
    <cellStyle name="Uwaga 3" xfId="1531" hidden="1"/>
    <cellStyle name="Uwaga 3" xfId="1530" hidden="1"/>
    <cellStyle name="Uwaga 3" xfId="1517" hidden="1"/>
    <cellStyle name="Uwaga 3" xfId="1516" hidden="1"/>
    <cellStyle name="Uwaga 3" xfId="1515" hidden="1"/>
    <cellStyle name="Uwaga 3" xfId="1503" hidden="1"/>
    <cellStyle name="Uwaga 3" xfId="1501" hidden="1"/>
    <cellStyle name="Uwaga 3" xfId="1500" hidden="1"/>
    <cellStyle name="Uwaga 3" xfId="1487" hidden="1"/>
    <cellStyle name="Uwaga 3" xfId="1486" hidden="1"/>
    <cellStyle name="Uwaga 3" xfId="1485" hidden="1"/>
    <cellStyle name="Uwaga 3" xfId="1473" hidden="1"/>
    <cellStyle name="Uwaga 3" xfId="1471" hidden="1"/>
    <cellStyle name="Uwaga 3" xfId="1469" hidden="1"/>
    <cellStyle name="Uwaga 3" xfId="1458" hidden="1"/>
    <cellStyle name="Uwaga 3" xfId="1456" hidden="1"/>
    <cellStyle name="Uwaga 3" xfId="1454" hidden="1"/>
    <cellStyle name="Uwaga 3" xfId="1443" hidden="1"/>
    <cellStyle name="Uwaga 3" xfId="1441" hidden="1"/>
    <cellStyle name="Uwaga 3" xfId="1439"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4" hidden="1"/>
    <cellStyle name="Uwaga 3" xfId="1233" hidden="1"/>
    <cellStyle name="Uwaga 3" xfId="1231" hidden="1"/>
    <cellStyle name="Uwaga 3" xfId="1229" hidden="1"/>
    <cellStyle name="Uwaga 3" xfId="1218" hidden="1"/>
    <cellStyle name="Uwaga 3" xfId="1216" hidden="1"/>
    <cellStyle name="Uwaga 3" xfId="1214"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3" hidden="1"/>
    <cellStyle name="Uwaga 3" xfId="1143" hidden="1"/>
    <cellStyle name="Uwaga 3" xfId="1141" hidden="1"/>
    <cellStyle name="Uwaga 3" xfId="1139" hidden="1"/>
    <cellStyle name="Uwaga 3" xfId="1128" hidden="1"/>
    <cellStyle name="Uwaga 3" xfId="1126" hidden="1"/>
    <cellStyle name="Uwaga 3" xfId="1124" hidden="1"/>
    <cellStyle name="Uwaga 3" xfId="1113" hidden="1"/>
    <cellStyle name="Uwaga 3" xfId="1111" hidden="1"/>
    <cellStyle name="Uwaga 3" xfId="1108" hidden="1"/>
    <cellStyle name="Uwaga 3" xfId="1098" hidden="1"/>
    <cellStyle name="Uwaga 3" xfId="1096" hidden="1"/>
    <cellStyle name="Uwaga 3" xfId="1093" hidden="1"/>
    <cellStyle name="Uwaga 3" xfId="1083" hidden="1"/>
    <cellStyle name="Uwaga 3" xfId="1081" hidden="1"/>
    <cellStyle name="Uwaga 3" xfId="1078" hidden="1"/>
    <cellStyle name="Uwaga 3" xfId="1069" hidden="1"/>
    <cellStyle name="Uwaga 3" xfId="1066" hidden="1"/>
    <cellStyle name="Uwaga 3" xfId="1062" hidden="1"/>
    <cellStyle name="Uwaga 3" xfId="1054" hidden="1"/>
    <cellStyle name="Uwaga 3" xfId="1051" hidden="1"/>
    <cellStyle name="Uwaga 3" xfId="1047" hidden="1"/>
    <cellStyle name="Uwaga 3" xfId="1039" hidden="1"/>
    <cellStyle name="Uwaga 3" xfId="1036" hidden="1"/>
    <cellStyle name="Uwaga 3" xfId="1032" hidden="1"/>
    <cellStyle name="Uwaga 3" xfId="1024" hidden="1"/>
    <cellStyle name="Uwaga 3" xfId="1021" hidden="1"/>
    <cellStyle name="Uwaga 3" xfId="1017" hidden="1"/>
    <cellStyle name="Uwaga 3" xfId="1009" hidden="1"/>
    <cellStyle name="Uwaga 3" xfId="1006" hidden="1"/>
    <cellStyle name="Uwaga 3" xfId="1002" hidden="1"/>
    <cellStyle name="Uwaga 3" xfId="994" hidden="1"/>
    <cellStyle name="Uwaga 3" xfId="990" hidden="1"/>
    <cellStyle name="Uwaga 3" xfId="985" hidden="1"/>
    <cellStyle name="Uwaga 3" xfId="979" hidden="1"/>
    <cellStyle name="Uwaga 3" xfId="975" hidden="1"/>
    <cellStyle name="Uwaga 3" xfId="970" hidden="1"/>
    <cellStyle name="Uwaga 3" xfId="964" hidden="1"/>
    <cellStyle name="Uwaga 3" xfId="960" hidden="1"/>
    <cellStyle name="Uwaga 3" xfId="955" hidden="1"/>
    <cellStyle name="Uwaga 3" xfId="949" hidden="1"/>
    <cellStyle name="Uwaga 3" xfId="946" hidden="1"/>
    <cellStyle name="Uwaga 3" xfId="942" hidden="1"/>
    <cellStyle name="Uwaga 3" xfId="934" hidden="1"/>
    <cellStyle name="Uwaga 3" xfId="931" hidden="1"/>
    <cellStyle name="Uwaga 3" xfId="926" hidden="1"/>
    <cellStyle name="Uwaga 3" xfId="919" hidden="1"/>
    <cellStyle name="Uwaga 3" xfId="915" hidden="1"/>
    <cellStyle name="Uwaga 3" xfId="910" hidden="1"/>
    <cellStyle name="Uwaga 3" xfId="904" hidden="1"/>
    <cellStyle name="Uwaga 3" xfId="900" hidden="1"/>
    <cellStyle name="Uwaga 3" xfId="895" hidden="1"/>
    <cellStyle name="Uwaga 3" xfId="889" hidden="1"/>
    <cellStyle name="Uwaga 3" xfId="886" hidden="1"/>
    <cellStyle name="Uwaga 3" xfId="882" hidden="1"/>
    <cellStyle name="Uwaga 3" xfId="874" hidden="1"/>
    <cellStyle name="Uwaga 3" xfId="869" hidden="1"/>
    <cellStyle name="Uwaga 3" xfId="864" hidden="1"/>
    <cellStyle name="Uwaga 3" xfId="859" hidden="1"/>
    <cellStyle name="Uwaga 3" xfId="854" hidden="1"/>
    <cellStyle name="Uwaga 3" xfId="849" hidden="1"/>
    <cellStyle name="Uwaga 3" xfId="844" hidden="1"/>
    <cellStyle name="Uwaga 3" xfId="839" hidden="1"/>
    <cellStyle name="Uwaga 3" xfId="834" hidden="1"/>
    <cellStyle name="Uwaga 3" xfId="829" hidden="1"/>
    <cellStyle name="Uwaga 3" xfId="825" hidden="1"/>
    <cellStyle name="Uwaga 3" xfId="820" hidden="1"/>
    <cellStyle name="Uwaga 3" xfId="813" hidden="1"/>
    <cellStyle name="Uwaga 3" xfId="808" hidden="1"/>
    <cellStyle name="Uwaga 3" xfId="803" hidden="1"/>
    <cellStyle name="Uwaga 3" xfId="798" hidden="1"/>
    <cellStyle name="Uwaga 3" xfId="793" hidden="1"/>
    <cellStyle name="Uwaga 3" xfId="788" hidden="1"/>
    <cellStyle name="Uwaga 3" xfId="783" hidden="1"/>
    <cellStyle name="Uwaga 3" xfId="778" hidden="1"/>
    <cellStyle name="Uwaga 3" xfId="773" hidden="1"/>
    <cellStyle name="Uwaga 3" xfId="769" hidden="1"/>
    <cellStyle name="Uwaga 3" xfId="764" hidden="1"/>
    <cellStyle name="Uwaga 3" xfId="759" hidden="1"/>
    <cellStyle name="Uwaga 3" xfId="754" hidden="1"/>
    <cellStyle name="Uwaga 3" xfId="750" hidden="1"/>
    <cellStyle name="Uwaga 3" xfId="746" hidden="1"/>
    <cellStyle name="Uwaga 3" xfId="739" hidden="1"/>
    <cellStyle name="Uwaga 3" xfId="735" hidden="1"/>
    <cellStyle name="Uwaga 3" xfId="730" hidden="1"/>
    <cellStyle name="Uwaga 3" xfId="724" hidden="1"/>
    <cellStyle name="Uwaga 3" xfId="720" hidden="1"/>
    <cellStyle name="Uwaga 3" xfId="715" hidden="1"/>
    <cellStyle name="Uwaga 3" xfId="709" hidden="1"/>
    <cellStyle name="Uwaga 3" xfId="705" hidden="1"/>
    <cellStyle name="Uwaga 3" xfId="701" hidden="1"/>
    <cellStyle name="Uwaga 3" xfId="694" hidden="1"/>
    <cellStyle name="Uwaga 3" xfId="690" hidden="1"/>
    <cellStyle name="Uwaga 3" xfId="686" hidden="1"/>
    <cellStyle name="Uwaga 3" xfId="1553" hidden="1"/>
    <cellStyle name="Uwaga 3" xfId="1552" hidden="1"/>
    <cellStyle name="Uwaga 3" xfId="1550" hidden="1"/>
    <cellStyle name="Uwaga 3" xfId="1537" hidden="1"/>
    <cellStyle name="Uwaga 3" xfId="1535" hidden="1"/>
    <cellStyle name="Uwaga 3" xfId="1533" hidden="1"/>
    <cellStyle name="Uwaga 3" xfId="1523" hidden="1"/>
    <cellStyle name="Uwaga 3" xfId="1521" hidden="1"/>
    <cellStyle name="Uwaga 3" xfId="1519" hidden="1"/>
    <cellStyle name="Uwaga 3" xfId="1508" hidden="1"/>
    <cellStyle name="Uwaga 3" xfId="1506" hidden="1"/>
    <cellStyle name="Uwaga 3" xfId="1504" hidden="1"/>
    <cellStyle name="Uwaga 3" xfId="1491" hidden="1"/>
    <cellStyle name="Uwaga 3" xfId="1489" hidden="1"/>
    <cellStyle name="Uwaga 3" xfId="1488" hidden="1"/>
    <cellStyle name="Uwaga 3" xfId="1475" hidden="1"/>
    <cellStyle name="Uwaga 3" xfId="1474" hidden="1"/>
    <cellStyle name="Uwaga 3" xfId="1472" hidden="1"/>
    <cellStyle name="Uwaga 3" xfId="1460" hidden="1"/>
    <cellStyle name="Uwaga 3" xfId="1459" hidden="1"/>
    <cellStyle name="Uwaga 3" xfId="1457" hidden="1"/>
    <cellStyle name="Uwaga 3" xfId="1445" hidden="1"/>
    <cellStyle name="Uwaga 3" xfId="1444" hidden="1"/>
    <cellStyle name="Uwaga 3" xfId="1442" hidden="1"/>
    <cellStyle name="Uwaga 3" xfId="1430" hidden="1"/>
    <cellStyle name="Uwaga 3" xfId="1429" hidden="1"/>
    <cellStyle name="Uwaga 3" xfId="1427" hidden="1"/>
    <cellStyle name="Uwaga 3" xfId="1415" hidden="1"/>
    <cellStyle name="Uwaga 3" xfId="1414" hidden="1"/>
    <cellStyle name="Uwaga 3" xfId="1412" hidden="1"/>
    <cellStyle name="Uwaga 3" xfId="1400" hidden="1"/>
    <cellStyle name="Uwaga 3" xfId="1399" hidden="1"/>
    <cellStyle name="Uwaga 3" xfId="1397" hidden="1"/>
    <cellStyle name="Uwaga 3" xfId="1385" hidden="1"/>
    <cellStyle name="Uwaga 3" xfId="1384" hidden="1"/>
    <cellStyle name="Uwaga 3" xfId="1382" hidden="1"/>
    <cellStyle name="Uwaga 3" xfId="1370" hidden="1"/>
    <cellStyle name="Uwaga 3" xfId="1369" hidden="1"/>
    <cellStyle name="Uwaga 3" xfId="1367" hidden="1"/>
    <cellStyle name="Uwaga 3" xfId="1355" hidden="1"/>
    <cellStyle name="Uwaga 3" xfId="1354" hidden="1"/>
    <cellStyle name="Uwaga 3" xfId="1352" hidden="1"/>
    <cellStyle name="Uwaga 3" xfId="1340" hidden="1"/>
    <cellStyle name="Uwaga 3" xfId="1339" hidden="1"/>
    <cellStyle name="Uwaga 3" xfId="1337" hidden="1"/>
    <cellStyle name="Uwaga 3" xfId="1325" hidden="1"/>
    <cellStyle name="Uwaga 3" xfId="1324" hidden="1"/>
    <cellStyle name="Uwaga 3" xfId="1322" hidden="1"/>
    <cellStyle name="Uwaga 3" xfId="1310" hidden="1"/>
    <cellStyle name="Uwaga 3" xfId="1309" hidden="1"/>
    <cellStyle name="Uwaga 3" xfId="1307" hidden="1"/>
    <cellStyle name="Uwaga 3" xfId="1295" hidden="1"/>
    <cellStyle name="Uwaga 3" xfId="1294" hidden="1"/>
    <cellStyle name="Uwaga 3" xfId="1292" hidden="1"/>
    <cellStyle name="Uwaga 3" xfId="1280" hidden="1"/>
    <cellStyle name="Uwaga 3" xfId="1279" hidden="1"/>
    <cellStyle name="Uwaga 3" xfId="1277" hidden="1"/>
    <cellStyle name="Uwaga 3" xfId="1265" hidden="1"/>
    <cellStyle name="Uwaga 3" xfId="1264" hidden="1"/>
    <cellStyle name="Uwaga 3" xfId="1262" hidden="1"/>
    <cellStyle name="Uwaga 3" xfId="1250" hidden="1"/>
    <cellStyle name="Uwaga 3" xfId="1249" hidden="1"/>
    <cellStyle name="Uwaga 3" xfId="1247" hidden="1"/>
    <cellStyle name="Uwaga 3" xfId="1235" hidden="1"/>
    <cellStyle name="Uwaga 3" xfId="1234" hidden="1"/>
    <cellStyle name="Uwaga 3" xfId="1232" hidden="1"/>
    <cellStyle name="Uwaga 3" xfId="1220" hidden="1"/>
    <cellStyle name="Uwaga 3" xfId="1219" hidden="1"/>
    <cellStyle name="Uwaga 3" xfId="1217" hidden="1"/>
    <cellStyle name="Uwaga 3" xfId="1205" hidden="1"/>
    <cellStyle name="Uwaga 3" xfId="1204" hidden="1"/>
    <cellStyle name="Uwaga 3" xfId="1202" hidden="1"/>
    <cellStyle name="Uwaga 3" xfId="1190" hidden="1"/>
    <cellStyle name="Uwaga 3" xfId="1189" hidden="1"/>
    <cellStyle name="Uwaga 3" xfId="1187" hidden="1"/>
    <cellStyle name="Uwaga 3" xfId="1175" hidden="1"/>
    <cellStyle name="Uwaga 3" xfId="1174" hidden="1"/>
    <cellStyle name="Uwaga 3" xfId="1172" hidden="1"/>
    <cellStyle name="Uwaga 3" xfId="1160" hidden="1"/>
    <cellStyle name="Uwaga 3" xfId="1159" hidden="1"/>
    <cellStyle name="Uwaga 3" xfId="1157" hidden="1"/>
    <cellStyle name="Uwaga 3" xfId="1145" hidden="1"/>
    <cellStyle name="Uwaga 3" xfId="1144" hidden="1"/>
    <cellStyle name="Uwaga 3" xfId="1142" hidden="1"/>
    <cellStyle name="Uwaga 3" xfId="1130" hidden="1"/>
    <cellStyle name="Uwaga 3" xfId="1129" hidden="1"/>
    <cellStyle name="Uwaga 3" xfId="1127" hidden="1"/>
    <cellStyle name="Uwaga 3" xfId="1115" hidden="1"/>
    <cellStyle name="Uwaga 3" xfId="1114" hidden="1"/>
    <cellStyle name="Uwaga 3" xfId="1112" hidden="1"/>
    <cellStyle name="Uwaga 3" xfId="1100" hidden="1"/>
    <cellStyle name="Uwaga 3" xfId="1099" hidden="1"/>
    <cellStyle name="Uwaga 3" xfId="1097" hidden="1"/>
    <cellStyle name="Uwaga 3" xfId="1085" hidden="1"/>
    <cellStyle name="Uwaga 3" xfId="1084" hidden="1"/>
    <cellStyle name="Uwaga 3" xfId="1082" hidden="1"/>
    <cellStyle name="Uwaga 3" xfId="1070" hidden="1"/>
    <cellStyle name="Uwaga 3" xfId="1068" hidden="1"/>
    <cellStyle name="Uwaga 3" xfId="1065" hidden="1"/>
    <cellStyle name="Uwaga 3" xfId="1055" hidden="1"/>
    <cellStyle name="Uwaga 3" xfId="1053" hidden="1"/>
    <cellStyle name="Uwaga 3" xfId="1050" hidden="1"/>
    <cellStyle name="Uwaga 3" xfId="1040" hidden="1"/>
    <cellStyle name="Uwaga 3" xfId="1038" hidden="1"/>
    <cellStyle name="Uwaga 3" xfId="1035" hidden="1"/>
    <cellStyle name="Uwaga 3" xfId="1025" hidden="1"/>
    <cellStyle name="Uwaga 3" xfId="1023" hidden="1"/>
    <cellStyle name="Uwaga 3" xfId="1020" hidden="1"/>
    <cellStyle name="Uwaga 3" xfId="1010" hidden="1"/>
    <cellStyle name="Uwaga 3" xfId="1008" hidden="1"/>
    <cellStyle name="Uwaga 3" xfId="1005" hidden="1"/>
    <cellStyle name="Uwaga 3" xfId="995" hidden="1"/>
    <cellStyle name="Uwaga 3" xfId="993" hidden="1"/>
    <cellStyle name="Uwaga 3" xfId="989" hidden="1"/>
    <cellStyle name="Uwaga 3" xfId="980" hidden="1"/>
    <cellStyle name="Uwaga 3" xfId="977" hidden="1"/>
    <cellStyle name="Uwaga 3" xfId="973" hidden="1"/>
    <cellStyle name="Uwaga 3" xfId="965" hidden="1"/>
    <cellStyle name="Uwaga 3" xfId="963" hidden="1"/>
    <cellStyle name="Uwaga 3" xfId="959" hidden="1"/>
    <cellStyle name="Uwaga 3" xfId="950" hidden="1"/>
    <cellStyle name="Uwaga 3" xfId="948" hidden="1"/>
    <cellStyle name="Uwaga 3" xfId="945" hidden="1"/>
    <cellStyle name="Uwaga 3" xfId="935" hidden="1"/>
    <cellStyle name="Uwaga 3" xfId="933" hidden="1"/>
    <cellStyle name="Uwaga 3" xfId="928" hidden="1"/>
    <cellStyle name="Uwaga 3" xfId="920" hidden="1"/>
    <cellStyle name="Uwaga 3" xfId="918" hidden="1"/>
    <cellStyle name="Uwaga 3" xfId="913" hidden="1"/>
    <cellStyle name="Uwaga 3" xfId="905" hidden="1"/>
    <cellStyle name="Uwaga 3" xfId="903" hidden="1"/>
    <cellStyle name="Uwaga 3" xfId="898" hidden="1"/>
    <cellStyle name="Uwaga 3" xfId="890" hidden="1"/>
    <cellStyle name="Uwaga 3" xfId="888" hidden="1"/>
    <cellStyle name="Uwaga 3" xfId="884" hidden="1"/>
    <cellStyle name="Uwaga 3" xfId="875" hidden="1"/>
    <cellStyle name="Uwaga 3" xfId="872" hidden="1"/>
    <cellStyle name="Uwaga 3" xfId="867" hidden="1"/>
    <cellStyle name="Uwaga 3" xfId="860" hidden="1"/>
    <cellStyle name="Uwaga 3" xfId="856" hidden="1"/>
    <cellStyle name="Uwaga 3" xfId="851" hidden="1"/>
    <cellStyle name="Uwaga 3" xfId="845" hidden="1"/>
    <cellStyle name="Uwaga 3" xfId="841" hidden="1"/>
    <cellStyle name="Uwaga 3" xfId="836" hidden="1"/>
    <cellStyle name="Uwaga 3" xfId="830" hidden="1"/>
    <cellStyle name="Uwaga 3" xfId="827" hidden="1"/>
    <cellStyle name="Uwaga 3" xfId="823" hidden="1"/>
    <cellStyle name="Uwaga 3" xfId="814" hidden="1"/>
    <cellStyle name="Uwaga 3" xfId="809" hidden="1"/>
    <cellStyle name="Uwaga 3" xfId="804" hidden="1"/>
    <cellStyle name="Uwaga 3" xfId="799" hidden="1"/>
    <cellStyle name="Uwaga 3" xfId="794" hidden="1"/>
    <cellStyle name="Uwaga 3" xfId="789" hidden="1"/>
    <cellStyle name="Uwaga 3" xfId="784" hidden="1"/>
    <cellStyle name="Uwaga 3" xfId="779" hidden="1"/>
    <cellStyle name="Uwaga 3" xfId="774" hidden="1"/>
    <cellStyle name="Uwaga 3" xfId="770" hidden="1"/>
    <cellStyle name="Uwaga 3" xfId="765" hidden="1"/>
    <cellStyle name="Uwaga 3" xfId="760" hidden="1"/>
    <cellStyle name="Uwaga 3" xfId="755" hidden="1"/>
    <cellStyle name="Uwaga 3" xfId="751" hidden="1"/>
    <cellStyle name="Uwaga 3" xfId="747" hidden="1"/>
    <cellStyle name="Uwaga 3" xfId="740" hidden="1"/>
    <cellStyle name="Uwaga 3" xfId="736" hidden="1"/>
    <cellStyle name="Uwaga 3" xfId="731" hidden="1"/>
    <cellStyle name="Uwaga 3" xfId="725" hidden="1"/>
    <cellStyle name="Uwaga 3" xfId="721" hidden="1"/>
    <cellStyle name="Uwaga 3" xfId="716" hidden="1"/>
    <cellStyle name="Uwaga 3" xfId="710" hidden="1"/>
    <cellStyle name="Uwaga 3" xfId="706" hidden="1"/>
    <cellStyle name="Uwaga 3" xfId="702" hidden="1"/>
    <cellStyle name="Uwaga 3" xfId="695" hidden="1"/>
    <cellStyle name="Uwaga 3" xfId="691" hidden="1"/>
    <cellStyle name="Uwaga 3" xfId="687" hidden="1"/>
    <cellStyle name="Uwaga 3" xfId="604" hidden="1"/>
    <cellStyle name="Uwaga 3" xfId="603" hidden="1"/>
    <cellStyle name="Uwaga 3" xfId="602" hidden="1"/>
    <cellStyle name="Uwaga 3" xfId="595" hidden="1"/>
    <cellStyle name="Uwaga 3" xfId="594" hidden="1"/>
    <cellStyle name="Uwaga 3" xfId="593" hidden="1"/>
    <cellStyle name="Uwaga 3" xfId="586" hidden="1"/>
    <cellStyle name="Uwaga 3" xfId="585" hidden="1"/>
    <cellStyle name="Uwaga 3" xfId="584" hidden="1"/>
    <cellStyle name="Uwaga 3" xfId="577" hidden="1"/>
    <cellStyle name="Uwaga 3" xfId="576" hidden="1"/>
    <cellStyle name="Uwaga 3" xfId="575" hidden="1"/>
    <cellStyle name="Uwaga 3" xfId="568" hidden="1"/>
    <cellStyle name="Uwaga 3" xfId="567" hidden="1"/>
    <cellStyle name="Uwaga 3" xfId="565" hidden="1"/>
    <cellStyle name="Uwaga 3" xfId="560" hidden="1"/>
    <cellStyle name="Uwaga 3" xfId="557" hidden="1"/>
    <cellStyle name="Uwaga 3" xfId="555" hidden="1"/>
    <cellStyle name="Uwaga 3" xfId="551" hidden="1"/>
    <cellStyle name="Uwaga 3" xfId="548" hidden="1"/>
    <cellStyle name="Uwaga 3" xfId="546" hidden="1"/>
    <cellStyle name="Uwaga 3" xfId="542" hidden="1"/>
    <cellStyle name="Uwaga 3" xfId="539" hidden="1"/>
    <cellStyle name="Uwaga 3" xfId="537" hidden="1"/>
    <cellStyle name="Uwaga 3" xfId="533" hidden="1"/>
    <cellStyle name="Uwaga 3" xfId="531" hidden="1"/>
    <cellStyle name="Uwaga 3" xfId="530" hidden="1"/>
    <cellStyle name="Uwaga 3" xfId="524" hidden="1"/>
    <cellStyle name="Uwaga 3" xfId="522" hidden="1"/>
    <cellStyle name="Uwaga 3" xfId="519" hidden="1"/>
    <cellStyle name="Uwaga 3" xfId="515" hidden="1"/>
    <cellStyle name="Uwaga 3" xfId="512" hidden="1"/>
    <cellStyle name="Uwaga 3" xfId="510" hidden="1"/>
    <cellStyle name="Uwaga 3" xfId="506" hidden="1"/>
    <cellStyle name="Uwaga 3" xfId="503" hidden="1"/>
    <cellStyle name="Uwaga 3" xfId="501" hidden="1"/>
    <cellStyle name="Uwaga 3" xfId="497" hidden="1"/>
    <cellStyle name="Uwaga 3" xfId="495" hidden="1"/>
    <cellStyle name="Uwaga 3" xfId="494" hidden="1"/>
    <cellStyle name="Uwaga 3" xfId="488" hidden="1"/>
    <cellStyle name="Uwaga 3" xfId="485" hidden="1"/>
    <cellStyle name="Uwaga 3" xfId="483" hidden="1"/>
    <cellStyle name="Uwaga 3" xfId="479" hidden="1"/>
    <cellStyle name="Uwaga 3" xfId="476" hidden="1"/>
    <cellStyle name="Uwaga 3" xfId="474" hidden="1"/>
    <cellStyle name="Uwaga 3" xfId="470" hidden="1"/>
    <cellStyle name="Uwaga 3" xfId="467" hidden="1"/>
    <cellStyle name="Uwaga 3" xfId="465" hidden="1"/>
    <cellStyle name="Uwaga 3" xfId="461" hidden="1"/>
    <cellStyle name="Uwaga 3" xfId="459" hidden="1"/>
    <cellStyle name="Uwaga 3" xfId="458" hidden="1"/>
    <cellStyle name="Uwaga 3" xfId="451" hidden="1"/>
    <cellStyle name="Uwaga 3" xfId="448" hidden="1"/>
    <cellStyle name="Uwaga 3" xfId="446" hidden="1"/>
    <cellStyle name="Uwaga 3" xfId="442" hidden="1"/>
    <cellStyle name="Uwaga 3" xfId="439" hidden="1"/>
    <cellStyle name="Uwaga 3" xfId="437" hidden="1"/>
    <cellStyle name="Uwaga 3" xfId="433" hidden="1"/>
    <cellStyle name="Uwaga 3" xfId="430" hidden="1"/>
    <cellStyle name="Uwaga 3" xfId="428" hidden="1"/>
    <cellStyle name="Uwaga 3" xfId="425" hidden="1"/>
    <cellStyle name="Uwaga 3" xfId="423" hidden="1"/>
    <cellStyle name="Uwaga 3" xfId="422" hidden="1"/>
    <cellStyle name="Uwaga 3" xfId="416" hidden="1"/>
    <cellStyle name="Uwaga 3" xfId="414" hidden="1"/>
    <cellStyle name="Uwaga 3" xfId="412" hidden="1"/>
    <cellStyle name="Uwaga 3" xfId="407" hidden="1"/>
    <cellStyle name="Uwaga 3" xfId="405" hidden="1"/>
    <cellStyle name="Uwaga 3" xfId="403" hidden="1"/>
    <cellStyle name="Uwaga 3" xfId="398" hidden="1"/>
    <cellStyle name="Uwaga 3" xfId="396" hidden="1"/>
    <cellStyle name="Uwaga 3" xfId="394" hidden="1"/>
    <cellStyle name="Uwaga 3" xfId="389" hidden="1"/>
    <cellStyle name="Uwaga 3" xfId="387" hidden="1"/>
    <cellStyle name="Uwaga 3" xfId="386" hidden="1"/>
    <cellStyle name="Uwaga 3" xfId="379" hidden="1"/>
    <cellStyle name="Uwaga 3" xfId="376" hidden="1"/>
    <cellStyle name="Uwaga 3" xfId="374" hidden="1"/>
    <cellStyle name="Uwaga 3" xfId="370" hidden="1"/>
    <cellStyle name="Uwaga 3" xfId="367" hidden="1"/>
    <cellStyle name="Uwaga 3" xfId="365" hidden="1"/>
    <cellStyle name="Uwaga 3" xfId="361" hidden="1"/>
    <cellStyle name="Uwaga 3" xfId="358" hidden="1"/>
    <cellStyle name="Uwaga 3" xfId="356" hidden="1"/>
    <cellStyle name="Uwaga 3" xfId="353" hidden="1"/>
    <cellStyle name="Uwaga 3" xfId="351" hidden="1"/>
    <cellStyle name="Uwaga 3" xfId="349" hidden="1"/>
    <cellStyle name="Uwaga 3" xfId="343" hidden="1"/>
    <cellStyle name="Uwaga 3" xfId="340" hidden="1"/>
    <cellStyle name="Uwaga 3" xfId="338" hidden="1"/>
    <cellStyle name="Uwaga 3" xfId="334" hidden="1"/>
    <cellStyle name="Uwaga 3" xfId="331" hidden="1"/>
    <cellStyle name="Uwaga 3" xfId="329" hidden="1"/>
    <cellStyle name="Uwaga 3" xfId="325" hidden="1"/>
    <cellStyle name="Uwaga 3" xfId="322" hidden="1"/>
    <cellStyle name="Uwaga 3" xfId="320" hidden="1"/>
    <cellStyle name="Uwaga 3" xfId="318" hidden="1"/>
    <cellStyle name="Uwaga 3" xfId="316" hidden="1"/>
    <cellStyle name="Uwaga 3" xfId="314" hidden="1"/>
    <cellStyle name="Uwaga 3" xfId="309" hidden="1"/>
    <cellStyle name="Uwaga 3" xfId="307" hidden="1"/>
    <cellStyle name="Uwaga 3" xfId="304" hidden="1"/>
    <cellStyle name="Uwaga 3" xfId="300" hidden="1"/>
    <cellStyle name="Uwaga 3" xfId="297" hidden="1"/>
    <cellStyle name="Uwaga 3" xfId="294" hidden="1"/>
    <cellStyle name="Uwaga 3" xfId="291" hidden="1"/>
    <cellStyle name="Uwaga 3" xfId="289" hidden="1"/>
    <cellStyle name="Uwaga 3" xfId="286" hidden="1"/>
    <cellStyle name="Uwaga 3" xfId="282" hidden="1"/>
    <cellStyle name="Uwaga 3" xfId="280" hidden="1"/>
    <cellStyle name="Uwaga 3" xfId="277" hidden="1"/>
    <cellStyle name="Uwaga 3" xfId="272" hidden="1"/>
    <cellStyle name="Uwaga 3" xfId="269" hidden="1"/>
    <cellStyle name="Uwaga 3" xfId="266" hidden="1"/>
    <cellStyle name="Uwaga 3" xfId="262" hidden="1"/>
    <cellStyle name="Uwaga 3" xfId="259" hidden="1"/>
    <cellStyle name="Uwaga 3" xfId="257" hidden="1"/>
    <cellStyle name="Uwaga 3" xfId="254" hidden="1"/>
    <cellStyle name="Uwaga 3" xfId="251" hidden="1"/>
    <cellStyle name="Uwaga 3" xfId="248" hidden="1"/>
    <cellStyle name="Uwaga 3" xfId="246" hidden="1"/>
    <cellStyle name="Uwaga 3" xfId="244" hidden="1"/>
    <cellStyle name="Uwaga 3" xfId="241" hidden="1"/>
    <cellStyle name="Uwaga 3" xfId="236" hidden="1"/>
    <cellStyle name="Uwaga 3" xfId="233"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10" hidden="1"/>
    <cellStyle name="Uwaga 3" xfId="208" hidden="1"/>
    <cellStyle name="Uwaga 3" xfId="205" hidden="1"/>
    <cellStyle name="Uwaga 3" xfId="200" hidden="1"/>
    <cellStyle name="Uwaga 3" xfId="197" hidden="1"/>
    <cellStyle name="Uwaga 3" xfId="194" hidden="1"/>
    <cellStyle name="Uwaga 3" xfId="191" hidden="1"/>
    <cellStyle name="Uwaga 3" xfId="188" hidden="1"/>
    <cellStyle name="Uwaga 3" xfId="185" hidden="1"/>
    <cellStyle name="Uwaga 3" xfId="182" hidden="1"/>
    <cellStyle name="Uwaga 3" xfId="179" hidden="1"/>
    <cellStyle name="Uwaga 3" xfId="176" hidden="1"/>
    <cellStyle name="Uwaga 3" xfId="174" hidden="1"/>
    <cellStyle name="Uwaga 3" xfId="172" hidden="1"/>
    <cellStyle name="Uwaga 3" xfId="169" hidden="1"/>
    <cellStyle name="Uwaga 3" xfId="163" hidden="1"/>
    <cellStyle name="Uwaga 3" xfId="160" hidden="1"/>
    <cellStyle name="Uwaga 3" xfId="158" hidden="1"/>
    <cellStyle name="Uwaga 3" xfId="154" hidden="1"/>
    <cellStyle name="Uwaga 3" xfId="151" hidden="1"/>
    <cellStyle name="Uwaga 3" xfId="149" hidden="1"/>
    <cellStyle name="Uwaga 3" xfId="145" hidden="1"/>
    <cellStyle name="Uwaga 3" xfId="142" hidden="1"/>
    <cellStyle name="Uwaga 3" xfId="140" hidden="1"/>
    <cellStyle name="Uwaga 3" xfId="138" hidden="1"/>
    <cellStyle name="Uwaga 3" xfId="135" hidden="1"/>
    <cellStyle name="Uwaga 3" xfId="132" hidden="1"/>
    <cellStyle name="Uwaga 3" xfId="129" hidden="1"/>
    <cellStyle name="Uwaga 3" xfId="127" hidden="1"/>
    <cellStyle name="Uwaga 3" xfId="125" hidden="1"/>
    <cellStyle name="Uwaga 3" xfId="120" hidden="1"/>
    <cellStyle name="Uwaga 3" xfId="118" hidden="1"/>
    <cellStyle name="Uwaga 3" xfId="115" hidden="1"/>
    <cellStyle name="Uwaga 3" xfId="111" hidden="1"/>
    <cellStyle name="Uwaga 3" xfId="109" hidden="1"/>
    <cellStyle name="Uwaga 3" xfId="106" hidden="1"/>
    <cellStyle name="Uwaga 3" xfId="102" hidden="1"/>
    <cellStyle name="Uwaga 3" xfId="100" hidden="1"/>
    <cellStyle name="Uwaga 3" xfId="97" hidden="1"/>
    <cellStyle name="Uwaga 3" xfId="93" hidden="1"/>
    <cellStyle name="Uwaga 3" xfId="91" hidden="1"/>
    <cellStyle name="Uwaga 3" xfId="89" hidden="1"/>
    <cellStyle name="Uwaga 3" xfId="1677" hidden="1"/>
    <cellStyle name="Uwaga 3" xfId="1678" hidden="1"/>
    <cellStyle name="Uwaga 3" xfId="1680" hidden="1"/>
    <cellStyle name="Uwaga 3" xfId="1692" hidden="1"/>
    <cellStyle name="Uwaga 3" xfId="1693" hidden="1"/>
    <cellStyle name="Uwaga 3" xfId="1698" hidden="1"/>
    <cellStyle name="Uwaga 3" xfId="1707" hidden="1"/>
    <cellStyle name="Uwaga 3" xfId="1708" hidden="1"/>
    <cellStyle name="Uwaga 3" xfId="1713" hidden="1"/>
    <cellStyle name="Uwaga 3" xfId="1722" hidden="1"/>
    <cellStyle name="Uwaga 3" xfId="1723" hidden="1"/>
    <cellStyle name="Uwaga 3" xfId="1724" hidden="1"/>
    <cellStyle name="Uwaga 3" xfId="1737" hidden="1"/>
    <cellStyle name="Uwaga 3" xfId="1742" hidden="1"/>
    <cellStyle name="Uwaga 3" xfId="1747" hidden="1"/>
    <cellStyle name="Uwaga 3" xfId="1757" hidden="1"/>
    <cellStyle name="Uwaga 3" xfId="1762" hidden="1"/>
    <cellStyle name="Uwaga 3" xfId="1766" hidden="1"/>
    <cellStyle name="Uwaga 3" xfId="1773" hidden="1"/>
    <cellStyle name="Uwaga 3" xfId="1778" hidden="1"/>
    <cellStyle name="Uwaga 3" xfId="1781" hidden="1"/>
    <cellStyle name="Uwaga 3" xfId="1787" hidden="1"/>
    <cellStyle name="Uwaga 3" xfId="1792" hidden="1"/>
    <cellStyle name="Uwaga 3" xfId="1796" hidden="1"/>
    <cellStyle name="Uwaga 3" xfId="1797" hidden="1"/>
    <cellStyle name="Uwaga 3" xfId="1798" hidden="1"/>
    <cellStyle name="Uwaga 3" xfId="1802" hidden="1"/>
    <cellStyle name="Uwaga 3" xfId="1814" hidden="1"/>
    <cellStyle name="Uwaga 3" xfId="1819" hidden="1"/>
    <cellStyle name="Uwaga 3" xfId="1824" hidden="1"/>
    <cellStyle name="Uwaga 3" xfId="1829" hidden="1"/>
    <cellStyle name="Uwaga 3" xfId="1834" hidden="1"/>
    <cellStyle name="Uwaga 3" xfId="1839" hidden="1"/>
    <cellStyle name="Uwaga 3" xfId="1843" hidden="1"/>
    <cellStyle name="Uwaga 3" xfId="1847" hidden="1"/>
    <cellStyle name="Uwaga 3" xfId="1852" hidden="1"/>
    <cellStyle name="Uwaga 3" xfId="1857" hidden="1"/>
    <cellStyle name="Uwaga 3" xfId="1858" hidden="1"/>
    <cellStyle name="Uwaga 3" xfId="1860" hidden="1"/>
    <cellStyle name="Uwaga 3" xfId="1873" hidden="1"/>
    <cellStyle name="Uwaga 3" xfId="1877" hidden="1"/>
    <cellStyle name="Uwaga 3" xfId="1882" hidden="1"/>
    <cellStyle name="Uwaga 3" xfId="1889" hidden="1"/>
    <cellStyle name="Uwaga 3" xfId="1893" hidden="1"/>
    <cellStyle name="Uwaga 3" xfId="1898" hidden="1"/>
    <cellStyle name="Uwaga 3" xfId="1903" hidden="1"/>
    <cellStyle name="Uwaga 3" xfId="1906" hidden="1"/>
    <cellStyle name="Uwaga 3" xfId="1911" hidden="1"/>
    <cellStyle name="Uwaga 3" xfId="1917" hidden="1"/>
    <cellStyle name="Uwaga 3" xfId="1918" hidden="1"/>
    <cellStyle name="Uwaga 3" xfId="1921" hidden="1"/>
    <cellStyle name="Uwaga 3" xfId="1934" hidden="1"/>
    <cellStyle name="Uwaga 3" xfId="1938" hidden="1"/>
    <cellStyle name="Uwaga 3" xfId="1943" hidden="1"/>
    <cellStyle name="Uwaga 3" xfId="1950" hidden="1"/>
    <cellStyle name="Uwaga 3" xfId="1955" hidden="1"/>
    <cellStyle name="Uwaga 3" xfId="1959" hidden="1"/>
    <cellStyle name="Uwaga 3" xfId="1964" hidden="1"/>
    <cellStyle name="Uwaga 3" xfId="1968" hidden="1"/>
    <cellStyle name="Uwaga 3" xfId="1973" hidden="1"/>
    <cellStyle name="Uwaga 3" xfId="1977" hidden="1"/>
    <cellStyle name="Uwaga 3" xfId="1978" hidden="1"/>
    <cellStyle name="Uwaga 3" xfId="1980" hidden="1"/>
    <cellStyle name="Uwaga 3" xfId="1992" hidden="1"/>
    <cellStyle name="Uwaga 3" xfId="1993" hidden="1"/>
    <cellStyle name="Uwaga 3" xfId="1995" hidden="1"/>
    <cellStyle name="Uwaga 3" xfId="2007" hidden="1"/>
    <cellStyle name="Uwaga 3" xfId="2009" hidden="1"/>
    <cellStyle name="Uwaga 3" xfId="2012" hidden="1"/>
    <cellStyle name="Uwaga 3" xfId="2022" hidden="1"/>
    <cellStyle name="Uwaga 3" xfId="2023" hidden="1"/>
    <cellStyle name="Uwaga 3" xfId="2025" hidden="1"/>
    <cellStyle name="Uwaga 3" xfId="2037" hidden="1"/>
    <cellStyle name="Uwaga 3" xfId="2038" hidden="1"/>
    <cellStyle name="Uwaga 3" xfId="2039" hidden="1"/>
    <cellStyle name="Uwaga 3" xfId="2053" hidden="1"/>
    <cellStyle name="Uwaga 3" xfId="2056" hidden="1"/>
    <cellStyle name="Uwaga 3" xfId="2060" hidden="1"/>
    <cellStyle name="Uwaga 3" xfId="2068" hidden="1"/>
    <cellStyle name="Uwaga 3" xfId="2071" hidden="1"/>
    <cellStyle name="Uwaga 3" xfId="2075" hidden="1"/>
    <cellStyle name="Uwaga 3" xfId="2083" hidden="1"/>
    <cellStyle name="Uwaga 3" xfId="2086" hidden="1"/>
    <cellStyle name="Uwaga 3" xfId="2090" hidden="1"/>
    <cellStyle name="Uwaga 3" xfId="2097" hidden="1"/>
    <cellStyle name="Uwaga 3" xfId="2098" hidden="1"/>
    <cellStyle name="Uwaga 3" xfId="2100" hidden="1"/>
    <cellStyle name="Uwaga 3" xfId="2113" hidden="1"/>
    <cellStyle name="Uwaga 3" xfId="2116" hidden="1"/>
    <cellStyle name="Uwaga 3" xfId="2119" hidden="1"/>
    <cellStyle name="Uwaga 3" xfId="2128" hidden="1"/>
    <cellStyle name="Uwaga 3" xfId="2131" hidden="1"/>
    <cellStyle name="Uwaga 3" xfId="2135" hidden="1"/>
    <cellStyle name="Uwaga 3" xfId="2143" hidden="1"/>
    <cellStyle name="Uwaga 3" xfId="2145" hidden="1"/>
    <cellStyle name="Uwaga 3" xfId="2148" hidden="1"/>
    <cellStyle name="Uwaga 3" xfId="2157" hidden="1"/>
    <cellStyle name="Uwaga 3" xfId="2158" hidden="1"/>
    <cellStyle name="Uwaga 3" xfId="2159" hidden="1"/>
    <cellStyle name="Uwaga 3" xfId="2172" hidden="1"/>
    <cellStyle name="Uwaga 3" xfId="2173" hidden="1"/>
    <cellStyle name="Uwaga 3" xfId="2175" hidden="1"/>
    <cellStyle name="Uwaga 3" xfId="2187" hidden="1"/>
    <cellStyle name="Uwaga 3" xfId="2188" hidden="1"/>
    <cellStyle name="Uwaga 3" xfId="2190" hidden="1"/>
    <cellStyle name="Uwaga 3" xfId="2202" hidden="1"/>
    <cellStyle name="Uwaga 3" xfId="2203" hidden="1"/>
    <cellStyle name="Uwaga 3" xfId="2205" hidden="1"/>
    <cellStyle name="Uwaga 3" xfId="2217" hidden="1"/>
    <cellStyle name="Uwaga 3" xfId="2218" hidden="1"/>
    <cellStyle name="Uwaga 3" xfId="2219" hidden="1"/>
    <cellStyle name="Uwaga 3" xfId="2233" hidden="1"/>
    <cellStyle name="Uwaga 3" xfId="2235" hidden="1"/>
    <cellStyle name="Uwaga 3" xfId="2238" hidden="1"/>
    <cellStyle name="Uwaga 3" xfId="2248" hidden="1"/>
    <cellStyle name="Uwaga 3" xfId="2251" hidden="1"/>
    <cellStyle name="Uwaga 3" xfId="2254" hidden="1"/>
    <cellStyle name="Uwaga 3" xfId="2263" hidden="1"/>
    <cellStyle name="Uwaga 3" xfId="2265" hidden="1"/>
    <cellStyle name="Uwaga 3" xfId="2268" hidden="1"/>
    <cellStyle name="Uwaga 3" xfId="2277" hidden="1"/>
    <cellStyle name="Uwaga 3" xfId="2278" hidden="1"/>
    <cellStyle name="Uwaga 3" xfId="2279" hidden="1"/>
    <cellStyle name="Uwaga 3" xfId="2292" hidden="1"/>
    <cellStyle name="Uwaga 3" xfId="2294" hidden="1"/>
    <cellStyle name="Uwaga 3" xfId="2296" hidden="1"/>
    <cellStyle name="Uwaga 3" xfId="2307" hidden="1"/>
    <cellStyle name="Uwaga 3" xfId="2309" hidden="1"/>
    <cellStyle name="Uwaga 3" xfId="2311" hidden="1"/>
    <cellStyle name="Uwaga 3" xfId="2322" hidden="1"/>
    <cellStyle name="Uwaga 3" xfId="2324" hidden="1"/>
    <cellStyle name="Uwaga 3" xfId="2326" hidden="1"/>
    <cellStyle name="Uwaga 3" xfId="2337" hidden="1"/>
    <cellStyle name="Uwaga 3" xfId="2338" hidden="1"/>
    <cellStyle name="Uwaga 3" xfId="2339" hidden="1"/>
    <cellStyle name="Uwaga 3" xfId="2352" hidden="1"/>
    <cellStyle name="Uwaga 3" xfId="2354" hidden="1"/>
    <cellStyle name="Uwaga 3" xfId="2356" hidden="1"/>
    <cellStyle name="Uwaga 3" xfId="2367" hidden="1"/>
    <cellStyle name="Uwaga 3" xfId="2369" hidden="1"/>
    <cellStyle name="Uwaga 3" xfId="2371" hidden="1"/>
    <cellStyle name="Uwaga 3" xfId="2382" hidden="1"/>
    <cellStyle name="Uwaga 3" xfId="2384" hidden="1"/>
    <cellStyle name="Uwaga 3" xfId="2385" hidden="1"/>
    <cellStyle name="Uwaga 3" xfId="2397" hidden="1"/>
    <cellStyle name="Uwaga 3" xfId="2398" hidden="1"/>
    <cellStyle name="Uwaga 3" xfId="2399" hidden="1"/>
    <cellStyle name="Uwaga 3" xfId="2412" hidden="1"/>
    <cellStyle name="Uwaga 3" xfId="2414" hidden="1"/>
    <cellStyle name="Uwaga 3" xfId="2416" hidden="1"/>
    <cellStyle name="Uwaga 3" xfId="2427" hidden="1"/>
    <cellStyle name="Uwaga 3" xfId="2429" hidden="1"/>
    <cellStyle name="Uwaga 3" xfId="2431" hidden="1"/>
    <cellStyle name="Uwaga 3" xfId="2442" hidden="1"/>
    <cellStyle name="Uwaga 3" xfId="2444" hidden="1"/>
    <cellStyle name="Uwaga 3" xfId="2446" hidden="1"/>
    <cellStyle name="Uwaga 3" xfId="2457" hidden="1"/>
    <cellStyle name="Uwaga 3" xfId="2458" hidden="1"/>
    <cellStyle name="Uwaga 3" xfId="2460" hidden="1"/>
    <cellStyle name="Uwaga 3" xfId="2471" hidden="1"/>
    <cellStyle name="Uwaga 3" xfId="2473" hidden="1"/>
    <cellStyle name="Uwaga 3" xfId="2474" hidden="1"/>
    <cellStyle name="Uwaga 3" xfId="2483" hidden="1"/>
    <cellStyle name="Uwaga 3" xfId="2486" hidden="1"/>
    <cellStyle name="Uwaga 3" xfId="2488" hidden="1"/>
    <cellStyle name="Uwaga 3" xfId="2499" hidden="1"/>
    <cellStyle name="Uwaga 3" xfId="2501" hidden="1"/>
    <cellStyle name="Uwaga 3" xfId="2503" hidden="1"/>
    <cellStyle name="Uwaga 3" xfId="2515" hidden="1"/>
    <cellStyle name="Uwaga 3" xfId="2517" hidden="1"/>
    <cellStyle name="Uwaga 3" xfId="2519" hidden="1"/>
    <cellStyle name="Uwaga 3" xfId="2527" hidden="1"/>
    <cellStyle name="Uwaga 3" xfId="2529" hidden="1"/>
    <cellStyle name="Uwaga 3" xfId="2532" hidden="1"/>
    <cellStyle name="Uwaga 3" xfId="2522" hidden="1"/>
    <cellStyle name="Uwaga 3" xfId="2521" hidden="1"/>
    <cellStyle name="Uwaga 3" xfId="2520" hidden="1"/>
    <cellStyle name="Uwaga 3" xfId="2507" hidden="1"/>
    <cellStyle name="Uwaga 3" xfId="2506" hidden="1"/>
    <cellStyle name="Uwaga 3" xfId="2505" hidden="1"/>
    <cellStyle name="Uwaga 3" xfId="2492" hidden="1"/>
    <cellStyle name="Uwaga 3" xfId="2491" hidden="1"/>
    <cellStyle name="Uwaga 3" xfId="2490" hidden="1"/>
    <cellStyle name="Uwaga 3" xfId="2477" hidden="1"/>
    <cellStyle name="Uwaga 3" xfId="2476" hidden="1"/>
    <cellStyle name="Uwaga 3" xfId="2475" hidden="1"/>
    <cellStyle name="Uwaga 3" xfId="2462" hidden="1"/>
    <cellStyle name="Uwaga 3" xfId="2461" hidden="1"/>
    <cellStyle name="Uwaga 3" xfId="2459" hidden="1"/>
    <cellStyle name="Uwaga 3" xfId="2448" hidden="1"/>
    <cellStyle name="Uwaga 3" xfId="2445" hidden="1"/>
    <cellStyle name="Uwaga 3" xfId="2443" hidden="1"/>
    <cellStyle name="Uwaga 3" xfId="2433" hidden="1"/>
    <cellStyle name="Uwaga 3" xfId="2430" hidden="1"/>
    <cellStyle name="Uwaga 3" xfId="2428" hidden="1"/>
    <cellStyle name="Uwaga 3" xfId="2418" hidden="1"/>
    <cellStyle name="Uwaga 3" xfId="2415" hidden="1"/>
    <cellStyle name="Uwaga 3" xfId="2413" hidden="1"/>
    <cellStyle name="Uwaga 3" xfId="2403" hidden="1"/>
    <cellStyle name="Uwaga 3" xfId="2401" hidden="1"/>
    <cellStyle name="Uwaga 3" xfId="2400" hidden="1"/>
    <cellStyle name="Uwaga 3" xfId="2388" hidden="1"/>
    <cellStyle name="Uwaga 3" xfId="2386" hidden="1"/>
    <cellStyle name="Uwaga 3" xfId="2383" hidden="1"/>
    <cellStyle name="Uwaga 3" xfId="2373" hidden="1"/>
    <cellStyle name="Uwaga 3" xfId="2370" hidden="1"/>
    <cellStyle name="Uwaga 3" xfId="2368" hidden="1"/>
    <cellStyle name="Uwaga 3" xfId="2358" hidden="1"/>
    <cellStyle name="Uwaga 3" xfId="2355" hidden="1"/>
    <cellStyle name="Uwaga 3" xfId="2353" hidden="1"/>
    <cellStyle name="Uwaga 3" xfId="2343" hidden="1"/>
    <cellStyle name="Uwaga 3" xfId="2341" hidden="1"/>
    <cellStyle name="Uwaga 3" xfId="2340" hidden="1"/>
    <cellStyle name="Uwaga 3" xfId="2328" hidden="1"/>
    <cellStyle name="Uwaga 3" xfId="2325" hidden="1"/>
    <cellStyle name="Uwaga 3" xfId="2323" hidden="1"/>
    <cellStyle name="Uwaga 3" xfId="2313" hidden="1"/>
    <cellStyle name="Uwaga 3" xfId="2310" hidden="1"/>
    <cellStyle name="Uwaga 3" xfId="2308" hidden="1"/>
    <cellStyle name="Uwaga 3" xfId="2298" hidden="1"/>
    <cellStyle name="Uwaga 3" xfId="2295" hidden="1"/>
    <cellStyle name="Uwaga 3" xfId="2293" hidden="1"/>
    <cellStyle name="Uwaga 3" xfId="2283" hidden="1"/>
    <cellStyle name="Uwaga 3" xfId="2281" hidden="1"/>
    <cellStyle name="Uwaga 3" xfId="2280" hidden="1"/>
    <cellStyle name="Uwaga 3" xfId="2267" hidden="1"/>
    <cellStyle name="Uwaga 3" xfId="2264" hidden="1"/>
    <cellStyle name="Uwaga 3" xfId="2262" hidden="1"/>
    <cellStyle name="Uwaga 3" xfId="2252" hidden="1"/>
    <cellStyle name="Uwaga 3" xfId="2249" hidden="1"/>
    <cellStyle name="Uwaga 3" xfId="2247" hidden="1"/>
    <cellStyle name="Uwaga 3" xfId="2237" hidden="1"/>
    <cellStyle name="Uwaga 3" xfId="2234" hidden="1"/>
    <cellStyle name="Uwaga 3" xfId="2232" hidden="1"/>
    <cellStyle name="Uwaga 3" xfId="2223" hidden="1"/>
    <cellStyle name="Uwaga 3" xfId="2221" hidden="1"/>
    <cellStyle name="Uwaga 3" xfId="2220" hidden="1"/>
    <cellStyle name="Uwaga 3" xfId="2208" hidden="1"/>
    <cellStyle name="Uwaga 3" xfId="2206" hidden="1"/>
    <cellStyle name="Uwaga 3" xfId="2204" hidden="1"/>
    <cellStyle name="Uwaga 3" xfId="2193" hidden="1"/>
    <cellStyle name="Uwaga 3" xfId="2191" hidden="1"/>
    <cellStyle name="Uwaga 3" xfId="2189" hidden="1"/>
    <cellStyle name="Uwaga 3" xfId="2178" hidden="1"/>
    <cellStyle name="Uwaga 3" xfId="2176" hidden="1"/>
    <cellStyle name="Uwaga 3" xfId="2174" hidden="1"/>
    <cellStyle name="Uwaga 3" xfId="2163" hidden="1"/>
    <cellStyle name="Uwaga 3" xfId="2161" hidden="1"/>
    <cellStyle name="Uwaga 3" xfId="2160" hidden="1"/>
    <cellStyle name="Uwaga 3" xfId="2147" hidden="1"/>
    <cellStyle name="Uwaga 3" xfId="2144" hidden="1"/>
    <cellStyle name="Uwaga 3" xfId="2142" hidden="1"/>
    <cellStyle name="Uwaga 3" xfId="2132" hidden="1"/>
    <cellStyle name="Uwaga 3" xfId="2129" hidden="1"/>
    <cellStyle name="Uwaga 3" xfId="2127" hidden="1"/>
    <cellStyle name="Uwaga 3" xfId="2117" hidden="1"/>
    <cellStyle name="Uwaga 3" xfId="2114" hidden="1"/>
    <cellStyle name="Uwaga 3" xfId="2112" hidden="1"/>
    <cellStyle name="Uwaga 3" xfId="2103" hidden="1"/>
    <cellStyle name="Uwaga 3" xfId="2101" hidden="1"/>
    <cellStyle name="Uwaga 3" xfId="2099" hidden="1"/>
    <cellStyle name="Uwaga 3" xfId="2087" hidden="1"/>
    <cellStyle name="Uwaga 3" xfId="2084" hidden="1"/>
    <cellStyle name="Uwaga 3" xfId="2082" hidden="1"/>
    <cellStyle name="Uwaga 3" xfId="2072" hidden="1"/>
    <cellStyle name="Uwaga 3" xfId="2069" hidden="1"/>
    <cellStyle name="Uwaga 3" xfId="2067" hidden="1"/>
    <cellStyle name="Uwaga 3" xfId="2057" hidden="1"/>
    <cellStyle name="Uwaga 3" xfId="2054" hidden="1"/>
    <cellStyle name="Uwaga 3" xfId="2052" hidden="1"/>
    <cellStyle name="Uwaga 3" xfId="2045" hidden="1"/>
    <cellStyle name="Uwaga 3" xfId="2042" hidden="1"/>
    <cellStyle name="Uwaga 3" xfId="2040" hidden="1"/>
    <cellStyle name="Uwaga 3" xfId="2030" hidden="1"/>
    <cellStyle name="Uwaga 3" xfId="2027" hidden="1"/>
    <cellStyle name="Uwaga 3" xfId="2024" hidden="1"/>
    <cellStyle name="Uwaga 3" xfId="2015" hidden="1"/>
    <cellStyle name="Uwaga 3" xfId="2011" hidden="1"/>
    <cellStyle name="Uwaga 3" xfId="2008" hidden="1"/>
    <cellStyle name="Uwaga 3" xfId="2000" hidden="1"/>
    <cellStyle name="Uwaga 3" xfId="1997" hidden="1"/>
    <cellStyle name="Uwaga 3" xfId="1994" hidden="1"/>
    <cellStyle name="Uwaga 3" xfId="1985" hidden="1"/>
    <cellStyle name="Uwaga 3" xfId="1982" hidden="1"/>
    <cellStyle name="Uwaga 3" xfId="1979" hidden="1"/>
    <cellStyle name="Uwaga 3" xfId="1969" hidden="1"/>
    <cellStyle name="Uwaga 3" xfId="1965" hidden="1"/>
    <cellStyle name="Uwaga 3" xfId="1962" hidden="1"/>
    <cellStyle name="Uwaga 3" xfId="1953" hidden="1"/>
    <cellStyle name="Uwaga 3" xfId="1949" hidden="1"/>
    <cellStyle name="Uwaga 3" xfId="1947" hidden="1"/>
    <cellStyle name="Uwaga 3" xfId="1939" hidden="1"/>
    <cellStyle name="Uwaga 3" xfId="1935" hidden="1"/>
    <cellStyle name="Uwaga 3" xfId="1932" hidden="1"/>
    <cellStyle name="Uwaga 3" xfId="1925" hidden="1"/>
    <cellStyle name="Uwaga 3" xfId="1922" hidden="1"/>
    <cellStyle name="Uwaga 3" xfId="1919" hidden="1"/>
    <cellStyle name="Uwaga 3" xfId="1910" hidden="1"/>
    <cellStyle name="Uwaga 3" xfId="1905" hidden="1"/>
    <cellStyle name="Uwaga 3" xfId="1902" hidden="1"/>
    <cellStyle name="Uwaga 3" xfId="1895" hidden="1"/>
    <cellStyle name="Uwaga 3" xfId="1890" hidden="1"/>
    <cellStyle name="Uwaga 3" xfId="1887" hidden="1"/>
    <cellStyle name="Uwaga 3" xfId="1880" hidden="1"/>
    <cellStyle name="Uwaga 3" xfId="1875" hidden="1"/>
    <cellStyle name="Uwaga 3" xfId="1872" hidden="1"/>
    <cellStyle name="Uwaga 3" xfId="1866" hidden="1"/>
    <cellStyle name="Uwaga 3" xfId="1862" hidden="1"/>
    <cellStyle name="Uwaga 3" xfId="1859" hidden="1"/>
    <cellStyle name="Uwaga 3" xfId="1851" hidden="1"/>
    <cellStyle name="Uwaga 3" xfId="1846" hidden="1"/>
    <cellStyle name="Uwaga 3" xfId="1842" hidden="1"/>
    <cellStyle name="Uwaga 3" xfId="1836" hidden="1"/>
    <cellStyle name="Uwaga 3" xfId="1831" hidden="1"/>
    <cellStyle name="Uwaga 3" xfId="1827" hidden="1"/>
    <cellStyle name="Uwaga 3" xfId="1821" hidden="1"/>
    <cellStyle name="Uwaga 3" xfId="1816" hidden="1"/>
    <cellStyle name="Uwaga 3" xfId="1812" hidden="1"/>
    <cellStyle name="Uwaga 3" xfId="1807" hidden="1"/>
    <cellStyle name="Uwaga 3" xfId="1803" hidden="1"/>
    <cellStyle name="Uwaga 3" xfId="1799" hidden="1"/>
    <cellStyle name="Uwaga 3" xfId="1791" hidden="1"/>
    <cellStyle name="Uwaga 3" xfId="1786" hidden="1"/>
    <cellStyle name="Uwaga 3" xfId="1782" hidden="1"/>
    <cellStyle name="Uwaga 3" xfId="1776" hidden="1"/>
    <cellStyle name="Uwaga 3" xfId="1771" hidden="1"/>
    <cellStyle name="Uwaga 3" xfId="1767" hidden="1"/>
    <cellStyle name="Uwaga 3" xfId="1761" hidden="1"/>
    <cellStyle name="Uwaga 3" xfId="1756" hidden="1"/>
    <cellStyle name="Uwaga 3" xfId="1752" hidden="1"/>
    <cellStyle name="Uwaga 3" xfId="1748" hidden="1"/>
    <cellStyle name="Uwaga 3" xfId="1743" hidden="1"/>
    <cellStyle name="Uwaga 3" xfId="1738" hidden="1"/>
    <cellStyle name="Uwaga 3" xfId="1733" hidden="1"/>
    <cellStyle name="Uwaga 3" xfId="1729" hidden="1"/>
    <cellStyle name="Uwaga 3" xfId="1725" hidden="1"/>
    <cellStyle name="Uwaga 3" xfId="1718" hidden="1"/>
    <cellStyle name="Uwaga 3" xfId="1714" hidden="1"/>
    <cellStyle name="Uwaga 3" xfId="1709" hidden="1"/>
    <cellStyle name="Uwaga 3" xfId="1703" hidden="1"/>
    <cellStyle name="Uwaga 3" xfId="1699" hidden="1"/>
    <cellStyle name="Uwaga 3" xfId="1694" hidden="1"/>
    <cellStyle name="Uwaga 3" xfId="1688" hidden="1"/>
    <cellStyle name="Uwaga 3" xfId="1684" hidden="1"/>
    <cellStyle name="Uwaga 3" xfId="1679" hidden="1"/>
    <cellStyle name="Uwaga 3" xfId="1673" hidden="1"/>
    <cellStyle name="Uwaga 3" xfId="1669" hidden="1"/>
    <cellStyle name="Uwaga 3" xfId="1665" hidden="1"/>
    <cellStyle name="Uwaga 3" xfId="2525" hidden="1"/>
    <cellStyle name="Uwaga 3" xfId="2524" hidden="1"/>
    <cellStyle name="Uwaga 3" xfId="2523" hidden="1"/>
    <cellStyle name="Uwaga 3" xfId="2510" hidden="1"/>
    <cellStyle name="Uwaga 3" xfId="2509" hidden="1"/>
    <cellStyle name="Uwaga 3" xfId="2508" hidden="1"/>
    <cellStyle name="Uwaga 3" xfId="2495" hidden="1"/>
    <cellStyle name="Uwaga 3" xfId="2494" hidden="1"/>
    <cellStyle name="Uwaga 3" xfId="2493" hidden="1"/>
    <cellStyle name="Uwaga 3" xfId="2480" hidden="1"/>
    <cellStyle name="Uwaga 3" xfId="2479" hidden="1"/>
    <cellStyle name="Uwaga 3" xfId="2478" hidden="1"/>
    <cellStyle name="Uwaga 3" xfId="2465" hidden="1"/>
    <cellStyle name="Uwaga 3" xfId="2464" hidden="1"/>
    <cellStyle name="Uwaga 3" xfId="2463" hidden="1"/>
    <cellStyle name="Uwaga 3" xfId="2451" hidden="1"/>
    <cellStyle name="Uwaga 3" xfId="2449" hidden="1"/>
    <cellStyle name="Uwaga 3" xfId="2447" hidden="1"/>
    <cellStyle name="Uwaga 3" xfId="2436" hidden="1"/>
    <cellStyle name="Uwaga 3" xfId="2434" hidden="1"/>
    <cellStyle name="Uwaga 3" xfId="2432" hidden="1"/>
    <cellStyle name="Uwaga 3" xfId="2421" hidden="1"/>
    <cellStyle name="Uwaga 3" xfId="2419" hidden="1"/>
    <cellStyle name="Uwaga 3" xfId="2417" hidden="1"/>
    <cellStyle name="Uwaga 3" xfId="2406" hidden="1"/>
    <cellStyle name="Uwaga 3" xfId="2404" hidden="1"/>
    <cellStyle name="Uwaga 3" xfId="2402" hidden="1"/>
    <cellStyle name="Uwaga 3" xfId="2391" hidden="1"/>
    <cellStyle name="Uwaga 3" xfId="2389" hidden="1"/>
    <cellStyle name="Uwaga 3" xfId="2387" hidden="1"/>
    <cellStyle name="Uwaga 3" xfId="2376" hidden="1"/>
    <cellStyle name="Uwaga 3" xfId="2374" hidden="1"/>
    <cellStyle name="Uwaga 3" xfId="2372" hidden="1"/>
    <cellStyle name="Uwaga 3" xfId="2361" hidden="1"/>
    <cellStyle name="Uwaga 3" xfId="2359" hidden="1"/>
    <cellStyle name="Uwaga 3" xfId="2357" hidden="1"/>
    <cellStyle name="Uwaga 3" xfId="2346" hidden="1"/>
    <cellStyle name="Uwaga 3" xfId="2344" hidden="1"/>
    <cellStyle name="Uwaga 3" xfId="2342" hidden="1"/>
    <cellStyle name="Uwaga 3" xfId="2331" hidden="1"/>
    <cellStyle name="Uwaga 3" xfId="2329" hidden="1"/>
    <cellStyle name="Uwaga 3" xfId="2327" hidden="1"/>
    <cellStyle name="Uwaga 3" xfId="2316" hidden="1"/>
    <cellStyle name="Uwaga 3" xfId="2314" hidden="1"/>
    <cellStyle name="Uwaga 3" xfId="2312" hidden="1"/>
    <cellStyle name="Uwaga 3" xfId="2301" hidden="1"/>
    <cellStyle name="Uwaga 3" xfId="2299" hidden="1"/>
    <cellStyle name="Uwaga 3" xfId="2297" hidden="1"/>
    <cellStyle name="Uwaga 3" xfId="2286" hidden="1"/>
    <cellStyle name="Uwaga 3" xfId="2284" hidden="1"/>
    <cellStyle name="Uwaga 3" xfId="2282" hidden="1"/>
    <cellStyle name="Uwaga 3" xfId="2271" hidden="1"/>
    <cellStyle name="Uwaga 3" xfId="2269" hidden="1"/>
    <cellStyle name="Uwaga 3" xfId="2266" hidden="1"/>
    <cellStyle name="Uwaga 3" xfId="2256" hidden="1"/>
    <cellStyle name="Uwaga 3" xfId="2253" hidden="1"/>
    <cellStyle name="Uwaga 3" xfId="2250" hidden="1"/>
    <cellStyle name="Uwaga 3" xfId="2241" hidden="1"/>
    <cellStyle name="Uwaga 3" xfId="2239" hidden="1"/>
    <cellStyle name="Uwaga 3" xfId="2236" hidden="1"/>
    <cellStyle name="Uwaga 3" xfId="2226" hidden="1"/>
    <cellStyle name="Uwaga 3" xfId="2224" hidden="1"/>
    <cellStyle name="Uwaga 3" xfId="2222" hidden="1"/>
    <cellStyle name="Uwaga 3" xfId="2211" hidden="1"/>
    <cellStyle name="Uwaga 3" xfId="2209" hidden="1"/>
    <cellStyle name="Uwaga 3" xfId="2207" hidden="1"/>
    <cellStyle name="Uwaga 3" xfId="2196" hidden="1"/>
    <cellStyle name="Uwaga 3" xfId="2194" hidden="1"/>
    <cellStyle name="Uwaga 3" xfId="2192" hidden="1"/>
    <cellStyle name="Uwaga 3" xfId="2181" hidden="1"/>
    <cellStyle name="Uwaga 3" xfId="2179" hidden="1"/>
    <cellStyle name="Uwaga 3" xfId="2177" hidden="1"/>
    <cellStyle name="Uwaga 3" xfId="2166" hidden="1"/>
    <cellStyle name="Uwaga 3" xfId="2164" hidden="1"/>
    <cellStyle name="Uwaga 3" xfId="2162" hidden="1"/>
    <cellStyle name="Uwaga 3" xfId="2151" hidden="1"/>
    <cellStyle name="Uwaga 3" xfId="2149" hidden="1"/>
    <cellStyle name="Uwaga 3" xfId="2146" hidden="1"/>
    <cellStyle name="Uwaga 3" xfId="2136" hidden="1"/>
    <cellStyle name="Uwaga 3" xfId="2133" hidden="1"/>
    <cellStyle name="Uwaga 3" xfId="2130" hidden="1"/>
    <cellStyle name="Uwaga 3" xfId="2121" hidden="1"/>
    <cellStyle name="Uwaga 3" xfId="2118" hidden="1"/>
    <cellStyle name="Uwaga 3" xfId="2115" hidden="1"/>
    <cellStyle name="Uwaga 3" xfId="2106" hidden="1"/>
    <cellStyle name="Uwaga 3" xfId="2104" hidden="1"/>
    <cellStyle name="Uwaga 3" xfId="2102" hidden="1"/>
    <cellStyle name="Uwaga 3" xfId="2091" hidden="1"/>
    <cellStyle name="Uwaga 3" xfId="2088" hidden="1"/>
    <cellStyle name="Uwaga 3" xfId="2085" hidden="1"/>
    <cellStyle name="Uwaga 3" xfId="2076" hidden="1"/>
    <cellStyle name="Uwaga 3" xfId="2073" hidden="1"/>
    <cellStyle name="Uwaga 3" xfId="2070" hidden="1"/>
    <cellStyle name="Uwaga 3" xfId="2061" hidden="1"/>
    <cellStyle name="Uwaga 3" xfId="2058" hidden="1"/>
    <cellStyle name="Uwaga 3" xfId="2055" hidden="1"/>
    <cellStyle name="Uwaga 3" xfId="2048" hidden="1"/>
    <cellStyle name="Uwaga 3" xfId="2044" hidden="1"/>
    <cellStyle name="Uwaga 3" xfId="2041" hidden="1"/>
    <cellStyle name="Uwaga 3" xfId="2033" hidden="1"/>
    <cellStyle name="Uwaga 3" xfId="2029" hidden="1"/>
    <cellStyle name="Uwaga 3" xfId="2026" hidden="1"/>
    <cellStyle name="Uwaga 3" xfId="2018" hidden="1"/>
    <cellStyle name="Uwaga 3" xfId="2014" hidden="1"/>
    <cellStyle name="Uwaga 3" xfId="2010" hidden="1"/>
    <cellStyle name="Uwaga 3" xfId="2003" hidden="1"/>
    <cellStyle name="Uwaga 3" xfId="1999" hidden="1"/>
    <cellStyle name="Uwaga 3" xfId="1996" hidden="1"/>
    <cellStyle name="Uwaga 3" xfId="1988" hidden="1"/>
    <cellStyle name="Uwaga 3" xfId="1984" hidden="1"/>
    <cellStyle name="Uwaga 3" xfId="1981" hidden="1"/>
    <cellStyle name="Uwaga 3" xfId="1972" hidden="1"/>
    <cellStyle name="Uwaga 3" xfId="1967" hidden="1"/>
    <cellStyle name="Uwaga 3" xfId="1963" hidden="1"/>
    <cellStyle name="Uwaga 3" xfId="1957" hidden="1"/>
    <cellStyle name="Uwaga 3" xfId="1952" hidden="1"/>
    <cellStyle name="Uwaga 3" xfId="1948" hidden="1"/>
    <cellStyle name="Uwaga 3" xfId="1942" hidden="1"/>
    <cellStyle name="Uwaga 3" xfId="1937" hidden="1"/>
    <cellStyle name="Uwaga 3" xfId="1933" hidden="1"/>
    <cellStyle name="Uwaga 3" xfId="1928" hidden="1"/>
    <cellStyle name="Uwaga 3" xfId="1924" hidden="1"/>
    <cellStyle name="Uwaga 3" xfId="1920" hidden="1"/>
    <cellStyle name="Uwaga 3" xfId="1913" hidden="1"/>
    <cellStyle name="Uwaga 3" xfId="1908" hidden="1"/>
    <cellStyle name="Uwaga 3" xfId="1904" hidden="1"/>
    <cellStyle name="Uwaga 3" xfId="1897" hidden="1"/>
    <cellStyle name="Uwaga 3" xfId="1892" hidden="1"/>
    <cellStyle name="Uwaga 3" xfId="1888" hidden="1"/>
    <cellStyle name="Uwaga 3" xfId="1883" hidden="1"/>
    <cellStyle name="Uwaga 3" xfId="1878" hidden="1"/>
    <cellStyle name="Uwaga 3" xfId="1874" hidden="1"/>
    <cellStyle name="Uwaga 3" xfId="1868" hidden="1"/>
    <cellStyle name="Uwaga 3" xfId="1864" hidden="1"/>
    <cellStyle name="Uwaga 3" xfId="1861" hidden="1"/>
    <cellStyle name="Uwaga 3" xfId="1854" hidden="1"/>
    <cellStyle name="Uwaga 3" xfId="1849" hidden="1"/>
    <cellStyle name="Uwaga 3" xfId="1844" hidden="1"/>
    <cellStyle name="Uwaga 3" xfId="1838" hidden="1"/>
    <cellStyle name="Uwaga 3" xfId="1833" hidden="1"/>
    <cellStyle name="Uwaga 3" xfId="1828" hidden="1"/>
    <cellStyle name="Uwaga 3" xfId="1823" hidden="1"/>
    <cellStyle name="Uwaga 3" xfId="1818" hidden="1"/>
    <cellStyle name="Uwaga 3" xfId="1813" hidden="1"/>
    <cellStyle name="Uwaga 3" xfId="1809" hidden="1"/>
    <cellStyle name="Uwaga 3" xfId="1805" hidden="1"/>
    <cellStyle name="Uwaga 3" xfId="1800" hidden="1"/>
    <cellStyle name="Uwaga 3" xfId="1793" hidden="1"/>
    <cellStyle name="Uwaga 3" xfId="1788" hidden="1"/>
    <cellStyle name="Uwaga 3" xfId="1783" hidden="1"/>
    <cellStyle name="Uwaga 3" xfId="1777" hidden="1"/>
    <cellStyle name="Uwaga 3" xfId="1772" hidden="1"/>
    <cellStyle name="Uwaga 3" xfId="1768" hidden="1"/>
    <cellStyle name="Uwaga 3" xfId="1763" hidden="1"/>
    <cellStyle name="Uwaga 3" xfId="1758" hidden="1"/>
    <cellStyle name="Uwaga 3" xfId="1753" hidden="1"/>
    <cellStyle name="Uwaga 3" xfId="1749" hidden="1"/>
    <cellStyle name="Uwaga 3" xfId="1744" hidden="1"/>
    <cellStyle name="Uwaga 3" xfId="1739" hidden="1"/>
    <cellStyle name="Uwaga 3" xfId="1734" hidden="1"/>
    <cellStyle name="Uwaga 3" xfId="1730" hidden="1"/>
    <cellStyle name="Uwaga 3" xfId="1726" hidden="1"/>
    <cellStyle name="Uwaga 3" xfId="1719" hidden="1"/>
    <cellStyle name="Uwaga 3" xfId="1715" hidden="1"/>
    <cellStyle name="Uwaga 3" xfId="1710" hidden="1"/>
    <cellStyle name="Uwaga 3" xfId="1704" hidden="1"/>
    <cellStyle name="Uwaga 3" xfId="1700" hidden="1"/>
    <cellStyle name="Uwaga 3" xfId="1695" hidden="1"/>
    <cellStyle name="Uwaga 3" xfId="1689" hidden="1"/>
    <cellStyle name="Uwaga 3" xfId="1685" hidden="1"/>
    <cellStyle name="Uwaga 3" xfId="1681" hidden="1"/>
    <cellStyle name="Uwaga 3" xfId="1674" hidden="1"/>
    <cellStyle name="Uwaga 3" xfId="1670" hidden="1"/>
    <cellStyle name="Uwaga 3" xfId="1666" hidden="1"/>
    <cellStyle name="Uwaga 3" xfId="2530" hidden="1"/>
    <cellStyle name="Uwaga 3" xfId="2528" hidden="1"/>
    <cellStyle name="Uwaga 3" xfId="2526" hidden="1"/>
    <cellStyle name="Uwaga 3" xfId="2513" hidden="1"/>
    <cellStyle name="Uwaga 3" xfId="2512" hidden="1"/>
    <cellStyle name="Uwaga 3" xfId="2511" hidden="1"/>
    <cellStyle name="Uwaga 3" xfId="2498" hidden="1"/>
    <cellStyle name="Uwaga 3" xfId="2497" hidden="1"/>
    <cellStyle name="Uwaga 3" xfId="2496" hidden="1"/>
    <cellStyle name="Uwaga 3" xfId="2484" hidden="1"/>
    <cellStyle name="Uwaga 3" xfId="2482" hidden="1"/>
    <cellStyle name="Uwaga 3" xfId="2481" hidden="1"/>
    <cellStyle name="Uwaga 3" xfId="2468" hidden="1"/>
    <cellStyle name="Uwaga 3" xfId="2467" hidden="1"/>
    <cellStyle name="Uwaga 3" xfId="2466" hidden="1"/>
    <cellStyle name="Uwaga 3" xfId="2454" hidden="1"/>
    <cellStyle name="Uwaga 3" xfId="2452" hidden="1"/>
    <cellStyle name="Uwaga 3" xfId="2450" hidden="1"/>
    <cellStyle name="Uwaga 3" xfId="2439" hidden="1"/>
    <cellStyle name="Uwaga 3" xfId="2437" hidden="1"/>
    <cellStyle name="Uwaga 3" xfId="2435" hidden="1"/>
    <cellStyle name="Uwaga 3" xfId="2424" hidden="1"/>
    <cellStyle name="Uwaga 3" xfId="2422" hidden="1"/>
    <cellStyle name="Uwaga 3" xfId="2420"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5" hidden="1"/>
    <cellStyle name="Uwaga 3" xfId="2214" hidden="1"/>
    <cellStyle name="Uwaga 3" xfId="2212" hidden="1"/>
    <cellStyle name="Uwaga 3" xfId="2210" hidden="1"/>
    <cellStyle name="Uwaga 3" xfId="2199" hidden="1"/>
    <cellStyle name="Uwaga 3" xfId="2197" hidden="1"/>
    <cellStyle name="Uwaga 3" xfId="2195"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4" hidden="1"/>
    <cellStyle name="Uwaga 3" xfId="2124" hidden="1"/>
    <cellStyle name="Uwaga 3" xfId="2122" hidden="1"/>
    <cellStyle name="Uwaga 3" xfId="2120" hidden="1"/>
    <cellStyle name="Uwaga 3" xfId="2109" hidden="1"/>
    <cellStyle name="Uwaga 3" xfId="2107" hidden="1"/>
    <cellStyle name="Uwaga 3" xfId="2105" hidden="1"/>
    <cellStyle name="Uwaga 3" xfId="2094" hidden="1"/>
    <cellStyle name="Uwaga 3" xfId="2092" hidden="1"/>
    <cellStyle name="Uwaga 3" xfId="2089" hidden="1"/>
    <cellStyle name="Uwaga 3" xfId="2079" hidden="1"/>
    <cellStyle name="Uwaga 3" xfId="2077" hidden="1"/>
    <cellStyle name="Uwaga 3" xfId="2074" hidden="1"/>
    <cellStyle name="Uwaga 3" xfId="2064" hidden="1"/>
    <cellStyle name="Uwaga 3" xfId="2062" hidden="1"/>
    <cellStyle name="Uwaga 3" xfId="2059" hidden="1"/>
    <cellStyle name="Uwaga 3" xfId="2050" hidden="1"/>
    <cellStyle name="Uwaga 3" xfId="2047" hidden="1"/>
    <cellStyle name="Uwaga 3" xfId="2043" hidden="1"/>
    <cellStyle name="Uwaga 3" xfId="2035" hidden="1"/>
    <cellStyle name="Uwaga 3" xfId="2032" hidden="1"/>
    <cellStyle name="Uwaga 3" xfId="2028" hidden="1"/>
    <cellStyle name="Uwaga 3" xfId="2020" hidden="1"/>
    <cellStyle name="Uwaga 3" xfId="2017" hidden="1"/>
    <cellStyle name="Uwaga 3" xfId="2013" hidden="1"/>
    <cellStyle name="Uwaga 3" xfId="2005" hidden="1"/>
    <cellStyle name="Uwaga 3" xfId="2002" hidden="1"/>
    <cellStyle name="Uwaga 3" xfId="1998" hidden="1"/>
    <cellStyle name="Uwaga 3" xfId="1990" hidden="1"/>
    <cellStyle name="Uwaga 3" xfId="1987" hidden="1"/>
    <cellStyle name="Uwaga 3" xfId="1983" hidden="1"/>
    <cellStyle name="Uwaga 3" xfId="1975" hidden="1"/>
    <cellStyle name="Uwaga 3" xfId="1971" hidden="1"/>
    <cellStyle name="Uwaga 3" xfId="1966" hidden="1"/>
    <cellStyle name="Uwaga 3" xfId="1960" hidden="1"/>
    <cellStyle name="Uwaga 3" xfId="1956" hidden="1"/>
    <cellStyle name="Uwaga 3" xfId="1951" hidden="1"/>
    <cellStyle name="Uwaga 3" xfId="1945" hidden="1"/>
    <cellStyle name="Uwaga 3" xfId="1941" hidden="1"/>
    <cellStyle name="Uwaga 3" xfId="1936" hidden="1"/>
    <cellStyle name="Uwaga 3" xfId="1930" hidden="1"/>
    <cellStyle name="Uwaga 3" xfId="1927" hidden="1"/>
    <cellStyle name="Uwaga 3" xfId="1923" hidden="1"/>
    <cellStyle name="Uwaga 3" xfId="1915" hidden="1"/>
    <cellStyle name="Uwaga 3" xfId="1912" hidden="1"/>
    <cellStyle name="Uwaga 3" xfId="1907" hidden="1"/>
    <cellStyle name="Uwaga 3" xfId="1900" hidden="1"/>
    <cellStyle name="Uwaga 3" xfId="1896" hidden="1"/>
    <cellStyle name="Uwaga 3" xfId="1891" hidden="1"/>
    <cellStyle name="Uwaga 3" xfId="1885" hidden="1"/>
    <cellStyle name="Uwaga 3" xfId="1881" hidden="1"/>
    <cellStyle name="Uwaga 3" xfId="1876" hidden="1"/>
    <cellStyle name="Uwaga 3" xfId="1870" hidden="1"/>
    <cellStyle name="Uwaga 3" xfId="1867" hidden="1"/>
    <cellStyle name="Uwaga 3" xfId="1863" hidden="1"/>
    <cellStyle name="Uwaga 3" xfId="1855" hidden="1"/>
    <cellStyle name="Uwaga 3" xfId="1850" hidden="1"/>
    <cellStyle name="Uwaga 3" xfId="1845" hidden="1"/>
    <cellStyle name="Uwaga 3" xfId="1840" hidden="1"/>
    <cellStyle name="Uwaga 3" xfId="1835" hidden="1"/>
    <cellStyle name="Uwaga 3" xfId="1830" hidden="1"/>
    <cellStyle name="Uwaga 3" xfId="1825" hidden="1"/>
    <cellStyle name="Uwaga 3" xfId="1820" hidden="1"/>
    <cellStyle name="Uwaga 3" xfId="1815" hidden="1"/>
    <cellStyle name="Uwaga 3" xfId="1810" hidden="1"/>
    <cellStyle name="Uwaga 3" xfId="1806" hidden="1"/>
    <cellStyle name="Uwaga 3" xfId="1801" hidden="1"/>
    <cellStyle name="Uwaga 3" xfId="1794" hidden="1"/>
    <cellStyle name="Uwaga 3" xfId="1789" hidden="1"/>
    <cellStyle name="Uwaga 3" xfId="1784" hidden="1"/>
    <cellStyle name="Uwaga 3" xfId="1779" hidden="1"/>
    <cellStyle name="Uwaga 3" xfId="1774" hidden="1"/>
    <cellStyle name="Uwaga 3" xfId="1769" hidden="1"/>
    <cellStyle name="Uwaga 3" xfId="1764" hidden="1"/>
    <cellStyle name="Uwaga 3" xfId="1759" hidden="1"/>
    <cellStyle name="Uwaga 3" xfId="1754" hidden="1"/>
    <cellStyle name="Uwaga 3" xfId="1750" hidden="1"/>
    <cellStyle name="Uwaga 3" xfId="1745" hidden="1"/>
    <cellStyle name="Uwaga 3" xfId="1740" hidden="1"/>
    <cellStyle name="Uwaga 3" xfId="1735" hidden="1"/>
    <cellStyle name="Uwaga 3" xfId="1731" hidden="1"/>
    <cellStyle name="Uwaga 3" xfId="1727" hidden="1"/>
    <cellStyle name="Uwaga 3" xfId="1720" hidden="1"/>
    <cellStyle name="Uwaga 3" xfId="1716" hidden="1"/>
    <cellStyle name="Uwaga 3" xfId="1711" hidden="1"/>
    <cellStyle name="Uwaga 3" xfId="1705" hidden="1"/>
    <cellStyle name="Uwaga 3" xfId="1701" hidden="1"/>
    <cellStyle name="Uwaga 3" xfId="1696" hidden="1"/>
    <cellStyle name="Uwaga 3" xfId="1690" hidden="1"/>
    <cellStyle name="Uwaga 3" xfId="1686" hidden="1"/>
    <cellStyle name="Uwaga 3" xfId="1682" hidden="1"/>
    <cellStyle name="Uwaga 3" xfId="1675" hidden="1"/>
    <cellStyle name="Uwaga 3" xfId="1671" hidden="1"/>
    <cellStyle name="Uwaga 3" xfId="1667" hidden="1"/>
    <cellStyle name="Uwaga 3" xfId="2534" hidden="1"/>
    <cellStyle name="Uwaga 3" xfId="2533" hidden="1"/>
    <cellStyle name="Uwaga 3" xfId="2531" hidden="1"/>
    <cellStyle name="Uwaga 3" xfId="2518" hidden="1"/>
    <cellStyle name="Uwaga 3" xfId="2516" hidden="1"/>
    <cellStyle name="Uwaga 3" xfId="2514" hidden="1"/>
    <cellStyle name="Uwaga 3" xfId="2504" hidden="1"/>
    <cellStyle name="Uwaga 3" xfId="2502" hidden="1"/>
    <cellStyle name="Uwaga 3" xfId="2500" hidden="1"/>
    <cellStyle name="Uwaga 3" xfId="2489" hidden="1"/>
    <cellStyle name="Uwaga 3" xfId="2487" hidden="1"/>
    <cellStyle name="Uwaga 3" xfId="2485" hidden="1"/>
    <cellStyle name="Uwaga 3" xfId="2472" hidden="1"/>
    <cellStyle name="Uwaga 3" xfId="2470" hidden="1"/>
    <cellStyle name="Uwaga 3" xfId="2469" hidden="1"/>
    <cellStyle name="Uwaga 3" xfId="2456" hidden="1"/>
    <cellStyle name="Uwaga 3" xfId="2455" hidden="1"/>
    <cellStyle name="Uwaga 3" xfId="2453" hidden="1"/>
    <cellStyle name="Uwaga 3" xfId="2441" hidden="1"/>
    <cellStyle name="Uwaga 3" xfId="2440" hidden="1"/>
    <cellStyle name="Uwaga 3" xfId="2438" hidden="1"/>
    <cellStyle name="Uwaga 3" xfId="2426" hidden="1"/>
    <cellStyle name="Uwaga 3" xfId="2425" hidden="1"/>
    <cellStyle name="Uwaga 3" xfId="2423" hidden="1"/>
    <cellStyle name="Uwaga 3" xfId="2411" hidden="1"/>
    <cellStyle name="Uwaga 3" xfId="2410" hidden="1"/>
    <cellStyle name="Uwaga 3" xfId="2408" hidden="1"/>
    <cellStyle name="Uwaga 3" xfId="2396" hidden="1"/>
    <cellStyle name="Uwaga 3" xfId="2395" hidden="1"/>
    <cellStyle name="Uwaga 3" xfId="2393" hidden="1"/>
    <cellStyle name="Uwaga 3" xfId="2381" hidden="1"/>
    <cellStyle name="Uwaga 3" xfId="2380" hidden="1"/>
    <cellStyle name="Uwaga 3" xfId="2378" hidden="1"/>
    <cellStyle name="Uwaga 3" xfId="2366" hidden="1"/>
    <cellStyle name="Uwaga 3" xfId="2365" hidden="1"/>
    <cellStyle name="Uwaga 3" xfId="2363" hidden="1"/>
    <cellStyle name="Uwaga 3" xfId="2351" hidden="1"/>
    <cellStyle name="Uwaga 3" xfId="2350" hidden="1"/>
    <cellStyle name="Uwaga 3" xfId="2348" hidden="1"/>
    <cellStyle name="Uwaga 3" xfId="2336" hidden="1"/>
    <cellStyle name="Uwaga 3" xfId="2335" hidden="1"/>
    <cellStyle name="Uwaga 3" xfId="2333" hidden="1"/>
    <cellStyle name="Uwaga 3" xfId="2321" hidden="1"/>
    <cellStyle name="Uwaga 3" xfId="2320" hidden="1"/>
    <cellStyle name="Uwaga 3" xfId="2318" hidden="1"/>
    <cellStyle name="Uwaga 3" xfId="2306" hidden="1"/>
    <cellStyle name="Uwaga 3" xfId="2305" hidden="1"/>
    <cellStyle name="Uwaga 3" xfId="2303" hidden="1"/>
    <cellStyle name="Uwaga 3" xfId="2291" hidden="1"/>
    <cellStyle name="Uwaga 3" xfId="2290" hidden="1"/>
    <cellStyle name="Uwaga 3" xfId="2288" hidden="1"/>
    <cellStyle name="Uwaga 3" xfId="2276" hidden="1"/>
    <cellStyle name="Uwaga 3" xfId="2275" hidden="1"/>
    <cellStyle name="Uwaga 3" xfId="2273" hidden="1"/>
    <cellStyle name="Uwaga 3" xfId="2261" hidden="1"/>
    <cellStyle name="Uwaga 3" xfId="2260" hidden="1"/>
    <cellStyle name="Uwaga 3" xfId="2258" hidden="1"/>
    <cellStyle name="Uwaga 3" xfId="2246" hidden="1"/>
    <cellStyle name="Uwaga 3" xfId="2245" hidden="1"/>
    <cellStyle name="Uwaga 3" xfId="2243" hidden="1"/>
    <cellStyle name="Uwaga 3" xfId="2231" hidden="1"/>
    <cellStyle name="Uwaga 3" xfId="2230" hidden="1"/>
    <cellStyle name="Uwaga 3" xfId="2228" hidden="1"/>
    <cellStyle name="Uwaga 3" xfId="2216" hidden="1"/>
    <cellStyle name="Uwaga 3" xfId="2215" hidden="1"/>
    <cellStyle name="Uwaga 3" xfId="2213" hidden="1"/>
    <cellStyle name="Uwaga 3" xfId="2201" hidden="1"/>
    <cellStyle name="Uwaga 3" xfId="2200" hidden="1"/>
    <cellStyle name="Uwaga 3" xfId="2198" hidden="1"/>
    <cellStyle name="Uwaga 3" xfId="2186" hidden="1"/>
    <cellStyle name="Uwaga 3" xfId="2185" hidden="1"/>
    <cellStyle name="Uwaga 3" xfId="2183" hidden="1"/>
    <cellStyle name="Uwaga 3" xfId="2171" hidden="1"/>
    <cellStyle name="Uwaga 3" xfId="2170" hidden="1"/>
    <cellStyle name="Uwaga 3" xfId="2168" hidden="1"/>
    <cellStyle name="Uwaga 3" xfId="2156" hidden="1"/>
    <cellStyle name="Uwaga 3" xfId="2155" hidden="1"/>
    <cellStyle name="Uwaga 3" xfId="2153" hidden="1"/>
    <cellStyle name="Uwaga 3" xfId="2141" hidden="1"/>
    <cellStyle name="Uwaga 3" xfId="2140" hidden="1"/>
    <cellStyle name="Uwaga 3" xfId="2138" hidden="1"/>
    <cellStyle name="Uwaga 3" xfId="2126" hidden="1"/>
    <cellStyle name="Uwaga 3" xfId="2125" hidden="1"/>
    <cellStyle name="Uwaga 3" xfId="2123" hidden="1"/>
    <cellStyle name="Uwaga 3" xfId="2111" hidden="1"/>
    <cellStyle name="Uwaga 3" xfId="2110" hidden="1"/>
    <cellStyle name="Uwaga 3" xfId="2108" hidden="1"/>
    <cellStyle name="Uwaga 3" xfId="2096" hidden="1"/>
    <cellStyle name="Uwaga 3" xfId="2095" hidden="1"/>
    <cellStyle name="Uwaga 3" xfId="2093" hidden="1"/>
    <cellStyle name="Uwaga 3" xfId="2081" hidden="1"/>
    <cellStyle name="Uwaga 3" xfId="2080" hidden="1"/>
    <cellStyle name="Uwaga 3" xfId="2078" hidden="1"/>
    <cellStyle name="Uwaga 3" xfId="2066" hidden="1"/>
    <cellStyle name="Uwaga 3" xfId="2065" hidden="1"/>
    <cellStyle name="Uwaga 3" xfId="2063" hidden="1"/>
    <cellStyle name="Uwaga 3" xfId="2051" hidden="1"/>
    <cellStyle name="Uwaga 3" xfId="2049" hidden="1"/>
    <cellStyle name="Uwaga 3" xfId="2046" hidden="1"/>
    <cellStyle name="Uwaga 3" xfId="2036" hidden="1"/>
    <cellStyle name="Uwaga 3" xfId="2034" hidden="1"/>
    <cellStyle name="Uwaga 3" xfId="2031" hidden="1"/>
    <cellStyle name="Uwaga 3" xfId="2021" hidden="1"/>
    <cellStyle name="Uwaga 3" xfId="2019" hidden="1"/>
    <cellStyle name="Uwaga 3" xfId="2016" hidden="1"/>
    <cellStyle name="Uwaga 3" xfId="2006" hidden="1"/>
    <cellStyle name="Uwaga 3" xfId="2004" hidden="1"/>
    <cellStyle name="Uwaga 3" xfId="2001" hidden="1"/>
    <cellStyle name="Uwaga 3" xfId="1991" hidden="1"/>
    <cellStyle name="Uwaga 3" xfId="1989" hidden="1"/>
    <cellStyle name="Uwaga 3" xfId="1986" hidden="1"/>
    <cellStyle name="Uwaga 3" xfId="1976" hidden="1"/>
    <cellStyle name="Uwaga 3" xfId="1974" hidden="1"/>
    <cellStyle name="Uwaga 3" xfId="1970" hidden="1"/>
    <cellStyle name="Uwaga 3" xfId="1961" hidden="1"/>
    <cellStyle name="Uwaga 3" xfId="1958" hidden="1"/>
    <cellStyle name="Uwaga 3" xfId="1954" hidden="1"/>
    <cellStyle name="Uwaga 3" xfId="1946" hidden="1"/>
    <cellStyle name="Uwaga 3" xfId="1944" hidden="1"/>
    <cellStyle name="Uwaga 3" xfId="1940" hidden="1"/>
    <cellStyle name="Uwaga 3" xfId="1931" hidden="1"/>
    <cellStyle name="Uwaga 3" xfId="1929" hidden="1"/>
    <cellStyle name="Uwaga 3" xfId="1926" hidden="1"/>
    <cellStyle name="Uwaga 3" xfId="1916" hidden="1"/>
    <cellStyle name="Uwaga 3" xfId="1914" hidden="1"/>
    <cellStyle name="Uwaga 3" xfId="1909" hidden="1"/>
    <cellStyle name="Uwaga 3" xfId="1901" hidden="1"/>
    <cellStyle name="Uwaga 3" xfId="1899" hidden="1"/>
    <cellStyle name="Uwaga 3" xfId="1894" hidden="1"/>
    <cellStyle name="Uwaga 3" xfId="1886" hidden="1"/>
    <cellStyle name="Uwaga 3" xfId="1884" hidden="1"/>
    <cellStyle name="Uwaga 3" xfId="1879" hidden="1"/>
    <cellStyle name="Uwaga 3" xfId="1871" hidden="1"/>
    <cellStyle name="Uwaga 3" xfId="1869" hidden="1"/>
    <cellStyle name="Uwaga 3" xfId="1865" hidden="1"/>
    <cellStyle name="Uwaga 3" xfId="1856" hidden="1"/>
    <cellStyle name="Uwaga 3" xfId="1853" hidden="1"/>
    <cellStyle name="Uwaga 3" xfId="1848" hidden="1"/>
    <cellStyle name="Uwaga 3" xfId="1841" hidden="1"/>
    <cellStyle name="Uwaga 3" xfId="1837" hidden="1"/>
    <cellStyle name="Uwaga 3" xfId="1832" hidden="1"/>
    <cellStyle name="Uwaga 3" xfId="1826" hidden="1"/>
    <cellStyle name="Uwaga 3" xfId="1822" hidden="1"/>
    <cellStyle name="Uwaga 3" xfId="1817" hidden="1"/>
    <cellStyle name="Uwaga 3" xfId="1811" hidden="1"/>
    <cellStyle name="Uwaga 3" xfId="1808" hidden="1"/>
    <cellStyle name="Uwaga 3" xfId="1804" hidden="1"/>
    <cellStyle name="Uwaga 3" xfId="1795" hidden="1"/>
    <cellStyle name="Uwaga 3" xfId="1790" hidden="1"/>
    <cellStyle name="Uwaga 3" xfId="1785" hidden="1"/>
    <cellStyle name="Uwaga 3" xfId="1780" hidden="1"/>
    <cellStyle name="Uwaga 3" xfId="1775" hidden="1"/>
    <cellStyle name="Uwaga 3" xfId="1770" hidden="1"/>
    <cellStyle name="Uwaga 3" xfId="1765" hidden="1"/>
    <cellStyle name="Uwaga 3" xfId="1760" hidden="1"/>
    <cellStyle name="Uwaga 3" xfId="1755" hidden="1"/>
    <cellStyle name="Uwaga 3" xfId="1751" hidden="1"/>
    <cellStyle name="Uwaga 3" xfId="1746" hidden="1"/>
    <cellStyle name="Uwaga 3" xfId="1741" hidden="1"/>
    <cellStyle name="Uwaga 3" xfId="1736" hidden="1"/>
    <cellStyle name="Uwaga 3" xfId="1732" hidden="1"/>
    <cellStyle name="Uwaga 3" xfId="1728" hidden="1"/>
    <cellStyle name="Uwaga 3" xfId="1721" hidden="1"/>
    <cellStyle name="Uwaga 3" xfId="1717" hidden="1"/>
    <cellStyle name="Uwaga 3" xfId="1712" hidden="1"/>
    <cellStyle name="Uwaga 3" xfId="1706" hidden="1"/>
    <cellStyle name="Uwaga 3" xfId="1702" hidden="1"/>
    <cellStyle name="Uwaga 3" xfId="1697" hidden="1"/>
    <cellStyle name="Uwaga 3" xfId="1691" hidden="1"/>
    <cellStyle name="Uwaga 3" xfId="1687" hidden="1"/>
    <cellStyle name="Uwaga 3" xfId="1683" hidden="1"/>
    <cellStyle name="Uwaga 3" xfId="1676" hidden="1"/>
    <cellStyle name="Uwaga 3" xfId="1672" hidden="1"/>
    <cellStyle name="Uwaga 3" xfId="1668" hidden="1"/>
    <cellStyle name="Uwaga 3" xfId="607" hidden="1"/>
    <cellStyle name="Uwaga 3" xfId="606" hidden="1"/>
    <cellStyle name="Uwaga 3" xfId="605" hidden="1"/>
    <cellStyle name="Uwaga 3" xfId="598" hidden="1"/>
    <cellStyle name="Uwaga 3" xfId="597" hidden="1"/>
    <cellStyle name="Uwaga 3" xfId="596" hidden="1"/>
    <cellStyle name="Uwaga 3" xfId="589" hidden="1"/>
    <cellStyle name="Uwaga 3" xfId="588" hidden="1"/>
    <cellStyle name="Uwaga 3" xfId="587" hidden="1"/>
    <cellStyle name="Uwaga 3" xfId="580" hidden="1"/>
    <cellStyle name="Uwaga 3" xfId="579" hidden="1"/>
    <cellStyle name="Uwaga 3" xfId="578" hidden="1"/>
    <cellStyle name="Uwaga 3" xfId="571" hidden="1"/>
    <cellStyle name="Uwaga 3" xfId="570" hidden="1"/>
    <cellStyle name="Uwaga 3" xfId="569" hidden="1"/>
    <cellStyle name="Uwaga 3" xfId="562" hidden="1"/>
    <cellStyle name="Uwaga 3" xfId="561" hidden="1"/>
    <cellStyle name="Uwaga 3" xfId="559" hidden="1"/>
    <cellStyle name="Uwaga 3" xfId="553" hidden="1"/>
    <cellStyle name="Uwaga 3" xfId="552" hidden="1"/>
    <cellStyle name="Uwaga 3" xfId="550" hidden="1"/>
    <cellStyle name="Uwaga 3" xfId="544" hidden="1"/>
    <cellStyle name="Uwaga 3" xfId="543" hidden="1"/>
    <cellStyle name="Uwaga 3" xfId="541" hidden="1"/>
    <cellStyle name="Uwaga 3" xfId="535" hidden="1"/>
    <cellStyle name="Uwaga 3" xfId="534" hidden="1"/>
    <cellStyle name="Uwaga 3" xfId="532" hidden="1"/>
    <cellStyle name="Uwaga 3" xfId="526" hidden="1"/>
    <cellStyle name="Uwaga 3" xfId="525" hidden="1"/>
    <cellStyle name="Uwaga 3" xfId="523" hidden="1"/>
    <cellStyle name="Uwaga 3" xfId="517" hidden="1"/>
    <cellStyle name="Uwaga 3" xfId="516" hidden="1"/>
    <cellStyle name="Uwaga 3" xfId="514" hidden="1"/>
    <cellStyle name="Uwaga 3" xfId="508" hidden="1"/>
    <cellStyle name="Uwaga 3" xfId="507" hidden="1"/>
    <cellStyle name="Uwaga 3" xfId="505" hidden="1"/>
    <cellStyle name="Uwaga 3" xfId="499" hidden="1"/>
    <cellStyle name="Uwaga 3" xfId="498" hidden="1"/>
    <cellStyle name="Uwaga 3" xfId="496" hidden="1"/>
    <cellStyle name="Uwaga 3" xfId="490" hidden="1"/>
    <cellStyle name="Uwaga 3" xfId="489" hidden="1"/>
    <cellStyle name="Uwaga 3" xfId="487" hidden="1"/>
    <cellStyle name="Uwaga 3" xfId="481" hidden="1"/>
    <cellStyle name="Uwaga 3" xfId="480" hidden="1"/>
    <cellStyle name="Uwaga 3" xfId="478" hidden="1"/>
    <cellStyle name="Uwaga 3" xfId="472" hidden="1"/>
    <cellStyle name="Uwaga 3" xfId="471" hidden="1"/>
    <cellStyle name="Uwaga 3" xfId="469" hidden="1"/>
    <cellStyle name="Uwaga 3" xfId="463" hidden="1"/>
    <cellStyle name="Uwaga 3" xfId="462" hidden="1"/>
    <cellStyle name="Uwaga 3" xfId="460" hidden="1"/>
    <cellStyle name="Uwaga 3" xfId="454" hidden="1"/>
    <cellStyle name="Uwaga 3" xfId="453" hidden="1"/>
    <cellStyle name="Uwaga 3" xfId="450" hidden="1"/>
    <cellStyle name="Uwaga 3" xfId="445" hidden="1"/>
    <cellStyle name="Uwaga 3" xfId="443" hidden="1"/>
    <cellStyle name="Uwaga 3" xfId="440" hidden="1"/>
    <cellStyle name="Uwaga 3" xfId="436" hidden="1"/>
    <cellStyle name="Uwaga 3" xfId="435" hidden="1"/>
    <cellStyle name="Uwaga 3" xfId="432" hidden="1"/>
    <cellStyle name="Uwaga 3" xfId="427" hidden="1"/>
    <cellStyle name="Uwaga 3" xfId="426" hidden="1"/>
    <cellStyle name="Uwaga 3" xfId="424" hidden="1"/>
    <cellStyle name="Uwaga 3" xfId="418" hidden="1"/>
    <cellStyle name="Uwaga 3" xfId="417" hidden="1"/>
    <cellStyle name="Uwaga 3" xfId="415" hidden="1"/>
    <cellStyle name="Uwaga 3" xfId="409" hidden="1"/>
    <cellStyle name="Uwaga 3" xfId="408" hidden="1"/>
    <cellStyle name="Uwaga 3" xfId="406" hidden="1"/>
    <cellStyle name="Uwaga 3" xfId="400" hidden="1"/>
    <cellStyle name="Uwaga 3" xfId="399" hidden="1"/>
    <cellStyle name="Uwaga 3" xfId="397" hidden="1"/>
    <cellStyle name="Uwaga 3" xfId="391" hidden="1"/>
    <cellStyle name="Uwaga 3" xfId="390" hidden="1"/>
    <cellStyle name="Uwaga 3" xfId="388" hidden="1"/>
    <cellStyle name="Uwaga 3" xfId="382" hidden="1"/>
    <cellStyle name="Uwaga 3" xfId="381" hidden="1"/>
    <cellStyle name="Uwaga 3" xfId="378" hidden="1"/>
    <cellStyle name="Uwaga 3" xfId="373" hidden="1"/>
    <cellStyle name="Uwaga 3" xfId="371" hidden="1"/>
    <cellStyle name="Uwaga 3" xfId="368" hidden="1"/>
    <cellStyle name="Uwaga 3" xfId="364" hidden="1"/>
    <cellStyle name="Uwaga 3" xfId="362" hidden="1"/>
    <cellStyle name="Uwaga 3" xfId="359" hidden="1"/>
    <cellStyle name="Uwaga 3" xfId="355" hidden="1"/>
    <cellStyle name="Uwaga 3" xfId="354" hidden="1"/>
    <cellStyle name="Uwaga 3" xfId="352" hidden="1"/>
    <cellStyle name="Uwaga 3" xfId="346" hidden="1"/>
    <cellStyle name="Uwaga 3" xfId="344" hidden="1"/>
    <cellStyle name="Uwaga 3" xfId="341" hidden="1"/>
    <cellStyle name="Uwaga 3" xfId="337" hidden="1"/>
    <cellStyle name="Uwaga 3" xfId="335" hidden="1"/>
    <cellStyle name="Uwaga 3" xfId="332" hidden="1"/>
    <cellStyle name="Uwaga 3" xfId="328" hidden="1"/>
    <cellStyle name="Uwaga 3" xfId="326" hidden="1"/>
    <cellStyle name="Uwaga 3" xfId="323" hidden="1"/>
    <cellStyle name="Uwaga 3" xfId="319" hidden="1"/>
    <cellStyle name="Uwaga 3" xfId="317" hidden="1"/>
    <cellStyle name="Uwaga 3" xfId="315" hidden="1"/>
    <cellStyle name="Uwaga 3" xfId="310" hidden="1"/>
    <cellStyle name="Uwaga 3" xfId="308" hidden="1"/>
    <cellStyle name="Uwaga 3" xfId="306" hidden="1"/>
    <cellStyle name="Uwaga 3" xfId="301" hidden="1"/>
    <cellStyle name="Uwaga 3" xfId="299" hidden="1"/>
    <cellStyle name="Uwaga 3" xfId="296" hidden="1"/>
    <cellStyle name="Uwaga 3" xfId="292" hidden="1"/>
    <cellStyle name="Uwaga 3" xfId="290" hidden="1"/>
    <cellStyle name="Uwaga 3" xfId="288" hidden="1"/>
    <cellStyle name="Uwaga 3" xfId="283" hidden="1"/>
    <cellStyle name="Uwaga 3" xfId="281" hidden="1"/>
    <cellStyle name="Uwaga 3" xfId="279" hidden="1"/>
    <cellStyle name="Uwaga 3" xfId="273" hidden="1"/>
    <cellStyle name="Uwaga 3" xfId="270" hidden="1"/>
    <cellStyle name="Uwaga 3" xfId="267" hidden="1"/>
    <cellStyle name="Uwaga 3" xfId="264" hidden="1"/>
    <cellStyle name="Uwaga 3" xfId="261" hidden="1"/>
    <cellStyle name="Uwaga 3" xfId="258" hidden="1"/>
    <cellStyle name="Uwaga 3" xfId="255" hidden="1"/>
    <cellStyle name="Uwaga 3" xfId="252" hidden="1"/>
    <cellStyle name="Uwaga 3" xfId="249" hidden="1"/>
    <cellStyle name="Uwaga 3" xfId="247" hidden="1"/>
    <cellStyle name="Uwaga 3" xfId="245" hidden="1"/>
    <cellStyle name="Uwaga 3" xfId="242" hidden="1"/>
    <cellStyle name="Uwaga 3" xfId="238" hidden="1"/>
    <cellStyle name="Uwaga 3" xfId="235" hidden="1"/>
    <cellStyle name="Uwaga 3" xfId="232" hidden="1"/>
    <cellStyle name="Uwaga 3" xfId="228" hidden="1"/>
    <cellStyle name="Uwaga 3" xfId="225" hidden="1"/>
    <cellStyle name="Uwaga 3" xfId="222" hidden="1"/>
    <cellStyle name="Uwaga 3" xfId="220" hidden="1"/>
    <cellStyle name="Uwaga 3" xfId="217" hidden="1"/>
    <cellStyle name="Uwaga 3" xfId="214" hidden="1"/>
    <cellStyle name="Uwaga 3" xfId="211" hidden="1"/>
    <cellStyle name="Uwaga 3" xfId="209" hidden="1"/>
    <cellStyle name="Uwaga 3" xfId="207" hidden="1"/>
    <cellStyle name="Uwaga 3" xfId="202" hidden="1"/>
    <cellStyle name="Uwaga 3" xfId="199" hidden="1"/>
    <cellStyle name="Uwaga 3" xfId="196" hidden="1"/>
    <cellStyle name="Uwaga 3" xfId="192" hidden="1"/>
    <cellStyle name="Uwaga 3" xfId="189" hidden="1"/>
    <cellStyle name="Uwaga 3" xfId="186" hidden="1"/>
    <cellStyle name="Uwaga 3" xfId="183" hidden="1"/>
    <cellStyle name="Uwaga 3" xfId="180" hidden="1"/>
    <cellStyle name="Uwaga 3" xfId="177" hidden="1"/>
    <cellStyle name="Uwaga 3" xfId="175" hidden="1"/>
    <cellStyle name="Uwaga 3" xfId="173" hidden="1"/>
    <cellStyle name="Uwaga 3" xfId="170" hidden="1"/>
    <cellStyle name="Uwaga 3" xfId="165" hidden="1"/>
    <cellStyle name="Uwaga 3" xfId="162" hidden="1"/>
    <cellStyle name="Uwaga 3" xfId="159" hidden="1"/>
    <cellStyle name="Uwaga 3" xfId="155" hidden="1"/>
    <cellStyle name="Uwaga 3" xfId="152" hidden="1"/>
    <cellStyle name="Uwaga 3" xfId="150" hidden="1"/>
    <cellStyle name="Uwaga 3" xfId="147" hidden="1"/>
    <cellStyle name="Uwaga 3" xfId="144" hidden="1"/>
    <cellStyle name="Uwaga 3" xfId="141" hidden="1"/>
    <cellStyle name="Uwaga 3" xfId="139" hidden="1"/>
    <cellStyle name="Uwaga 3" xfId="136" hidden="1"/>
    <cellStyle name="Uwaga 3" xfId="133" hidden="1"/>
    <cellStyle name="Uwaga 3" xfId="130" hidden="1"/>
    <cellStyle name="Uwaga 3" xfId="128" hidden="1"/>
    <cellStyle name="Uwaga 3" xfId="126" hidden="1"/>
    <cellStyle name="Uwaga 3" xfId="121" hidden="1"/>
    <cellStyle name="Uwaga 3" xfId="119" hidden="1"/>
    <cellStyle name="Uwaga 3" xfId="116" hidden="1"/>
    <cellStyle name="Uwaga 3" xfId="112" hidden="1"/>
    <cellStyle name="Uwaga 3" xfId="110" hidden="1"/>
    <cellStyle name="Uwaga 3" xfId="107" hidden="1"/>
    <cellStyle name="Uwaga 3" xfId="103" hidden="1"/>
    <cellStyle name="Uwaga 3" xfId="101" hidden="1"/>
    <cellStyle name="Uwaga 3" xfId="99" hidden="1"/>
    <cellStyle name="Uwaga 3" xfId="94" hidden="1"/>
    <cellStyle name="Uwaga 3" xfId="92" hidden="1"/>
    <cellStyle name="Uwaga 3" xfId="90" hidden="1"/>
    <cellStyle name="Uwaga 3" xfId="2622" hidden="1"/>
    <cellStyle name="Uwaga 3" xfId="2623" hidden="1"/>
    <cellStyle name="Uwaga 3" xfId="2625" hidden="1"/>
    <cellStyle name="Uwaga 3" xfId="2637" hidden="1"/>
    <cellStyle name="Uwaga 3" xfId="2638" hidden="1"/>
    <cellStyle name="Uwaga 3" xfId="2643" hidden="1"/>
    <cellStyle name="Uwaga 3" xfId="2652" hidden="1"/>
    <cellStyle name="Uwaga 3" xfId="2653" hidden="1"/>
    <cellStyle name="Uwaga 3" xfId="2658" hidden="1"/>
    <cellStyle name="Uwaga 3" xfId="2667" hidden="1"/>
    <cellStyle name="Uwaga 3" xfId="2668" hidden="1"/>
    <cellStyle name="Uwaga 3" xfId="2669" hidden="1"/>
    <cellStyle name="Uwaga 3" xfId="2682" hidden="1"/>
    <cellStyle name="Uwaga 3" xfId="2687" hidden="1"/>
    <cellStyle name="Uwaga 3" xfId="2692" hidden="1"/>
    <cellStyle name="Uwaga 3" xfId="2702" hidden="1"/>
    <cellStyle name="Uwaga 3" xfId="2707" hidden="1"/>
    <cellStyle name="Uwaga 3" xfId="2711" hidden="1"/>
    <cellStyle name="Uwaga 3" xfId="2718" hidden="1"/>
    <cellStyle name="Uwaga 3" xfId="2723" hidden="1"/>
    <cellStyle name="Uwaga 3" xfId="2726" hidden="1"/>
    <cellStyle name="Uwaga 3" xfId="2732" hidden="1"/>
    <cellStyle name="Uwaga 3" xfId="2737" hidden="1"/>
    <cellStyle name="Uwaga 3" xfId="2741" hidden="1"/>
    <cellStyle name="Uwaga 3" xfId="2742" hidden="1"/>
    <cellStyle name="Uwaga 3" xfId="2743" hidden="1"/>
    <cellStyle name="Uwaga 3" xfId="2747" hidden="1"/>
    <cellStyle name="Uwaga 3" xfId="2759" hidden="1"/>
    <cellStyle name="Uwaga 3" xfId="2764" hidden="1"/>
    <cellStyle name="Uwaga 3" xfId="2769" hidden="1"/>
    <cellStyle name="Uwaga 3" xfId="2774" hidden="1"/>
    <cellStyle name="Uwaga 3" xfId="2779" hidden="1"/>
    <cellStyle name="Uwaga 3" xfId="2784" hidden="1"/>
    <cellStyle name="Uwaga 3" xfId="2788" hidden="1"/>
    <cellStyle name="Uwaga 3" xfId="2792" hidden="1"/>
    <cellStyle name="Uwaga 3" xfId="2797" hidden="1"/>
    <cellStyle name="Uwaga 3" xfId="2802" hidden="1"/>
    <cellStyle name="Uwaga 3" xfId="2803" hidden="1"/>
    <cellStyle name="Uwaga 3" xfId="2805" hidden="1"/>
    <cellStyle name="Uwaga 3" xfId="2818" hidden="1"/>
    <cellStyle name="Uwaga 3" xfId="2822" hidden="1"/>
    <cellStyle name="Uwaga 3" xfId="2827" hidden="1"/>
    <cellStyle name="Uwaga 3" xfId="2834" hidden="1"/>
    <cellStyle name="Uwaga 3" xfId="2838" hidden="1"/>
    <cellStyle name="Uwaga 3" xfId="2843" hidden="1"/>
    <cellStyle name="Uwaga 3" xfId="2848" hidden="1"/>
    <cellStyle name="Uwaga 3" xfId="2851" hidden="1"/>
    <cellStyle name="Uwaga 3" xfId="2856" hidden="1"/>
    <cellStyle name="Uwaga 3" xfId="2862" hidden="1"/>
    <cellStyle name="Uwaga 3" xfId="2863" hidden="1"/>
    <cellStyle name="Uwaga 3" xfId="2866" hidden="1"/>
    <cellStyle name="Uwaga 3" xfId="2879" hidden="1"/>
    <cellStyle name="Uwaga 3" xfId="2883" hidden="1"/>
    <cellStyle name="Uwaga 3" xfId="2888" hidden="1"/>
    <cellStyle name="Uwaga 3" xfId="2895" hidden="1"/>
    <cellStyle name="Uwaga 3" xfId="2900" hidden="1"/>
    <cellStyle name="Uwaga 3" xfId="2904" hidden="1"/>
    <cellStyle name="Uwaga 3" xfId="2909" hidden="1"/>
    <cellStyle name="Uwaga 3" xfId="2913" hidden="1"/>
    <cellStyle name="Uwaga 3" xfId="2918" hidden="1"/>
    <cellStyle name="Uwaga 3" xfId="2922" hidden="1"/>
    <cellStyle name="Uwaga 3" xfId="2923" hidden="1"/>
    <cellStyle name="Uwaga 3" xfId="2925" hidden="1"/>
    <cellStyle name="Uwaga 3" xfId="2937" hidden="1"/>
    <cellStyle name="Uwaga 3" xfId="2938" hidden="1"/>
    <cellStyle name="Uwaga 3" xfId="2940" hidden="1"/>
    <cellStyle name="Uwaga 3" xfId="2952" hidden="1"/>
    <cellStyle name="Uwaga 3" xfId="2954" hidden="1"/>
    <cellStyle name="Uwaga 3" xfId="2957" hidden="1"/>
    <cellStyle name="Uwaga 3" xfId="2967" hidden="1"/>
    <cellStyle name="Uwaga 3" xfId="2968" hidden="1"/>
    <cellStyle name="Uwaga 3" xfId="2970" hidden="1"/>
    <cellStyle name="Uwaga 3" xfId="2982" hidden="1"/>
    <cellStyle name="Uwaga 3" xfId="2983" hidden="1"/>
    <cellStyle name="Uwaga 3" xfId="2984" hidden="1"/>
    <cellStyle name="Uwaga 3" xfId="2998" hidden="1"/>
    <cellStyle name="Uwaga 3" xfId="3001" hidden="1"/>
    <cellStyle name="Uwaga 3" xfId="3005" hidden="1"/>
    <cellStyle name="Uwaga 3" xfId="3013" hidden="1"/>
    <cellStyle name="Uwaga 3" xfId="3016" hidden="1"/>
    <cellStyle name="Uwaga 3" xfId="3020" hidden="1"/>
    <cellStyle name="Uwaga 3" xfId="3028" hidden="1"/>
    <cellStyle name="Uwaga 3" xfId="3031" hidden="1"/>
    <cellStyle name="Uwaga 3" xfId="3035" hidden="1"/>
    <cellStyle name="Uwaga 3" xfId="3042" hidden="1"/>
    <cellStyle name="Uwaga 3" xfId="3043" hidden="1"/>
    <cellStyle name="Uwaga 3" xfId="3045" hidden="1"/>
    <cellStyle name="Uwaga 3" xfId="3058" hidden="1"/>
    <cellStyle name="Uwaga 3" xfId="3061" hidden="1"/>
    <cellStyle name="Uwaga 3" xfId="3064" hidden="1"/>
    <cellStyle name="Uwaga 3" xfId="3073" hidden="1"/>
    <cellStyle name="Uwaga 3" xfId="3076" hidden="1"/>
    <cellStyle name="Uwaga 3" xfId="3080" hidden="1"/>
    <cellStyle name="Uwaga 3" xfId="3088" hidden="1"/>
    <cellStyle name="Uwaga 3" xfId="3090" hidden="1"/>
    <cellStyle name="Uwaga 3" xfId="3093" hidden="1"/>
    <cellStyle name="Uwaga 3" xfId="3102" hidden="1"/>
    <cellStyle name="Uwaga 3" xfId="3103" hidden="1"/>
    <cellStyle name="Uwaga 3" xfId="3104" hidden="1"/>
    <cellStyle name="Uwaga 3" xfId="3117" hidden="1"/>
    <cellStyle name="Uwaga 3" xfId="3118" hidden="1"/>
    <cellStyle name="Uwaga 3" xfId="3120" hidden="1"/>
    <cellStyle name="Uwaga 3" xfId="3132" hidden="1"/>
    <cellStyle name="Uwaga 3" xfId="3133" hidden="1"/>
    <cellStyle name="Uwaga 3" xfId="3135" hidden="1"/>
    <cellStyle name="Uwaga 3" xfId="3147" hidden="1"/>
    <cellStyle name="Uwaga 3" xfId="3148" hidden="1"/>
    <cellStyle name="Uwaga 3" xfId="3150" hidden="1"/>
    <cellStyle name="Uwaga 3" xfId="3162" hidden="1"/>
    <cellStyle name="Uwaga 3" xfId="3163" hidden="1"/>
    <cellStyle name="Uwaga 3" xfId="3164" hidden="1"/>
    <cellStyle name="Uwaga 3" xfId="3178" hidden="1"/>
    <cellStyle name="Uwaga 3" xfId="3180" hidden="1"/>
    <cellStyle name="Uwaga 3" xfId="3183" hidden="1"/>
    <cellStyle name="Uwaga 3" xfId="3193" hidden="1"/>
    <cellStyle name="Uwaga 3" xfId="3196" hidden="1"/>
    <cellStyle name="Uwaga 3" xfId="3199" hidden="1"/>
    <cellStyle name="Uwaga 3" xfId="3208" hidden="1"/>
    <cellStyle name="Uwaga 3" xfId="3210" hidden="1"/>
    <cellStyle name="Uwaga 3" xfId="3213" hidden="1"/>
    <cellStyle name="Uwaga 3" xfId="3222" hidden="1"/>
    <cellStyle name="Uwaga 3" xfId="3223" hidden="1"/>
    <cellStyle name="Uwaga 3" xfId="3224" hidden="1"/>
    <cellStyle name="Uwaga 3" xfId="3237" hidden="1"/>
    <cellStyle name="Uwaga 3" xfId="3239" hidden="1"/>
    <cellStyle name="Uwaga 3" xfId="3241" hidden="1"/>
    <cellStyle name="Uwaga 3" xfId="3252" hidden="1"/>
    <cellStyle name="Uwaga 3" xfId="3254" hidden="1"/>
    <cellStyle name="Uwaga 3" xfId="3256" hidden="1"/>
    <cellStyle name="Uwaga 3" xfId="3267" hidden="1"/>
    <cellStyle name="Uwaga 3" xfId="3269" hidden="1"/>
    <cellStyle name="Uwaga 3" xfId="3271" hidden="1"/>
    <cellStyle name="Uwaga 3" xfId="3282" hidden="1"/>
    <cellStyle name="Uwaga 3" xfId="3283" hidden="1"/>
    <cellStyle name="Uwaga 3" xfId="3284" hidden="1"/>
    <cellStyle name="Uwaga 3" xfId="3297" hidden="1"/>
    <cellStyle name="Uwaga 3" xfId="3299" hidden="1"/>
    <cellStyle name="Uwaga 3" xfId="3301" hidden="1"/>
    <cellStyle name="Uwaga 3" xfId="3312" hidden="1"/>
    <cellStyle name="Uwaga 3" xfId="3314" hidden="1"/>
    <cellStyle name="Uwaga 3" xfId="3316" hidden="1"/>
    <cellStyle name="Uwaga 3" xfId="3327" hidden="1"/>
    <cellStyle name="Uwaga 3" xfId="3329" hidden="1"/>
    <cellStyle name="Uwaga 3" xfId="3330" hidden="1"/>
    <cellStyle name="Uwaga 3" xfId="3342" hidden="1"/>
    <cellStyle name="Uwaga 3" xfId="3343" hidden="1"/>
    <cellStyle name="Uwaga 3" xfId="3344" hidden="1"/>
    <cellStyle name="Uwaga 3" xfId="3357" hidden="1"/>
    <cellStyle name="Uwaga 3" xfId="3359" hidden="1"/>
    <cellStyle name="Uwaga 3" xfId="3361" hidden="1"/>
    <cellStyle name="Uwaga 3" xfId="3372" hidden="1"/>
    <cellStyle name="Uwaga 3" xfId="3374" hidden="1"/>
    <cellStyle name="Uwaga 3" xfId="3376" hidden="1"/>
    <cellStyle name="Uwaga 3" xfId="3387" hidden="1"/>
    <cellStyle name="Uwaga 3" xfId="3389" hidden="1"/>
    <cellStyle name="Uwaga 3" xfId="3391" hidden="1"/>
    <cellStyle name="Uwaga 3" xfId="3402" hidden="1"/>
    <cellStyle name="Uwaga 3" xfId="3403" hidden="1"/>
    <cellStyle name="Uwaga 3" xfId="3405" hidden="1"/>
    <cellStyle name="Uwaga 3" xfId="3416" hidden="1"/>
    <cellStyle name="Uwaga 3" xfId="3418" hidden="1"/>
    <cellStyle name="Uwaga 3" xfId="3419" hidden="1"/>
    <cellStyle name="Uwaga 3" xfId="3428" hidden="1"/>
    <cellStyle name="Uwaga 3" xfId="3431" hidden="1"/>
    <cellStyle name="Uwaga 3" xfId="3433" hidden="1"/>
    <cellStyle name="Uwaga 3" xfId="3444" hidden="1"/>
    <cellStyle name="Uwaga 3" xfId="3446" hidden="1"/>
    <cellStyle name="Uwaga 3" xfId="3448" hidden="1"/>
    <cellStyle name="Uwaga 3" xfId="3460" hidden="1"/>
    <cellStyle name="Uwaga 3" xfId="3462" hidden="1"/>
    <cellStyle name="Uwaga 3" xfId="3464" hidden="1"/>
    <cellStyle name="Uwaga 3" xfId="3472" hidden="1"/>
    <cellStyle name="Uwaga 3" xfId="3474" hidden="1"/>
    <cellStyle name="Uwaga 3" xfId="3477" hidden="1"/>
    <cellStyle name="Uwaga 3" xfId="3467" hidden="1"/>
    <cellStyle name="Uwaga 3" xfId="3466" hidden="1"/>
    <cellStyle name="Uwaga 3" xfId="3465" hidden="1"/>
    <cellStyle name="Uwaga 3" xfId="3452" hidden="1"/>
    <cellStyle name="Uwaga 3" xfId="3451" hidden="1"/>
    <cellStyle name="Uwaga 3" xfId="3450" hidden="1"/>
    <cellStyle name="Uwaga 3" xfId="3437" hidden="1"/>
    <cellStyle name="Uwaga 3" xfId="3436" hidden="1"/>
    <cellStyle name="Uwaga 3" xfId="3435" hidden="1"/>
    <cellStyle name="Uwaga 3" xfId="3422" hidden="1"/>
    <cellStyle name="Uwaga 3" xfId="3421" hidden="1"/>
    <cellStyle name="Uwaga 3" xfId="3420" hidden="1"/>
    <cellStyle name="Uwaga 3" xfId="3407" hidden="1"/>
    <cellStyle name="Uwaga 3" xfId="3406" hidden="1"/>
    <cellStyle name="Uwaga 3" xfId="3404" hidden="1"/>
    <cellStyle name="Uwaga 3" xfId="3393" hidden="1"/>
    <cellStyle name="Uwaga 3" xfId="3390" hidden="1"/>
    <cellStyle name="Uwaga 3" xfId="3388" hidden="1"/>
    <cellStyle name="Uwaga 3" xfId="3378" hidden="1"/>
    <cellStyle name="Uwaga 3" xfId="3375" hidden="1"/>
    <cellStyle name="Uwaga 3" xfId="3373" hidden="1"/>
    <cellStyle name="Uwaga 3" xfId="3363" hidden="1"/>
    <cellStyle name="Uwaga 3" xfId="3360" hidden="1"/>
    <cellStyle name="Uwaga 3" xfId="3358" hidden="1"/>
    <cellStyle name="Uwaga 3" xfId="3348" hidden="1"/>
    <cellStyle name="Uwaga 3" xfId="3346" hidden="1"/>
    <cellStyle name="Uwaga 3" xfId="3345" hidden="1"/>
    <cellStyle name="Uwaga 3" xfId="3333" hidden="1"/>
    <cellStyle name="Uwaga 3" xfId="3331" hidden="1"/>
    <cellStyle name="Uwaga 3" xfId="3328" hidden="1"/>
    <cellStyle name="Uwaga 3" xfId="3318" hidden="1"/>
    <cellStyle name="Uwaga 3" xfId="3315" hidden="1"/>
    <cellStyle name="Uwaga 3" xfId="3313" hidden="1"/>
    <cellStyle name="Uwaga 3" xfId="3303" hidden="1"/>
    <cellStyle name="Uwaga 3" xfId="3300" hidden="1"/>
    <cellStyle name="Uwaga 3" xfId="3298" hidden="1"/>
    <cellStyle name="Uwaga 3" xfId="3288" hidden="1"/>
    <cellStyle name="Uwaga 3" xfId="3286" hidden="1"/>
    <cellStyle name="Uwaga 3" xfId="3285" hidden="1"/>
    <cellStyle name="Uwaga 3" xfId="3273" hidden="1"/>
    <cellStyle name="Uwaga 3" xfId="3270" hidden="1"/>
    <cellStyle name="Uwaga 3" xfId="3268" hidden="1"/>
    <cellStyle name="Uwaga 3" xfId="3258" hidden="1"/>
    <cellStyle name="Uwaga 3" xfId="3255" hidden="1"/>
    <cellStyle name="Uwaga 3" xfId="3253" hidden="1"/>
    <cellStyle name="Uwaga 3" xfId="3243" hidden="1"/>
    <cellStyle name="Uwaga 3" xfId="3240" hidden="1"/>
    <cellStyle name="Uwaga 3" xfId="3238" hidden="1"/>
    <cellStyle name="Uwaga 3" xfId="3228" hidden="1"/>
    <cellStyle name="Uwaga 3" xfId="3226" hidden="1"/>
    <cellStyle name="Uwaga 3" xfId="3225" hidden="1"/>
    <cellStyle name="Uwaga 3" xfId="3212" hidden="1"/>
    <cellStyle name="Uwaga 3" xfId="3209" hidden="1"/>
    <cellStyle name="Uwaga 3" xfId="3207" hidden="1"/>
    <cellStyle name="Uwaga 3" xfId="3197" hidden="1"/>
    <cellStyle name="Uwaga 3" xfId="3194" hidden="1"/>
    <cellStyle name="Uwaga 3" xfId="3192" hidden="1"/>
    <cellStyle name="Uwaga 3" xfId="3182" hidden="1"/>
    <cellStyle name="Uwaga 3" xfId="3179" hidden="1"/>
    <cellStyle name="Uwaga 3" xfId="3177" hidden="1"/>
    <cellStyle name="Uwaga 3" xfId="3168" hidden="1"/>
    <cellStyle name="Uwaga 3" xfId="3166" hidden="1"/>
    <cellStyle name="Uwaga 3" xfId="3165"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5" hidden="1"/>
    <cellStyle name="Uwaga 3" xfId="3092" hidden="1"/>
    <cellStyle name="Uwaga 3" xfId="3089" hidden="1"/>
    <cellStyle name="Uwaga 3" xfId="3087" hidden="1"/>
    <cellStyle name="Uwaga 3" xfId="3077" hidden="1"/>
    <cellStyle name="Uwaga 3" xfId="3074" hidden="1"/>
    <cellStyle name="Uwaga 3" xfId="3072" hidden="1"/>
    <cellStyle name="Uwaga 3" xfId="3062" hidden="1"/>
    <cellStyle name="Uwaga 3" xfId="3059" hidden="1"/>
    <cellStyle name="Uwaga 3" xfId="3057" hidden="1"/>
    <cellStyle name="Uwaga 3" xfId="3048" hidden="1"/>
    <cellStyle name="Uwaga 3" xfId="3046" hidden="1"/>
    <cellStyle name="Uwaga 3" xfId="3044" hidden="1"/>
    <cellStyle name="Uwaga 3" xfId="3032" hidden="1"/>
    <cellStyle name="Uwaga 3" xfId="3029" hidden="1"/>
    <cellStyle name="Uwaga 3" xfId="3027" hidden="1"/>
    <cellStyle name="Uwaga 3" xfId="3017" hidden="1"/>
    <cellStyle name="Uwaga 3" xfId="3014" hidden="1"/>
    <cellStyle name="Uwaga 3" xfId="3012" hidden="1"/>
    <cellStyle name="Uwaga 3" xfId="3002" hidden="1"/>
    <cellStyle name="Uwaga 3" xfId="2999" hidden="1"/>
    <cellStyle name="Uwaga 3" xfId="2997" hidden="1"/>
    <cellStyle name="Uwaga 3" xfId="2990" hidden="1"/>
    <cellStyle name="Uwaga 3" xfId="2987" hidden="1"/>
    <cellStyle name="Uwaga 3" xfId="2985" hidden="1"/>
    <cellStyle name="Uwaga 3" xfId="2975" hidden="1"/>
    <cellStyle name="Uwaga 3" xfId="2972" hidden="1"/>
    <cellStyle name="Uwaga 3" xfId="2969" hidden="1"/>
    <cellStyle name="Uwaga 3" xfId="2960" hidden="1"/>
    <cellStyle name="Uwaga 3" xfId="2956" hidden="1"/>
    <cellStyle name="Uwaga 3" xfId="2953" hidden="1"/>
    <cellStyle name="Uwaga 3" xfId="2945" hidden="1"/>
    <cellStyle name="Uwaga 3" xfId="2942" hidden="1"/>
    <cellStyle name="Uwaga 3" xfId="2939" hidden="1"/>
    <cellStyle name="Uwaga 3" xfId="2930" hidden="1"/>
    <cellStyle name="Uwaga 3" xfId="2927" hidden="1"/>
    <cellStyle name="Uwaga 3" xfId="2924" hidden="1"/>
    <cellStyle name="Uwaga 3" xfId="2914" hidden="1"/>
    <cellStyle name="Uwaga 3" xfId="2910" hidden="1"/>
    <cellStyle name="Uwaga 3" xfId="2907" hidden="1"/>
    <cellStyle name="Uwaga 3" xfId="2898" hidden="1"/>
    <cellStyle name="Uwaga 3" xfId="2894" hidden="1"/>
    <cellStyle name="Uwaga 3" xfId="2892" hidden="1"/>
    <cellStyle name="Uwaga 3" xfId="2884" hidden="1"/>
    <cellStyle name="Uwaga 3" xfId="2880" hidden="1"/>
    <cellStyle name="Uwaga 3" xfId="2877" hidden="1"/>
    <cellStyle name="Uwaga 3" xfId="2870" hidden="1"/>
    <cellStyle name="Uwaga 3" xfId="2867" hidden="1"/>
    <cellStyle name="Uwaga 3" xfId="2864" hidden="1"/>
    <cellStyle name="Uwaga 3" xfId="2855" hidden="1"/>
    <cellStyle name="Uwaga 3" xfId="2850" hidden="1"/>
    <cellStyle name="Uwaga 3" xfId="2847" hidden="1"/>
    <cellStyle name="Uwaga 3" xfId="2840" hidden="1"/>
    <cellStyle name="Uwaga 3" xfId="2835" hidden="1"/>
    <cellStyle name="Uwaga 3" xfId="2832" hidden="1"/>
    <cellStyle name="Uwaga 3" xfId="2825" hidden="1"/>
    <cellStyle name="Uwaga 3" xfId="2820" hidden="1"/>
    <cellStyle name="Uwaga 3" xfId="2817" hidden="1"/>
    <cellStyle name="Uwaga 3" xfId="2811" hidden="1"/>
    <cellStyle name="Uwaga 3" xfId="2807" hidden="1"/>
    <cellStyle name="Uwaga 3" xfId="2804" hidden="1"/>
    <cellStyle name="Uwaga 3" xfId="2796" hidden="1"/>
    <cellStyle name="Uwaga 3" xfId="2791" hidden="1"/>
    <cellStyle name="Uwaga 3" xfId="2787" hidden="1"/>
    <cellStyle name="Uwaga 3" xfId="2781" hidden="1"/>
    <cellStyle name="Uwaga 3" xfId="2776" hidden="1"/>
    <cellStyle name="Uwaga 3" xfId="2772" hidden="1"/>
    <cellStyle name="Uwaga 3" xfId="2766" hidden="1"/>
    <cellStyle name="Uwaga 3" xfId="2761" hidden="1"/>
    <cellStyle name="Uwaga 3" xfId="2757" hidden="1"/>
    <cellStyle name="Uwaga 3" xfId="2752" hidden="1"/>
    <cellStyle name="Uwaga 3" xfId="2748" hidden="1"/>
    <cellStyle name="Uwaga 3" xfId="2744" hidden="1"/>
    <cellStyle name="Uwaga 3" xfId="2736" hidden="1"/>
    <cellStyle name="Uwaga 3" xfId="2731" hidden="1"/>
    <cellStyle name="Uwaga 3" xfId="2727" hidden="1"/>
    <cellStyle name="Uwaga 3" xfId="2721" hidden="1"/>
    <cellStyle name="Uwaga 3" xfId="2716" hidden="1"/>
    <cellStyle name="Uwaga 3" xfId="2712" hidden="1"/>
    <cellStyle name="Uwaga 3" xfId="2706" hidden="1"/>
    <cellStyle name="Uwaga 3" xfId="2701" hidden="1"/>
    <cellStyle name="Uwaga 3" xfId="2697" hidden="1"/>
    <cellStyle name="Uwaga 3" xfId="2693" hidden="1"/>
    <cellStyle name="Uwaga 3" xfId="2688" hidden="1"/>
    <cellStyle name="Uwaga 3" xfId="2683" hidden="1"/>
    <cellStyle name="Uwaga 3" xfId="2678" hidden="1"/>
    <cellStyle name="Uwaga 3" xfId="2674" hidden="1"/>
    <cellStyle name="Uwaga 3" xfId="2670" hidden="1"/>
    <cellStyle name="Uwaga 3" xfId="2663" hidden="1"/>
    <cellStyle name="Uwaga 3" xfId="2659" hidden="1"/>
    <cellStyle name="Uwaga 3" xfId="2654" hidden="1"/>
    <cellStyle name="Uwaga 3" xfId="2648" hidden="1"/>
    <cellStyle name="Uwaga 3" xfId="2644" hidden="1"/>
    <cellStyle name="Uwaga 3" xfId="2639" hidden="1"/>
    <cellStyle name="Uwaga 3" xfId="2633" hidden="1"/>
    <cellStyle name="Uwaga 3" xfId="2629" hidden="1"/>
    <cellStyle name="Uwaga 3" xfId="2624" hidden="1"/>
    <cellStyle name="Uwaga 3" xfId="2618" hidden="1"/>
    <cellStyle name="Uwaga 3" xfId="2614" hidden="1"/>
    <cellStyle name="Uwaga 3" xfId="2610" hidden="1"/>
    <cellStyle name="Uwaga 3" xfId="3470" hidden="1"/>
    <cellStyle name="Uwaga 3" xfId="3469" hidden="1"/>
    <cellStyle name="Uwaga 3" xfId="3468" hidden="1"/>
    <cellStyle name="Uwaga 3" xfId="3455" hidden="1"/>
    <cellStyle name="Uwaga 3" xfId="3454" hidden="1"/>
    <cellStyle name="Uwaga 3" xfId="3453" hidden="1"/>
    <cellStyle name="Uwaga 3" xfId="3440" hidden="1"/>
    <cellStyle name="Uwaga 3" xfId="3439" hidden="1"/>
    <cellStyle name="Uwaga 3" xfId="3438" hidden="1"/>
    <cellStyle name="Uwaga 3" xfId="3425" hidden="1"/>
    <cellStyle name="Uwaga 3" xfId="3424" hidden="1"/>
    <cellStyle name="Uwaga 3" xfId="3423" hidden="1"/>
    <cellStyle name="Uwaga 3" xfId="3410" hidden="1"/>
    <cellStyle name="Uwaga 3" xfId="3409" hidden="1"/>
    <cellStyle name="Uwaga 3" xfId="3408" hidden="1"/>
    <cellStyle name="Uwaga 3" xfId="3396" hidden="1"/>
    <cellStyle name="Uwaga 3" xfId="3394" hidden="1"/>
    <cellStyle name="Uwaga 3" xfId="3392" hidden="1"/>
    <cellStyle name="Uwaga 3" xfId="3381" hidden="1"/>
    <cellStyle name="Uwaga 3" xfId="3379" hidden="1"/>
    <cellStyle name="Uwaga 3" xfId="3377" hidden="1"/>
    <cellStyle name="Uwaga 3" xfId="3366" hidden="1"/>
    <cellStyle name="Uwaga 3" xfId="3364" hidden="1"/>
    <cellStyle name="Uwaga 3" xfId="3362" hidden="1"/>
    <cellStyle name="Uwaga 3" xfId="3351" hidden="1"/>
    <cellStyle name="Uwaga 3" xfId="3349" hidden="1"/>
    <cellStyle name="Uwaga 3" xfId="3347" hidden="1"/>
    <cellStyle name="Uwaga 3" xfId="3336" hidden="1"/>
    <cellStyle name="Uwaga 3" xfId="3334" hidden="1"/>
    <cellStyle name="Uwaga 3" xfId="3332" hidden="1"/>
    <cellStyle name="Uwaga 3" xfId="3321" hidden="1"/>
    <cellStyle name="Uwaga 3" xfId="3319" hidden="1"/>
    <cellStyle name="Uwaga 3" xfId="3317" hidden="1"/>
    <cellStyle name="Uwaga 3" xfId="3306" hidden="1"/>
    <cellStyle name="Uwaga 3" xfId="3304" hidden="1"/>
    <cellStyle name="Uwaga 3" xfId="3302" hidden="1"/>
    <cellStyle name="Uwaga 3" xfId="3291" hidden="1"/>
    <cellStyle name="Uwaga 3" xfId="3289" hidden="1"/>
    <cellStyle name="Uwaga 3" xfId="3287" hidden="1"/>
    <cellStyle name="Uwaga 3" xfId="3276" hidden="1"/>
    <cellStyle name="Uwaga 3" xfId="3274" hidden="1"/>
    <cellStyle name="Uwaga 3" xfId="3272" hidden="1"/>
    <cellStyle name="Uwaga 3" xfId="3261" hidden="1"/>
    <cellStyle name="Uwaga 3" xfId="3259" hidden="1"/>
    <cellStyle name="Uwaga 3" xfId="3257" hidden="1"/>
    <cellStyle name="Uwaga 3" xfId="3246" hidden="1"/>
    <cellStyle name="Uwaga 3" xfId="3244" hidden="1"/>
    <cellStyle name="Uwaga 3" xfId="3242" hidden="1"/>
    <cellStyle name="Uwaga 3" xfId="3231" hidden="1"/>
    <cellStyle name="Uwaga 3" xfId="3229" hidden="1"/>
    <cellStyle name="Uwaga 3" xfId="3227" hidden="1"/>
    <cellStyle name="Uwaga 3" xfId="3216" hidden="1"/>
    <cellStyle name="Uwaga 3" xfId="3214" hidden="1"/>
    <cellStyle name="Uwaga 3" xfId="3211" hidden="1"/>
    <cellStyle name="Uwaga 3" xfId="3201" hidden="1"/>
    <cellStyle name="Uwaga 3" xfId="3198" hidden="1"/>
    <cellStyle name="Uwaga 3" xfId="3195" hidden="1"/>
    <cellStyle name="Uwaga 3" xfId="3186" hidden="1"/>
    <cellStyle name="Uwaga 3" xfId="3184" hidden="1"/>
    <cellStyle name="Uwaga 3" xfId="3181" hidden="1"/>
    <cellStyle name="Uwaga 3" xfId="3171" hidden="1"/>
    <cellStyle name="Uwaga 3" xfId="3169" hidden="1"/>
    <cellStyle name="Uwaga 3" xfId="3167" hidden="1"/>
    <cellStyle name="Uwaga 3" xfId="3156" hidden="1"/>
    <cellStyle name="Uwaga 3" xfId="3154" hidden="1"/>
    <cellStyle name="Uwaga 3" xfId="3152" hidden="1"/>
    <cellStyle name="Uwaga 3" xfId="3141" hidden="1"/>
    <cellStyle name="Uwaga 3" xfId="3139" hidden="1"/>
    <cellStyle name="Uwaga 3" xfId="3137" hidden="1"/>
    <cellStyle name="Uwaga 3" xfId="3126" hidden="1"/>
    <cellStyle name="Uwaga 3" xfId="3124" hidden="1"/>
    <cellStyle name="Uwaga 3" xfId="3122" hidden="1"/>
    <cellStyle name="Uwaga 3" xfId="3111" hidden="1"/>
    <cellStyle name="Uwaga 3" xfId="3109" hidden="1"/>
    <cellStyle name="Uwaga 3" xfId="3107" hidden="1"/>
    <cellStyle name="Uwaga 3" xfId="3096" hidden="1"/>
    <cellStyle name="Uwaga 3" xfId="3094" hidden="1"/>
    <cellStyle name="Uwaga 3" xfId="3091" hidden="1"/>
    <cellStyle name="Uwaga 3" xfId="3081" hidden="1"/>
    <cellStyle name="Uwaga 3" xfId="3078" hidden="1"/>
    <cellStyle name="Uwaga 3" xfId="3075" hidden="1"/>
    <cellStyle name="Uwaga 3" xfId="3066" hidden="1"/>
    <cellStyle name="Uwaga 3" xfId="3063" hidden="1"/>
    <cellStyle name="Uwaga 3" xfId="3060" hidden="1"/>
    <cellStyle name="Uwaga 3" xfId="3051" hidden="1"/>
    <cellStyle name="Uwaga 3" xfId="3049" hidden="1"/>
    <cellStyle name="Uwaga 3" xfId="3047" hidden="1"/>
    <cellStyle name="Uwaga 3" xfId="3036" hidden="1"/>
    <cellStyle name="Uwaga 3" xfId="3033" hidden="1"/>
    <cellStyle name="Uwaga 3" xfId="3030" hidden="1"/>
    <cellStyle name="Uwaga 3" xfId="3021" hidden="1"/>
    <cellStyle name="Uwaga 3" xfId="3018" hidden="1"/>
    <cellStyle name="Uwaga 3" xfId="3015" hidden="1"/>
    <cellStyle name="Uwaga 3" xfId="3006" hidden="1"/>
    <cellStyle name="Uwaga 3" xfId="3003" hidden="1"/>
    <cellStyle name="Uwaga 3" xfId="3000" hidden="1"/>
    <cellStyle name="Uwaga 3" xfId="2993" hidden="1"/>
    <cellStyle name="Uwaga 3" xfId="2989" hidden="1"/>
    <cellStyle name="Uwaga 3" xfId="2986" hidden="1"/>
    <cellStyle name="Uwaga 3" xfId="2978" hidden="1"/>
    <cellStyle name="Uwaga 3" xfId="2974" hidden="1"/>
    <cellStyle name="Uwaga 3" xfId="2971" hidden="1"/>
    <cellStyle name="Uwaga 3" xfId="2963" hidden="1"/>
    <cellStyle name="Uwaga 3" xfId="2959" hidden="1"/>
    <cellStyle name="Uwaga 3" xfId="2955" hidden="1"/>
    <cellStyle name="Uwaga 3" xfId="2948" hidden="1"/>
    <cellStyle name="Uwaga 3" xfId="2944" hidden="1"/>
    <cellStyle name="Uwaga 3" xfId="2941" hidden="1"/>
    <cellStyle name="Uwaga 3" xfId="2933" hidden="1"/>
    <cellStyle name="Uwaga 3" xfId="2929" hidden="1"/>
    <cellStyle name="Uwaga 3" xfId="2926" hidden="1"/>
    <cellStyle name="Uwaga 3" xfId="2917" hidden="1"/>
    <cellStyle name="Uwaga 3" xfId="2912" hidden="1"/>
    <cellStyle name="Uwaga 3" xfId="2908" hidden="1"/>
    <cellStyle name="Uwaga 3" xfId="2902" hidden="1"/>
    <cellStyle name="Uwaga 3" xfId="2897" hidden="1"/>
    <cellStyle name="Uwaga 3" xfId="2893" hidden="1"/>
    <cellStyle name="Uwaga 3" xfId="2887" hidden="1"/>
    <cellStyle name="Uwaga 3" xfId="2882" hidden="1"/>
    <cellStyle name="Uwaga 3" xfId="2878" hidden="1"/>
    <cellStyle name="Uwaga 3" xfId="2873" hidden="1"/>
    <cellStyle name="Uwaga 3" xfId="2869" hidden="1"/>
    <cellStyle name="Uwaga 3" xfId="2865" hidden="1"/>
    <cellStyle name="Uwaga 3" xfId="2858" hidden="1"/>
    <cellStyle name="Uwaga 3" xfId="2853" hidden="1"/>
    <cellStyle name="Uwaga 3" xfId="2849" hidden="1"/>
    <cellStyle name="Uwaga 3" xfId="2842" hidden="1"/>
    <cellStyle name="Uwaga 3" xfId="2837" hidden="1"/>
    <cellStyle name="Uwaga 3" xfId="2833" hidden="1"/>
    <cellStyle name="Uwaga 3" xfId="2828" hidden="1"/>
    <cellStyle name="Uwaga 3" xfId="2823" hidden="1"/>
    <cellStyle name="Uwaga 3" xfId="2819" hidden="1"/>
    <cellStyle name="Uwaga 3" xfId="2813" hidden="1"/>
    <cellStyle name="Uwaga 3" xfId="2809" hidden="1"/>
    <cellStyle name="Uwaga 3" xfId="2806" hidden="1"/>
    <cellStyle name="Uwaga 3" xfId="2799" hidden="1"/>
    <cellStyle name="Uwaga 3" xfId="2794" hidden="1"/>
    <cellStyle name="Uwaga 3" xfId="2789" hidden="1"/>
    <cellStyle name="Uwaga 3" xfId="2783" hidden="1"/>
    <cellStyle name="Uwaga 3" xfId="2778" hidden="1"/>
    <cellStyle name="Uwaga 3" xfId="2773" hidden="1"/>
    <cellStyle name="Uwaga 3" xfId="2768" hidden="1"/>
    <cellStyle name="Uwaga 3" xfId="2763" hidden="1"/>
    <cellStyle name="Uwaga 3" xfId="2758" hidden="1"/>
    <cellStyle name="Uwaga 3" xfId="2754" hidden="1"/>
    <cellStyle name="Uwaga 3" xfId="2750" hidden="1"/>
    <cellStyle name="Uwaga 3" xfId="2745" hidden="1"/>
    <cellStyle name="Uwaga 3" xfId="2738" hidden="1"/>
    <cellStyle name="Uwaga 3" xfId="2733" hidden="1"/>
    <cellStyle name="Uwaga 3" xfId="2728" hidden="1"/>
    <cellStyle name="Uwaga 3" xfId="2722" hidden="1"/>
    <cellStyle name="Uwaga 3" xfId="2717" hidden="1"/>
    <cellStyle name="Uwaga 3" xfId="2713" hidden="1"/>
    <cellStyle name="Uwaga 3" xfId="2708" hidden="1"/>
    <cellStyle name="Uwaga 3" xfId="2703" hidden="1"/>
    <cellStyle name="Uwaga 3" xfId="2698" hidden="1"/>
    <cellStyle name="Uwaga 3" xfId="2694" hidden="1"/>
    <cellStyle name="Uwaga 3" xfId="2689" hidden="1"/>
    <cellStyle name="Uwaga 3" xfId="2684" hidden="1"/>
    <cellStyle name="Uwaga 3" xfId="2679" hidden="1"/>
    <cellStyle name="Uwaga 3" xfId="2675" hidden="1"/>
    <cellStyle name="Uwaga 3" xfId="2671" hidden="1"/>
    <cellStyle name="Uwaga 3" xfId="2664" hidden="1"/>
    <cellStyle name="Uwaga 3" xfId="2660" hidden="1"/>
    <cellStyle name="Uwaga 3" xfId="2655" hidden="1"/>
    <cellStyle name="Uwaga 3" xfId="2649" hidden="1"/>
    <cellStyle name="Uwaga 3" xfId="2645" hidden="1"/>
    <cellStyle name="Uwaga 3" xfId="2640" hidden="1"/>
    <cellStyle name="Uwaga 3" xfId="2634" hidden="1"/>
    <cellStyle name="Uwaga 3" xfId="2630" hidden="1"/>
    <cellStyle name="Uwaga 3" xfId="2626" hidden="1"/>
    <cellStyle name="Uwaga 3" xfId="2619" hidden="1"/>
    <cellStyle name="Uwaga 3" xfId="2615" hidden="1"/>
    <cellStyle name="Uwaga 3" xfId="2611" hidden="1"/>
    <cellStyle name="Uwaga 3" xfId="3475" hidden="1"/>
    <cellStyle name="Uwaga 3" xfId="3473" hidden="1"/>
    <cellStyle name="Uwaga 3" xfId="3471" hidden="1"/>
    <cellStyle name="Uwaga 3" xfId="3458" hidden="1"/>
    <cellStyle name="Uwaga 3" xfId="3457" hidden="1"/>
    <cellStyle name="Uwaga 3" xfId="3456" hidden="1"/>
    <cellStyle name="Uwaga 3" xfId="3443" hidden="1"/>
    <cellStyle name="Uwaga 3" xfId="3442" hidden="1"/>
    <cellStyle name="Uwaga 3" xfId="3441" hidden="1"/>
    <cellStyle name="Uwaga 3" xfId="3429" hidden="1"/>
    <cellStyle name="Uwaga 3" xfId="3427" hidden="1"/>
    <cellStyle name="Uwaga 3" xfId="3426" hidden="1"/>
    <cellStyle name="Uwaga 3" xfId="3413" hidden="1"/>
    <cellStyle name="Uwaga 3" xfId="3412" hidden="1"/>
    <cellStyle name="Uwaga 3" xfId="3411" hidden="1"/>
    <cellStyle name="Uwaga 3" xfId="3399" hidden="1"/>
    <cellStyle name="Uwaga 3" xfId="3397" hidden="1"/>
    <cellStyle name="Uwaga 3" xfId="3395" hidden="1"/>
    <cellStyle name="Uwaga 3" xfId="3384" hidden="1"/>
    <cellStyle name="Uwaga 3" xfId="3382" hidden="1"/>
    <cellStyle name="Uwaga 3" xfId="3380" hidden="1"/>
    <cellStyle name="Uwaga 3" xfId="3369" hidden="1"/>
    <cellStyle name="Uwaga 3" xfId="3367" hidden="1"/>
    <cellStyle name="Uwaga 3" xfId="3365"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70" hidden="1"/>
    <cellStyle name="Uwaga 3" xfId="3159" hidden="1"/>
    <cellStyle name="Uwaga 3" xfId="3157" hidden="1"/>
    <cellStyle name="Uwaga 3" xfId="3155" hidden="1"/>
    <cellStyle name="Uwaga 3" xfId="3144" hidden="1"/>
    <cellStyle name="Uwaga 3" xfId="3142" hidden="1"/>
    <cellStyle name="Uwaga 3" xfId="3140"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79" hidden="1"/>
    <cellStyle name="Uwaga 3" xfId="3069" hidden="1"/>
    <cellStyle name="Uwaga 3" xfId="3067" hidden="1"/>
    <cellStyle name="Uwaga 3" xfId="3065" hidden="1"/>
    <cellStyle name="Uwaga 3" xfId="3054" hidden="1"/>
    <cellStyle name="Uwaga 3" xfId="3052" hidden="1"/>
    <cellStyle name="Uwaga 3" xfId="3050" hidden="1"/>
    <cellStyle name="Uwaga 3" xfId="3039" hidden="1"/>
    <cellStyle name="Uwaga 3" xfId="3037" hidden="1"/>
    <cellStyle name="Uwaga 3" xfId="3034" hidden="1"/>
    <cellStyle name="Uwaga 3" xfId="3024" hidden="1"/>
    <cellStyle name="Uwaga 3" xfId="3022" hidden="1"/>
    <cellStyle name="Uwaga 3" xfId="3019" hidden="1"/>
    <cellStyle name="Uwaga 3" xfId="3009" hidden="1"/>
    <cellStyle name="Uwaga 3" xfId="3007" hidden="1"/>
    <cellStyle name="Uwaga 3" xfId="3004" hidden="1"/>
    <cellStyle name="Uwaga 3" xfId="2995" hidden="1"/>
    <cellStyle name="Uwaga 3" xfId="2992" hidden="1"/>
    <cellStyle name="Uwaga 3" xfId="2988" hidden="1"/>
    <cellStyle name="Uwaga 3" xfId="2980" hidden="1"/>
    <cellStyle name="Uwaga 3" xfId="2977" hidden="1"/>
    <cellStyle name="Uwaga 3" xfId="2973" hidden="1"/>
    <cellStyle name="Uwaga 3" xfId="2965" hidden="1"/>
    <cellStyle name="Uwaga 3" xfId="2962" hidden="1"/>
    <cellStyle name="Uwaga 3" xfId="2958" hidden="1"/>
    <cellStyle name="Uwaga 3" xfId="2950" hidden="1"/>
    <cellStyle name="Uwaga 3" xfId="2947" hidden="1"/>
    <cellStyle name="Uwaga 3" xfId="2943" hidden="1"/>
    <cellStyle name="Uwaga 3" xfId="2935" hidden="1"/>
    <cellStyle name="Uwaga 3" xfId="2932" hidden="1"/>
    <cellStyle name="Uwaga 3" xfId="2928" hidden="1"/>
    <cellStyle name="Uwaga 3" xfId="2920" hidden="1"/>
    <cellStyle name="Uwaga 3" xfId="2916" hidden="1"/>
    <cellStyle name="Uwaga 3" xfId="2911" hidden="1"/>
    <cellStyle name="Uwaga 3" xfId="2905" hidden="1"/>
    <cellStyle name="Uwaga 3" xfId="2901" hidden="1"/>
    <cellStyle name="Uwaga 3" xfId="2896" hidden="1"/>
    <cellStyle name="Uwaga 3" xfId="2890" hidden="1"/>
    <cellStyle name="Uwaga 3" xfId="2886" hidden="1"/>
    <cellStyle name="Uwaga 3" xfId="2881" hidden="1"/>
    <cellStyle name="Uwaga 3" xfId="2875" hidden="1"/>
    <cellStyle name="Uwaga 3" xfId="2872" hidden="1"/>
    <cellStyle name="Uwaga 3" xfId="2868" hidden="1"/>
    <cellStyle name="Uwaga 3" xfId="2860" hidden="1"/>
    <cellStyle name="Uwaga 3" xfId="2857" hidden="1"/>
    <cellStyle name="Uwaga 3" xfId="2852" hidden="1"/>
    <cellStyle name="Uwaga 3" xfId="2845" hidden="1"/>
    <cellStyle name="Uwaga 3" xfId="2841" hidden="1"/>
    <cellStyle name="Uwaga 3" xfId="2836" hidden="1"/>
    <cellStyle name="Uwaga 3" xfId="2830" hidden="1"/>
    <cellStyle name="Uwaga 3" xfId="2826" hidden="1"/>
    <cellStyle name="Uwaga 3" xfId="2821" hidden="1"/>
    <cellStyle name="Uwaga 3" xfId="2815" hidden="1"/>
    <cellStyle name="Uwaga 3" xfId="2812" hidden="1"/>
    <cellStyle name="Uwaga 3" xfId="2808" hidden="1"/>
    <cellStyle name="Uwaga 3" xfId="2800" hidden="1"/>
    <cellStyle name="Uwaga 3" xfId="2795" hidden="1"/>
    <cellStyle name="Uwaga 3" xfId="2790" hidden="1"/>
    <cellStyle name="Uwaga 3" xfId="2785" hidden="1"/>
    <cellStyle name="Uwaga 3" xfId="2780" hidden="1"/>
    <cellStyle name="Uwaga 3" xfId="2775" hidden="1"/>
    <cellStyle name="Uwaga 3" xfId="2770" hidden="1"/>
    <cellStyle name="Uwaga 3" xfId="2765" hidden="1"/>
    <cellStyle name="Uwaga 3" xfId="2760" hidden="1"/>
    <cellStyle name="Uwaga 3" xfId="2755" hidden="1"/>
    <cellStyle name="Uwaga 3" xfId="2751" hidden="1"/>
    <cellStyle name="Uwaga 3" xfId="2746" hidden="1"/>
    <cellStyle name="Uwaga 3" xfId="2739" hidden="1"/>
    <cellStyle name="Uwaga 3" xfId="2734" hidden="1"/>
    <cellStyle name="Uwaga 3" xfId="2729" hidden="1"/>
    <cellStyle name="Uwaga 3" xfId="2724" hidden="1"/>
    <cellStyle name="Uwaga 3" xfId="2719" hidden="1"/>
    <cellStyle name="Uwaga 3" xfId="2714" hidden="1"/>
    <cellStyle name="Uwaga 3" xfId="2709" hidden="1"/>
    <cellStyle name="Uwaga 3" xfId="2704" hidden="1"/>
    <cellStyle name="Uwaga 3" xfId="2699" hidden="1"/>
    <cellStyle name="Uwaga 3" xfId="2695" hidden="1"/>
    <cellStyle name="Uwaga 3" xfId="2690" hidden="1"/>
    <cellStyle name="Uwaga 3" xfId="2685" hidden="1"/>
    <cellStyle name="Uwaga 3" xfId="2680" hidden="1"/>
    <cellStyle name="Uwaga 3" xfId="2676" hidden="1"/>
    <cellStyle name="Uwaga 3" xfId="2672" hidden="1"/>
    <cellStyle name="Uwaga 3" xfId="2665" hidden="1"/>
    <cellStyle name="Uwaga 3" xfId="2661" hidden="1"/>
    <cellStyle name="Uwaga 3" xfId="2656" hidden="1"/>
    <cellStyle name="Uwaga 3" xfId="2650" hidden="1"/>
    <cellStyle name="Uwaga 3" xfId="2646" hidden="1"/>
    <cellStyle name="Uwaga 3" xfId="2641" hidden="1"/>
    <cellStyle name="Uwaga 3" xfId="2635" hidden="1"/>
    <cellStyle name="Uwaga 3" xfId="2631" hidden="1"/>
    <cellStyle name="Uwaga 3" xfId="2627" hidden="1"/>
    <cellStyle name="Uwaga 3" xfId="2620" hidden="1"/>
    <cellStyle name="Uwaga 3" xfId="2616" hidden="1"/>
    <cellStyle name="Uwaga 3" xfId="2612" hidden="1"/>
    <cellStyle name="Uwaga 3" xfId="3479" hidden="1"/>
    <cellStyle name="Uwaga 3" xfId="3478" hidden="1"/>
    <cellStyle name="Uwaga 3" xfId="3476" hidden="1"/>
    <cellStyle name="Uwaga 3" xfId="3463" hidden="1"/>
    <cellStyle name="Uwaga 3" xfId="3461" hidden="1"/>
    <cellStyle name="Uwaga 3" xfId="3459" hidden="1"/>
    <cellStyle name="Uwaga 3" xfId="3449" hidden="1"/>
    <cellStyle name="Uwaga 3" xfId="3447" hidden="1"/>
    <cellStyle name="Uwaga 3" xfId="3445" hidden="1"/>
    <cellStyle name="Uwaga 3" xfId="3434" hidden="1"/>
    <cellStyle name="Uwaga 3" xfId="3432" hidden="1"/>
    <cellStyle name="Uwaga 3" xfId="3430" hidden="1"/>
    <cellStyle name="Uwaga 3" xfId="3417" hidden="1"/>
    <cellStyle name="Uwaga 3" xfId="3415" hidden="1"/>
    <cellStyle name="Uwaga 3" xfId="3414" hidden="1"/>
    <cellStyle name="Uwaga 3" xfId="3401" hidden="1"/>
    <cellStyle name="Uwaga 3" xfId="3400" hidden="1"/>
    <cellStyle name="Uwaga 3" xfId="3398" hidden="1"/>
    <cellStyle name="Uwaga 3" xfId="3386" hidden="1"/>
    <cellStyle name="Uwaga 3" xfId="3385" hidden="1"/>
    <cellStyle name="Uwaga 3" xfId="3383" hidden="1"/>
    <cellStyle name="Uwaga 3" xfId="3371" hidden="1"/>
    <cellStyle name="Uwaga 3" xfId="3370" hidden="1"/>
    <cellStyle name="Uwaga 3" xfId="3368" hidden="1"/>
    <cellStyle name="Uwaga 3" xfId="3356" hidden="1"/>
    <cellStyle name="Uwaga 3" xfId="3355" hidden="1"/>
    <cellStyle name="Uwaga 3" xfId="3353" hidden="1"/>
    <cellStyle name="Uwaga 3" xfId="3341" hidden="1"/>
    <cellStyle name="Uwaga 3" xfId="3340" hidden="1"/>
    <cellStyle name="Uwaga 3" xfId="3338" hidden="1"/>
    <cellStyle name="Uwaga 3" xfId="3326" hidden="1"/>
    <cellStyle name="Uwaga 3" xfId="3325" hidden="1"/>
    <cellStyle name="Uwaga 3" xfId="3323" hidden="1"/>
    <cellStyle name="Uwaga 3" xfId="3311" hidden="1"/>
    <cellStyle name="Uwaga 3" xfId="3310" hidden="1"/>
    <cellStyle name="Uwaga 3" xfId="3308" hidden="1"/>
    <cellStyle name="Uwaga 3" xfId="3296" hidden="1"/>
    <cellStyle name="Uwaga 3" xfId="3295" hidden="1"/>
    <cellStyle name="Uwaga 3" xfId="3293" hidden="1"/>
    <cellStyle name="Uwaga 3" xfId="3281" hidden="1"/>
    <cellStyle name="Uwaga 3" xfId="3280" hidden="1"/>
    <cellStyle name="Uwaga 3" xfId="3278" hidden="1"/>
    <cellStyle name="Uwaga 3" xfId="3266" hidden="1"/>
    <cellStyle name="Uwaga 3" xfId="3265" hidden="1"/>
    <cellStyle name="Uwaga 3" xfId="3263" hidden="1"/>
    <cellStyle name="Uwaga 3" xfId="3251" hidden="1"/>
    <cellStyle name="Uwaga 3" xfId="3250" hidden="1"/>
    <cellStyle name="Uwaga 3" xfId="3248" hidden="1"/>
    <cellStyle name="Uwaga 3" xfId="3236" hidden="1"/>
    <cellStyle name="Uwaga 3" xfId="3235" hidden="1"/>
    <cellStyle name="Uwaga 3" xfId="3233" hidden="1"/>
    <cellStyle name="Uwaga 3" xfId="3221" hidden="1"/>
    <cellStyle name="Uwaga 3" xfId="3220" hidden="1"/>
    <cellStyle name="Uwaga 3" xfId="3218" hidden="1"/>
    <cellStyle name="Uwaga 3" xfId="3206" hidden="1"/>
    <cellStyle name="Uwaga 3" xfId="3205" hidden="1"/>
    <cellStyle name="Uwaga 3" xfId="3203" hidden="1"/>
    <cellStyle name="Uwaga 3" xfId="3191" hidden="1"/>
    <cellStyle name="Uwaga 3" xfId="3190" hidden="1"/>
    <cellStyle name="Uwaga 3" xfId="3188" hidden="1"/>
    <cellStyle name="Uwaga 3" xfId="3176" hidden="1"/>
    <cellStyle name="Uwaga 3" xfId="3175" hidden="1"/>
    <cellStyle name="Uwaga 3" xfId="3173" hidden="1"/>
    <cellStyle name="Uwaga 3" xfId="3161" hidden="1"/>
    <cellStyle name="Uwaga 3" xfId="3160" hidden="1"/>
    <cellStyle name="Uwaga 3" xfId="3158" hidden="1"/>
    <cellStyle name="Uwaga 3" xfId="3146" hidden="1"/>
    <cellStyle name="Uwaga 3" xfId="3145" hidden="1"/>
    <cellStyle name="Uwaga 3" xfId="3143" hidden="1"/>
    <cellStyle name="Uwaga 3" xfId="3131" hidden="1"/>
    <cellStyle name="Uwaga 3" xfId="3130" hidden="1"/>
    <cellStyle name="Uwaga 3" xfId="3128" hidden="1"/>
    <cellStyle name="Uwaga 3" xfId="3116" hidden="1"/>
    <cellStyle name="Uwaga 3" xfId="3115" hidden="1"/>
    <cellStyle name="Uwaga 3" xfId="3113" hidden="1"/>
    <cellStyle name="Uwaga 3" xfId="3101" hidden="1"/>
    <cellStyle name="Uwaga 3" xfId="3100" hidden="1"/>
    <cellStyle name="Uwaga 3" xfId="3098" hidden="1"/>
    <cellStyle name="Uwaga 3" xfId="3086" hidden="1"/>
    <cellStyle name="Uwaga 3" xfId="3085" hidden="1"/>
    <cellStyle name="Uwaga 3" xfId="3083" hidden="1"/>
    <cellStyle name="Uwaga 3" xfId="3071" hidden="1"/>
    <cellStyle name="Uwaga 3" xfId="3070" hidden="1"/>
    <cellStyle name="Uwaga 3" xfId="3068" hidden="1"/>
    <cellStyle name="Uwaga 3" xfId="3056" hidden="1"/>
    <cellStyle name="Uwaga 3" xfId="3055" hidden="1"/>
    <cellStyle name="Uwaga 3" xfId="3053" hidden="1"/>
    <cellStyle name="Uwaga 3" xfId="3041" hidden="1"/>
    <cellStyle name="Uwaga 3" xfId="3040" hidden="1"/>
    <cellStyle name="Uwaga 3" xfId="3038" hidden="1"/>
    <cellStyle name="Uwaga 3" xfId="3026" hidden="1"/>
    <cellStyle name="Uwaga 3" xfId="3025" hidden="1"/>
    <cellStyle name="Uwaga 3" xfId="3023" hidden="1"/>
    <cellStyle name="Uwaga 3" xfId="3011" hidden="1"/>
    <cellStyle name="Uwaga 3" xfId="3010" hidden="1"/>
    <cellStyle name="Uwaga 3" xfId="3008" hidden="1"/>
    <cellStyle name="Uwaga 3" xfId="2996" hidden="1"/>
    <cellStyle name="Uwaga 3" xfId="2994" hidden="1"/>
    <cellStyle name="Uwaga 3" xfId="2991" hidden="1"/>
    <cellStyle name="Uwaga 3" xfId="2981" hidden="1"/>
    <cellStyle name="Uwaga 3" xfId="2979" hidden="1"/>
    <cellStyle name="Uwaga 3" xfId="2976" hidden="1"/>
    <cellStyle name="Uwaga 3" xfId="2966" hidden="1"/>
    <cellStyle name="Uwaga 3" xfId="2964" hidden="1"/>
    <cellStyle name="Uwaga 3" xfId="2961" hidden="1"/>
    <cellStyle name="Uwaga 3" xfId="2951" hidden="1"/>
    <cellStyle name="Uwaga 3" xfId="2949" hidden="1"/>
    <cellStyle name="Uwaga 3" xfId="2946" hidden="1"/>
    <cellStyle name="Uwaga 3" xfId="2936" hidden="1"/>
    <cellStyle name="Uwaga 3" xfId="2934" hidden="1"/>
    <cellStyle name="Uwaga 3" xfId="2931" hidden="1"/>
    <cellStyle name="Uwaga 3" xfId="2921" hidden="1"/>
    <cellStyle name="Uwaga 3" xfId="2919" hidden="1"/>
    <cellStyle name="Uwaga 3" xfId="2915" hidden="1"/>
    <cellStyle name="Uwaga 3" xfId="2906" hidden="1"/>
    <cellStyle name="Uwaga 3" xfId="2903" hidden="1"/>
    <cellStyle name="Uwaga 3" xfId="2899" hidden="1"/>
    <cellStyle name="Uwaga 3" xfId="2891" hidden="1"/>
    <cellStyle name="Uwaga 3" xfId="2889" hidden="1"/>
    <cellStyle name="Uwaga 3" xfId="2885" hidden="1"/>
    <cellStyle name="Uwaga 3" xfId="2876" hidden="1"/>
    <cellStyle name="Uwaga 3" xfId="2874" hidden="1"/>
    <cellStyle name="Uwaga 3" xfId="2871" hidden="1"/>
    <cellStyle name="Uwaga 3" xfId="2861" hidden="1"/>
    <cellStyle name="Uwaga 3" xfId="2859" hidden="1"/>
    <cellStyle name="Uwaga 3" xfId="2854" hidden="1"/>
    <cellStyle name="Uwaga 3" xfId="2846" hidden="1"/>
    <cellStyle name="Uwaga 3" xfId="2844" hidden="1"/>
    <cellStyle name="Uwaga 3" xfId="2839" hidden="1"/>
    <cellStyle name="Uwaga 3" xfId="2831" hidden="1"/>
    <cellStyle name="Uwaga 3" xfId="2829" hidden="1"/>
    <cellStyle name="Uwaga 3" xfId="2824" hidden="1"/>
    <cellStyle name="Uwaga 3" xfId="2816" hidden="1"/>
    <cellStyle name="Uwaga 3" xfId="2814" hidden="1"/>
    <cellStyle name="Uwaga 3" xfId="2810" hidden="1"/>
    <cellStyle name="Uwaga 3" xfId="2801" hidden="1"/>
    <cellStyle name="Uwaga 3" xfId="2798" hidden="1"/>
    <cellStyle name="Uwaga 3" xfId="2793" hidden="1"/>
    <cellStyle name="Uwaga 3" xfId="2786" hidden="1"/>
    <cellStyle name="Uwaga 3" xfId="2782" hidden="1"/>
    <cellStyle name="Uwaga 3" xfId="2777" hidden="1"/>
    <cellStyle name="Uwaga 3" xfId="2771" hidden="1"/>
    <cellStyle name="Uwaga 3" xfId="2767" hidden="1"/>
    <cellStyle name="Uwaga 3" xfId="2762" hidden="1"/>
    <cellStyle name="Uwaga 3" xfId="2756" hidden="1"/>
    <cellStyle name="Uwaga 3" xfId="2753" hidden="1"/>
    <cellStyle name="Uwaga 3" xfId="2749" hidden="1"/>
    <cellStyle name="Uwaga 3" xfId="2740" hidden="1"/>
    <cellStyle name="Uwaga 3" xfId="2735" hidden="1"/>
    <cellStyle name="Uwaga 3" xfId="2730" hidden="1"/>
    <cellStyle name="Uwaga 3" xfId="2725" hidden="1"/>
    <cellStyle name="Uwaga 3" xfId="2720" hidden="1"/>
    <cellStyle name="Uwaga 3" xfId="2715" hidden="1"/>
    <cellStyle name="Uwaga 3" xfId="2710" hidden="1"/>
    <cellStyle name="Uwaga 3" xfId="2705" hidden="1"/>
    <cellStyle name="Uwaga 3" xfId="2700" hidden="1"/>
    <cellStyle name="Uwaga 3" xfId="2696" hidden="1"/>
    <cellStyle name="Uwaga 3" xfId="2691" hidden="1"/>
    <cellStyle name="Uwaga 3" xfId="2686" hidden="1"/>
    <cellStyle name="Uwaga 3" xfId="2681" hidden="1"/>
    <cellStyle name="Uwaga 3" xfId="2677" hidden="1"/>
    <cellStyle name="Uwaga 3" xfId="2673" hidden="1"/>
    <cellStyle name="Uwaga 3" xfId="2666" hidden="1"/>
    <cellStyle name="Uwaga 3" xfId="2662" hidden="1"/>
    <cellStyle name="Uwaga 3" xfId="2657" hidden="1"/>
    <cellStyle name="Uwaga 3" xfId="2651" hidden="1"/>
    <cellStyle name="Uwaga 3" xfId="2647" hidden="1"/>
    <cellStyle name="Uwaga 3" xfId="2642" hidden="1"/>
    <cellStyle name="Uwaga 3" xfId="2636" hidden="1"/>
    <cellStyle name="Uwaga 3" xfId="2632" hidden="1"/>
    <cellStyle name="Uwaga 3" xfId="2628" hidden="1"/>
    <cellStyle name="Uwaga 3" xfId="2621" hidden="1"/>
    <cellStyle name="Uwaga 3" xfId="2617" hidden="1"/>
    <cellStyle name="Uwaga 3" xfId="2613" hidden="1"/>
    <cellStyle name="Uwaga 3" xfId="3568" hidden="1"/>
    <cellStyle name="Uwaga 3" xfId="3569" hidden="1"/>
    <cellStyle name="Uwaga 3" xfId="3571" hidden="1"/>
    <cellStyle name="Uwaga 3" xfId="3577" hidden="1"/>
    <cellStyle name="Uwaga 3" xfId="3578" hidden="1"/>
    <cellStyle name="Uwaga 3" xfId="3581" hidden="1"/>
    <cellStyle name="Uwaga 3" xfId="3586" hidden="1"/>
    <cellStyle name="Uwaga 3" xfId="3587" hidden="1"/>
    <cellStyle name="Uwaga 3" xfId="3590" hidden="1"/>
    <cellStyle name="Uwaga 3" xfId="3595" hidden="1"/>
    <cellStyle name="Uwaga 3" xfId="3596" hidden="1"/>
    <cellStyle name="Uwaga 3" xfId="3597" hidden="1"/>
    <cellStyle name="Uwaga 3" xfId="3604" hidden="1"/>
    <cellStyle name="Uwaga 3" xfId="3607" hidden="1"/>
    <cellStyle name="Uwaga 3" xfId="3610" hidden="1"/>
    <cellStyle name="Uwaga 3" xfId="3616" hidden="1"/>
    <cellStyle name="Uwaga 3" xfId="3619" hidden="1"/>
    <cellStyle name="Uwaga 3" xfId="3621" hidden="1"/>
    <cellStyle name="Uwaga 3" xfId="3626" hidden="1"/>
    <cellStyle name="Uwaga 3" xfId="3629" hidden="1"/>
    <cellStyle name="Uwaga 3" xfId="3630" hidden="1"/>
    <cellStyle name="Uwaga 3" xfId="3634" hidden="1"/>
    <cellStyle name="Uwaga 3" xfId="3637" hidden="1"/>
    <cellStyle name="Uwaga 3" xfId="3639" hidden="1"/>
    <cellStyle name="Uwaga 3" xfId="3640" hidden="1"/>
    <cellStyle name="Uwaga 3" xfId="3641" hidden="1"/>
    <cellStyle name="Uwaga 3" xfId="3644" hidden="1"/>
    <cellStyle name="Uwaga 3" xfId="3651" hidden="1"/>
    <cellStyle name="Uwaga 3" xfId="3654" hidden="1"/>
    <cellStyle name="Uwaga 3" xfId="3657" hidden="1"/>
    <cellStyle name="Uwaga 3" xfId="3660" hidden="1"/>
    <cellStyle name="Uwaga 3" xfId="3663" hidden="1"/>
    <cellStyle name="Uwaga 3" xfId="3666" hidden="1"/>
    <cellStyle name="Uwaga 3" xfId="3668" hidden="1"/>
    <cellStyle name="Uwaga 3" xfId="3671" hidden="1"/>
    <cellStyle name="Uwaga 3" xfId="3674" hidden="1"/>
    <cellStyle name="Uwaga 3" xfId="3676" hidden="1"/>
    <cellStyle name="Uwaga 3" xfId="3677" hidden="1"/>
    <cellStyle name="Uwaga 3" xfId="3679" hidden="1"/>
    <cellStyle name="Uwaga 3" xfId="3686" hidden="1"/>
    <cellStyle name="Uwaga 3" xfId="3689" hidden="1"/>
    <cellStyle name="Uwaga 3" xfId="3692" hidden="1"/>
    <cellStyle name="Uwaga 3" xfId="3696" hidden="1"/>
    <cellStyle name="Uwaga 3" xfId="3699" hidden="1"/>
    <cellStyle name="Uwaga 3" xfId="3702" hidden="1"/>
    <cellStyle name="Uwaga 3" xfId="3704" hidden="1"/>
    <cellStyle name="Uwaga 3" xfId="3707" hidden="1"/>
    <cellStyle name="Uwaga 3" xfId="3710" hidden="1"/>
    <cellStyle name="Uwaga 3" xfId="3712" hidden="1"/>
    <cellStyle name="Uwaga 3" xfId="3713" hidden="1"/>
    <cellStyle name="Uwaga 3" xfId="3716" hidden="1"/>
    <cellStyle name="Uwaga 3" xfId="3723" hidden="1"/>
    <cellStyle name="Uwaga 3" xfId="3726" hidden="1"/>
    <cellStyle name="Uwaga 3" xfId="3729" hidden="1"/>
    <cellStyle name="Uwaga 3" xfId="3733" hidden="1"/>
    <cellStyle name="Uwaga 3" xfId="3736" hidden="1"/>
    <cellStyle name="Uwaga 3" xfId="3738" hidden="1"/>
    <cellStyle name="Uwaga 3" xfId="3741" hidden="1"/>
    <cellStyle name="Uwaga 3" xfId="3744" hidden="1"/>
    <cellStyle name="Uwaga 3" xfId="3747" hidden="1"/>
    <cellStyle name="Uwaga 3" xfId="3748" hidden="1"/>
    <cellStyle name="Uwaga 3" xfId="3749" hidden="1"/>
    <cellStyle name="Uwaga 3" xfId="3751" hidden="1"/>
    <cellStyle name="Uwaga 3" xfId="3757" hidden="1"/>
    <cellStyle name="Uwaga 3" xfId="3758" hidden="1"/>
    <cellStyle name="Uwaga 3" xfId="3760" hidden="1"/>
    <cellStyle name="Uwaga 3" xfId="3766" hidden="1"/>
    <cellStyle name="Uwaga 3" xfId="3768" hidden="1"/>
    <cellStyle name="Uwaga 3" xfId="3771" hidden="1"/>
    <cellStyle name="Uwaga 3" xfId="3775" hidden="1"/>
    <cellStyle name="Uwaga 3" xfId="3776" hidden="1"/>
    <cellStyle name="Uwaga 3" xfId="3778" hidden="1"/>
    <cellStyle name="Uwaga 3" xfId="3784" hidden="1"/>
    <cellStyle name="Uwaga 3" xfId="3785" hidden="1"/>
    <cellStyle name="Uwaga 3" xfId="3786" hidden="1"/>
    <cellStyle name="Uwaga 3" xfId="3794" hidden="1"/>
    <cellStyle name="Uwaga 3" xfId="3797" hidden="1"/>
    <cellStyle name="Uwaga 3" xfId="3800" hidden="1"/>
    <cellStyle name="Uwaga 3" xfId="3803" hidden="1"/>
    <cellStyle name="Uwaga 3" xfId="3806" hidden="1"/>
    <cellStyle name="Uwaga 3" xfId="3809" hidden="1"/>
    <cellStyle name="Uwaga 3" xfId="3812" hidden="1"/>
    <cellStyle name="Uwaga 3" xfId="3815" hidden="1"/>
    <cellStyle name="Uwaga 3" xfId="3818" hidden="1"/>
    <cellStyle name="Uwaga 3" xfId="3820" hidden="1"/>
    <cellStyle name="Uwaga 3" xfId="3821" hidden="1"/>
    <cellStyle name="Uwaga 3" xfId="3823" hidden="1"/>
    <cellStyle name="Uwaga 3" xfId="3830" hidden="1"/>
    <cellStyle name="Uwaga 3" xfId="3833" hidden="1"/>
    <cellStyle name="Uwaga 3" xfId="3836" hidden="1"/>
    <cellStyle name="Uwaga 3" xfId="3839" hidden="1"/>
    <cellStyle name="Uwaga 3" xfId="3842" hidden="1"/>
    <cellStyle name="Uwaga 3" xfId="3845" hidden="1"/>
    <cellStyle name="Uwaga 3" xfId="3848" hidden="1"/>
    <cellStyle name="Uwaga 3" xfId="3850" hidden="1"/>
    <cellStyle name="Uwaga 3" xfId="3853" hidden="1"/>
    <cellStyle name="Uwaga 3" xfId="3856" hidden="1"/>
    <cellStyle name="Uwaga 3" xfId="3857" hidden="1"/>
    <cellStyle name="Uwaga 3" xfId="3858" hidden="1"/>
    <cellStyle name="Uwaga 3" xfId="3865" hidden="1"/>
    <cellStyle name="Uwaga 3" xfId="3866" hidden="1"/>
    <cellStyle name="Uwaga 3" xfId="3868" hidden="1"/>
    <cellStyle name="Uwaga 3" xfId="3874" hidden="1"/>
    <cellStyle name="Uwaga 3" xfId="3875" hidden="1"/>
    <cellStyle name="Uwaga 3" xfId="3877" hidden="1"/>
    <cellStyle name="Uwaga 3" xfId="3883" hidden="1"/>
    <cellStyle name="Uwaga 3" xfId="3884" hidden="1"/>
    <cellStyle name="Uwaga 3" xfId="3886" hidden="1"/>
    <cellStyle name="Uwaga 3" xfId="3892" hidden="1"/>
    <cellStyle name="Uwaga 3" xfId="3893" hidden="1"/>
    <cellStyle name="Uwaga 3" xfId="3894" hidden="1"/>
    <cellStyle name="Uwaga 3" xfId="3902" hidden="1"/>
    <cellStyle name="Uwaga 3" xfId="3904" hidden="1"/>
    <cellStyle name="Uwaga 3" xfId="3907" hidden="1"/>
    <cellStyle name="Uwaga 3" xfId="3911" hidden="1"/>
    <cellStyle name="Uwaga 3" xfId="3914" hidden="1"/>
    <cellStyle name="Uwaga 3" xfId="3917" hidden="1"/>
    <cellStyle name="Uwaga 3" xfId="3920" hidden="1"/>
    <cellStyle name="Uwaga 3" xfId="3922" hidden="1"/>
    <cellStyle name="Uwaga 3" xfId="3925" hidden="1"/>
    <cellStyle name="Uwaga 3" xfId="3928" hidden="1"/>
    <cellStyle name="Uwaga 3" xfId="3929" hidden="1"/>
    <cellStyle name="Uwaga 3" xfId="3930" hidden="1"/>
    <cellStyle name="Uwaga 3" xfId="3937" hidden="1"/>
    <cellStyle name="Uwaga 3" xfId="3939" hidden="1"/>
    <cellStyle name="Uwaga 3" xfId="3941" hidden="1"/>
    <cellStyle name="Uwaga 3" xfId="3946" hidden="1"/>
    <cellStyle name="Uwaga 3" xfId="3948" hidden="1"/>
    <cellStyle name="Uwaga 3" xfId="3950" hidden="1"/>
    <cellStyle name="Uwaga 3" xfId="3955" hidden="1"/>
    <cellStyle name="Uwaga 3" xfId="3957" hidden="1"/>
    <cellStyle name="Uwaga 3" xfId="3959" hidden="1"/>
    <cellStyle name="Uwaga 3" xfId="3964" hidden="1"/>
    <cellStyle name="Uwaga 3" xfId="3965" hidden="1"/>
    <cellStyle name="Uwaga 3" xfId="3966" hidden="1"/>
    <cellStyle name="Uwaga 3" xfId="3973" hidden="1"/>
    <cellStyle name="Uwaga 3" xfId="3975" hidden="1"/>
    <cellStyle name="Uwaga 3" xfId="3977" hidden="1"/>
    <cellStyle name="Uwaga 3" xfId="3982" hidden="1"/>
    <cellStyle name="Uwaga 3" xfId="3984" hidden="1"/>
    <cellStyle name="Uwaga 3" xfId="3986" hidden="1"/>
    <cellStyle name="Uwaga 3" xfId="3991" hidden="1"/>
    <cellStyle name="Uwaga 3" xfId="3993" hidden="1"/>
    <cellStyle name="Uwaga 3" xfId="3994" hidden="1"/>
    <cellStyle name="Uwaga 3" xfId="4000" hidden="1"/>
    <cellStyle name="Uwaga 3" xfId="4001" hidden="1"/>
    <cellStyle name="Uwaga 3" xfId="4002" hidden="1"/>
    <cellStyle name="Uwaga 3" xfId="4009" hidden="1"/>
    <cellStyle name="Uwaga 3" xfId="4011" hidden="1"/>
    <cellStyle name="Uwaga 3" xfId="4013" hidden="1"/>
    <cellStyle name="Uwaga 3" xfId="4018" hidden="1"/>
    <cellStyle name="Uwaga 3" xfId="4020" hidden="1"/>
    <cellStyle name="Uwaga 3" xfId="4022" hidden="1"/>
    <cellStyle name="Uwaga 3" xfId="4027" hidden="1"/>
    <cellStyle name="Uwaga 3" xfId="4029" hidden="1"/>
    <cellStyle name="Uwaga 3" xfId="4031" hidden="1"/>
    <cellStyle name="Uwaga 3" xfId="4036" hidden="1"/>
    <cellStyle name="Uwaga 3" xfId="4037" hidden="1"/>
    <cellStyle name="Uwaga 3" xfId="4039" hidden="1"/>
    <cellStyle name="Uwaga 3" xfId="4045" hidden="1"/>
    <cellStyle name="Uwaga 3" xfId="4046" hidden="1"/>
    <cellStyle name="Uwaga 3" xfId="4047" hidden="1"/>
    <cellStyle name="Uwaga 3" xfId="4054" hidden="1"/>
    <cellStyle name="Uwaga 3" xfId="4055" hidden="1"/>
    <cellStyle name="Uwaga 3" xfId="4056" hidden="1"/>
    <cellStyle name="Uwaga 3" xfId="4063" hidden="1"/>
    <cellStyle name="Uwaga 3" xfId="4064" hidden="1"/>
    <cellStyle name="Uwaga 3" xfId="4065" hidden="1"/>
    <cellStyle name="Uwaga 3" xfId="4072" hidden="1"/>
    <cellStyle name="Uwaga 3" xfId="4073" hidden="1"/>
    <cellStyle name="Uwaga 3" xfId="4074" hidden="1"/>
    <cellStyle name="Uwaga 3" xfId="4081" hidden="1"/>
    <cellStyle name="Uwaga 3" xfId="4082" hidden="1"/>
    <cellStyle name="Uwaga 3" xfId="4083" hidden="1"/>
    <cellStyle name="Uwaga 3" xfId="4140" hidden="1"/>
    <cellStyle name="Uwaga 3" xfId="4141" hidden="1"/>
    <cellStyle name="Uwaga 3" xfId="4143" hidden="1"/>
    <cellStyle name="Uwaga 3" xfId="4155" hidden="1"/>
    <cellStyle name="Uwaga 3" xfId="4156" hidden="1"/>
    <cellStyle name="Uwaga 3" xfId="4161" hidden="1"/>
    <cellStyle name="Uwaga 3" xfId="4170" hidden="1"/>
    <cellStyle name="Uwaga 3" xfId="4171" hidden="1"/>
    <cellStyle name="Uwaga 3" xfId="4176" hidden="1"/>
    <cellStyle name="Uwaga 3" xfId="4185" hidden="1"/>
    <cellStyle name="Uwaga 3" xfId="4186" hidden="1"/>
    <cellStyle name="Uwaga 3" xfId="4187" hidden="1"/>
    <cellStyle name="Uwaga 3" xfId="4200" hidden="1"/>
    <cellStyle name="Uwaga 3" xfId="4205" hidden="1"/>
    <cellStyle name="Uwaga 3" xfId="4210" hidden="1"/>
    <cellStyle name="Uwaga 3" xfId="4220" hidden="1"/>
    <cellStyle name="Uwaga 3" xfId="4225" hidden="1"/>
    <cellStyle name="Uwaga 3" xfId="4229" hidden="1"/>
    <cellStyle name="Uwaga 3" xfId="4236" hidden="1"/>
    <cellStyle name="Uwaga 3" xfId="4241" hidden="1"/>
    <cellStyle name="Uwaga 3" xfId="4244" hidden="1"/>
    <cellStyle name="Uwaga 3" xfId="4250" hidden="1"/>
    <cellStyle name="Uwaga 3" xfId="4255" hidden="1"/>
    <cellStyle name="Uwaga 3" xfId="4259" hidden="1"/>
    <cellStyle name="Uwaga 3" xfId="4260" hidden="1"/>
    <cellStyle name="Uwaga 3" xfId="4261" hidden="1"/>
    <cellStyle name="Uwaga 3" xfId="4265" hidden="1"/>
    <cellStyle name="Uwaga 3" xfId="4277" hidden="1"/>
    <cellStyle name="Uwaga 3" xfId="4282" hidden="1"/>
    <cellStyle name="Uwaga 3" xfId="4287" hidden="1"/>
    <cellStyle name="Uwaga 3" xfId="4292" hidden="1"/>
    <cellStyle name="Uwaga 3" xfId="4297" hidden="1"/>
    <cellStyle name="Uwaga 3" xfId="4302" hidden="1"/>
    <cellStyle name="Uwaga 3" xfId="4306" hidden="1"/>
    <cellStyle name="Uwaga 3" xfId="4310" hidden="1"/>
    <cellStyle name="Uwaga 3" xfId="4315" hidden="1"/>
    <cellStyle name="Uwaga 3" xfId="4320" hidden="1"/>
    <cellStyle name="Uwaga 3" xfId="4321" hidden="1"/>
    <cellStyle name="Uwaga 3" xfId="4323" hidden="1"/>
    <cellStyle name="Uwaga 3" xfId="4336" hidden="1"/>
    <cellStyle name="Uwaga 3" xfId="4340" hidden="1"/>
    <cellStyle name="Uwaga 3" xfId="4345" hidden="1"/>
    <cellStyle name="Uwaga 3" xfId="4352" hidden="1"/>
    <cellStyle name="Uwaga 3" xfId="4356" hidden="1"/>
    <cellStyle name="Uwaga 3" xfId="4361" hidden="1"/>
    <cellStyle name="Uwaga 3" xfId="4366" hidden="1"/>
    <cellStyle name="Uwaga 3" xfId="4369" hidden="1"/>
    <cellStyle name="Uwaga 3" xfId="4374" hidden="1"/>
    <cellStyle name="Uwaga 3" xfId="4380" hidden="1"/>
    <cellStyle name="Uwaga 3" xfId="4381" hidden="1"/>
    <cellStyle name="Uwaga 3" xfId="4384" hidden="1"/>
    <cellStyle name="Uwaga 3" xfId="4397" hidden="1"/>
    <cellStyle name="Uwaga 3" xfId="4401" hidden="1"/>
    <cellStyle name="Uwaga 3" xfId="4406" hidden="1"/>
    <cellStyle name="Uwaga 3" xfId="4413" hidden="1"/>
    <cellStyle name="Uwaga 3" xfId="4418" hidden="1"/>
    <cellStyle name="Uwaga 3" xfId="4422" hidden="1"/>
    <cellStyle name="Uwaga 3" xfId="4427" hidden="1"/>
    <cellStyle name="Uwaga 3" xfId="4431" hidden="1"/>
    <cellStyle name="Uwaga 3" xfId="4436" hidden="1"/>
    <cellStyle name="Uwaga 3" xfId="4440" hidden="1"/>
    <cellStyle name="Uwaga 3" xfId="4441" hidden="1"/>
    <cellStyle name="Uwaga 3" xfId="4443" hidden="1"/>
    <cellStyle name="Uwaga 3" xfId="4455" hidden="1"/>
    <cellStyle name="Uwaga 3" xfId="4456" hidden="1"/>
    <cellStyle name="Uwaga 3" xfId="4458" hidden="1"/>
    <cellStyle name="Uwaga 3" xfId="4470" hidden="1"/>
    <cellStyle name="Uwaga 3" xfId="4472" hidden="1"/>
    <cellStyle name="Uwaga 3" xfId="4475" hidden="1"/>
    <cellStyle name="Uwaga 3" xfId="4485" hidden="1"/>
    <cellStyle name="Uwaga 3" xfId="4486" hidden="1"/>
    <cellStyle name="Uwaga 3" xfId="4488" hidden="1"/>
    <cellStyle name="Uwaga 3" xfId="4500" hidden="1"/>
    <cellStyle name="Uwaga 3" xfId="4501" hidden="1"/>
    <cellStyle name="Uwaga 3" xfId="4502" hidden="1"/>
    <cellStyle name="Uwaga 3" xfId="4516" hidden="1"/>
    <cellStyle name="Uwaga 3" xfId="4519" hidden="1"/>
    <cellStyle name="Uwaga 3" xfId="4523" hidden="1"/>
    <cellStyle name="Uwaga 3" xfId="4531" hidden="1"/>
    <cellStyle name="Uwaga 3" xfId="4534" hidden="1"/>
    <cellStyle name="Uwaga 3" xfId="4538" hidden="1"/>
    <cellStyle name="Uwaga 3" xfId="4546" hidden="1"/>
    <cellStyle name="Uwaga 3" xfId="4549" hidden="1"/>
    <cellStyle name="Uwaga 3" xfId="4553" hidden="1"/>
    <cellStyle name="Uwaga 3" xfId="4560" hidden="1"/>
    <cellStyle name="Uwaga 3" xfId="4561" hidden="1"/>
    <cellStyle name="Uwaga 3" xfId="4563" hidden="1"/>
    <cellStyle name="Uwaga 3" xfId="4576" hidden="1"/>
    <cellStyle name="Uwaga 3" xfId="4579" hidden="1"/>
    <cellStyle name="Uwaga 3" xfId="4582" hidden="1"/>
    <cellStyle name="Uwaga 3" xfId="4591" hidden="1"/>
    <cellStyle name="Uwaga 3" xfId="4594" hidden="1"/>
    <cellStyle name="Uwaga 3" xfId="4598" hidden="1"/>
    <cellStyle name="Uwaga 3" xfId="4606" hidden="1"/>
    <cellStyle name="Uwaga 3" xfId="4608" hidden="1"/>
    <cellStyle name="Uwaga 3" xfId="4611" hidden="1"/>
    <cellStyle name="Uwaga 3" xfId="4620" hidden="1"/>
    <cellStyle name="Uwaga 3" xfId="4621" hidden="1"/>
    <cellStyle name="Uwaga 3" xfId="4622" hidden="1"/>
    <cellStyle name="Uwaga 3" xfId="4635" hidden="1"/>
    <cellStyle name="Uwaga 3" xfId="4636" hidden="1"/>
    <cellStyle name="Uwaga 3" xfId="4638" hidden="1"/>
    <cellStyle name="Uwaga 3" xfId="4650" hidden="1"/>
    <cellStyle name="Uwaga 3" xfId="4651" hidden="1"/>
    <cellStyle name="Uwaga 3" xfId="4653" hidden="1"/>
    <cellStyle name="Uwaga 3" xfId="4665" hidden="1"/>
    <cellStyle name="Uwaga 3" xfId="4666" hidden="1"/>
    <cellStyle name="Uwaga 3" xfId="4668" hidden="1"/>
    <cellStyle name="Uwaga 3" xfId="4680" hidden="1"/>
    <cellStyle name="Uwaga 3" xfId="4681" hidden="1"/>
    <cellStyle name="Uwaga 3" xfId="4682" hidden="1"/>
    <cellStyle name="Uwaga 3" xfId="4696" hidden="1"/>
    <cellStyle name="Uwaga 3" xfId="4698" hidden="1"/>
    <cellStyle name="Uwaga 3" xfId="4701" hidden="1"/>
    <cellStyle name="Uwaga 3" xfId="4711" hidden="1"/>
    <cellStyle name="Uwaga 3" xfId="4714" hidden="1"/>
    <cellStyle name="Uwaga 3" xfId="4717" hidden="1"/>
    <cellStyle name="Uwaga 3" xfId="4726" hidden="1"/>
    <cellStyle name="Uwaga 3" xfId="4728" hidden="1"/>
    <cellStyle name="Uwaga 3" xfId="4731" hidden="1"/>
    <cellStyle name="Uwaga 3" xfId="4740" hidden="1"/>
    <cellStyle name="Uwaga 3" xfId="4741" hidden="1"/>
    <cellStyle name="Uwaga 3" xfId="4742" hidden="1"/>
    <cellStyle name="Uwaga 3" xfId="4755" hidden="1"/>
    <cellStyle name="Uwaga 3" xfId="4757" hidden="1"/>
    <cellStyle name="Uwaga 3" xfId="4759" hidden="1"/>
    <cellStyle name="Uwaga 3" xfId="4770" hidden="1"/>
    <cellStyle name="Uwaga 3" xfId="4772" hidden="1"/>
    <cellStyle name="Uwaga 3" xfId="4774" hidden="1"/>
    <cellStyle name="Uwaga 3" xfId="4785" hidden="1"/>
    <cellStyle name="Uwaga 3" xfId="4787" hidden="1"/>
    <cellStyle name="Uwaga 3" xfId="4789" hidden="1"/>
    <cellStyle name="Uwaga 3" xfId="4800" hidden="1"/>
    <cellStyle name="Uwaga 3" xfId="4801" hidden="1"/>
    <cellStyle name="Uwaga 3" xfId="4802" hidden="1"/>
    <cellStyle name="Uwaga 3" xfId="4815" hidden="1"/>
    <cellStyle name="Uwaga 3" xfId="4817" hidden="1"/>
    <cellStyle name="Uwaga 3" xfId="4819" hidden="1"/>
    <cellStyle name="Uwaga 3" xfId="4830" hidden="1"/>
    <cellStyle name="Uwaga 3" xfId="4832" hidden="1"/>
    <cellStyle name="Uwaga 3" xfId="4834" hidden="1"/>
    <cellStyle name="Uwaga 3" xfId="4845" hidden="1"/>
    <cellStyle name="Uwaga 3" xfId="4847" hidden="1"/>
    <cellStyle name="Uwaga 3" xfId="4848" hidden="1"/>
    <cellStyle name="Uwaga 3" xfId="4860" hidden="1"/>
    <cellStyle name="Uwaga 3" xfId="4861" hidden="1"/>
    <cellStyle name="Uwaga 3" xfId="4862" hidden="1"/>
    <cellStyle name="Uwaga 3" xfId="4875" hidden="1"/>
    <cellStyle name="Uwaga 3" xfId="4877" hidden="1"/>
    <cellStyle name="Uwaga 3" xfId="4879" hidden="1"/>
    <cellStyle name="Uwaga 3" xfId="4890" hidden="1"/>
    <cellStyle name="Uwaga 3" xfId="4892" hidden="1"/>
    <cellStyle name="Uwaga 3" xfId="4894" hidden="1"/>
    <cellStyle name="Uwaga 3" xfId="4905" hidden="1"/>
    <cellStyle name="Uwaga 3" xfId="4907" hidden="1"/>
    <cellStyle name="Uwaga 3" xfId="4909" hidden="1"/>
    <cellStyle name="Uwaga 3" xfId="4920" hidden="1"/>
    <cellStyle name="Uwaga 3" xfId="4921" hidden="1"/>
    <cellStyle name="Uwaga 3" xfId="4923" hidden="1"/>
    <cellStyle name="Uwaga 3" xfId="4934" hidden="1"/>
    <cellStyle name="Uwaga 3" xfId="4936" hidden="1"/>
    <cellStyle name="Uwaga 3" xfId="4937" hidden="1"/>
    <cellStyle name="Uwaga 3" xfId="4946" hidden="1"/>
    <cellStyle name="Uwaga 3" xfId="4949" hidden="1"/>
    <cellStyle name="Uwaga 3" xfId="4951" hidden="1"/>
    <cellStyle name="Uwaga 3" xfId="4962" hidden="1"/>
    <cellStyle name="Uwaga 3" xfId="4964" hidden="1"/>
    <cellStyle name="Uwaga 3" xfId="4966" hidden="1"/>
    <cellStyle name="Uwaga 3" xfId="4978" hidden="1"/>
    <cellStyle name="Uwaga 3" xfId="4980" hidden="1"/>
    <cellStyle name="Uwaga 3" xfId="4982" hidden="1"/>
    <cellStyle name="Uwaga 3" xfId="4990" hidden="1"/>
    <cellStyle name="Uwaga 3" xfId="4992" hidden="1"/>
    <cellStyle name="Uwaga 3" xfId="4995" hidden="1"/>
    <cellStyle name="Uwaga 3" xfId="4985" hidden="1"/>
    <cellStyle name="Uwaga 3" xfId="4984" hidden="1"/>
    <cellStyle name="Uwaga 3" xfId="4983" hidden="1"/>
    <cellStyle name="Uwaga 3" xfId="4970" hidden="1"/>
    <cellStyle name="Uwaga 3" xfId="4969" hidden="1"/>
    <cellStyle name="Uwaga 3" xfId="4968" hidden="1"/>
    <cellStyle name="Uwaga 3" xfId="4955" hidden="1"/>
    <cellStyle name="Uwaga 3" xfId="4954" hidden="1"/>
    <cellStyle name="Uwaga 3" xfId="4953" hidden="1"/>
    <cellStyle name="Uwaga 3" xfId="4940" hidden="1"/>
    <cellStyle name="Uwaga 3" xfId="4939" hidden="1"/>
    <cellStyle name="Uwaga 3" xfId="4938" hidden="1"/>
    <cellStyle name="Uwaga 3" xfId="4925" hidden="1"/>
    <cellStyle name="Uwaga 3" xfId="4924" hidden="1"/>
    <cellStyle name="Uwaga 3" xfId="4922" hidden="1"/>
    <cellStyle name="Uwaga 3" xfId="4911" hidden="1"/>
    <cellStyle name="Uwaga 3" xfId="4908" hidden="1"/>
    <cellStyle name="Uwaga 3" xfId="4906" hidden="1"/>
    <cellStyle name="Uwaga 3" xfId="4896" hidden="1"/>
    <cellStyle name="Uwaga 3" xfId="4893" hidden="1"/>
    <cellStyle name="Uwaga 3" xfId="4891" hidden="1"/>
    <cellStyle name="Uwaga 3" xfId="4881" hidden="1"/>
    <cellStyle name="Uwaga 3" xfId="4878" hidden="1"/>
    <cellStyle name="Uwaga 3" xfId="4876" hidden="1"/>
    <cellStyle name="Uwaga 3" xfId="4866" hidden="1"/>
    <cellStyle name="Uwaga 3" xfId="4864" hidden="1"/>
    <cellStyle name="Uwaga 3" xfId="4863" hidden="1"/>
    <cellStyle name="Uwaga 3" xfId="4851" hidden="1"/>
    <cellStyle name="Uwaga 3" xfId="4849" hidden="1"/>
    <cellStyle name="Uwaga 3" xfId="4846" hidden="1"/>
    <cellStyle name="Uwaga 3" xfId="4836" hidden="1"/>
    <cellStyle name="Uwaga 3" xfId="4833" hidden="1"/>
    <cellStyle name="Uwaga 3" xfId="4831" hidden="1"/>
    <cellStyle name="Uwaga 3" xfId="4821" hidden="1"/>
    <cellStyle name="Uwaga 3" xfId="4818" hidden="1"/>
    <cellStyle name="Uwaga 3" xfId="4816" hidden="1"/>
    <cellStyle name="Uwaga 3" xfId="4806" hidden="1"/>
    <cellStyle name="Uwaga 3" xfId="4804" hidden="1"/>
    <cellStyle name="Uwaga 3" xfId="4803" hidden="1"/>
    <cellStyle name="Uwaga 3" xfId="4791" hidden="1"/>
    <cellStyle name="Uwaga 3" xfId="4788" hidden="1"/>
    <cellStyle name="Uwaga 3" xfId="4786" hidden="1"/>
    <cellStyle name="Uwaga 3" xfId="4776" hidden="1"/>
    <cellStyle name="Uwaga 3" xfId="4773" hidden="1"/>
    <cellStyle name="Uwaga 3" xfId="4771" hidden="1"/>
    <cellStyle name="Uwaga 3" xfId="4761" hidden="1"/>
    <cellStyle name="Uwaga 3" xfId="4758" hidden="1"/>
    <cellStyle name="Uwaga 3" xfId="4756" hidden="1"/>
    <cellStyle name="Uwaga 3" xfId="4746" hidden="1"/>
    <cellStyle name="Uwaga 3" xfId="4744" hidden="1"/>
    <cellStyle name="Uwaga 3" xfId="4743" hidden="1"/>
    <cellStyle name="Uwaga 3" xfId="4730" hidden="1"/>
    <cellStyle name="Uwaga 3" xfId="4727" hidden="1"/>
    <cellStyle name="Uwaga 3" xfId="4725" hidden="1"/>
    <cellStyle name="Uwaga 3" xfId="4715" hidden="1"/>
    <cellStyle name="Uwaga 3" xfId="4712" hidden="1"/>
    <cellStyle name="Uwaga 3" xfId="4710" hidden="1"/>
    <cellStyle name="Uwaga 3" xfId="4700" hidden="1"/>
    <cellStyle name="Uwaga 3" xfId="4697" hidden="1"/>
    <cellStyle name="Uwaga 3" xfId="4695" hidden="1"/>
    <cellStyle name="Uwaga 3" xfId="4686" hidden="1"/>
    <cellStyle name="Uwaga 3" xfId="4684" hidden="1"/>
    <cellStyle name="Uwaga 3" xfId="4683" hidden="1"/>
    <cellStyle name="Uwaga 3" xfId="4671" hidden="1"/>
    <cellStyle name="Uwaga 3" xfId="4669" hidden="1"/>
    <cellStyle name="Uwaga 3" xfId="4667" hidden="1"/>
    <cellStyle name="Uwaga 3" xfId="4656" hidden="1"/>
    <cellStyle name="Uwaga 3" xfId="4654" hidden="1"/>
    <cellStyle name="Uwaga 3" xfId="4652" hidden="1"/>
    <cellStyle name="Uwaga 3" xfId="4641" hidden="1"/>
    <cellStyle name="Uwaga 3" xfId="4639" hidden="1"/>
    <cellStyle name="Uwaga 3" xfId="4637" hidden="1"/>
    <cellStyle name="Uwaga 3" xfId="4626" hidden="1"/>
    <cellStyle name="Uwaga 3" xfId="4624" hidden="1"/>
    <cellStyle name="Uwaga 3" xfId="4623" hidden="1"/>
    <cellStyle name="Uwaga 3" xfId="4610" hidden="1"/>
    <cellStyle name="Uwaga 3" xfId="4607" hidden="1"/>
    <cellStyle name="Uwaga 3" xfId="4605" hidden="1"/>
    <cellStyle name="Uwaga 3" xfId="4595" hidden="1"/>
    <cellStyle name="Uwaga 3" xfId="4592" hidden="1"/>
    <cellStyle name="Uwaga 3" xfId="4590" hidden="1"/>
    <cellStyle name="Uwaga 3" xfId="4580" hidden="1"/>
    <cellStyle name="Uwaga 3" xfId="4577" hidden="1"/>
    <cellStyle name="Uwaga 3" xfId="4575" hidden="1"/>
    <cellStyle name="Uwaga 3" xfId="4566" hidden="1"/>
    <cellStyle name="Uwaga 3" xfId="4564" hidden="1"/>
    <cellStyle name="Uwaga 3" xfId="4562" hidden="1"/>
    <cellStyle name="Uwaga 3" xfId="4550" hidden="1"/>
    <cellStyle name="Uwaga 3" xfId="4547" hidden="1"/>
    <cellStyle name="Uwaga 3" xfId="4545" hidden="1"/>
    <cellStyle name="Uwaga 3" xfId="4535" hidden="1"/>
    <cellStyle name="Uwaga 3" xfId="4532" hidden="1"/>
    <cellStyle name="Uwaga 3" xfId="4530" hidden="1"/>
    <cellStyle name="Uwaga 3" xfId="4520" hidden="1"/>
    <cellStyle name="Uwaga 3" xfId="4517" hidden="1"/>
    <cellStyle name="Uwaga 3" xfId="4515" hidden="1"/>
    <cellStyle name="Uwaga 3" xfId="4508" hidden="1"/>
    <cellStyle name="Uwaga 3" xfId="4505" hidden="1"/>
    <cellStyle name="Uwaga 3" xfId="4503" hidden="1"/>
    <cellStyle name="Uwaga 3" xfId="4493" hidden="1"/>
    <cellStyle name="Uwaga 3" xfId="4490" hidden="1"/>
    <cellStyle name="Uwaga 3" xfId="4487" hidden="1"/>
    <cellStyle name="Uwaga 3" xfId="4478" hidden="1"/>
    <cellStyle name="Uwaga 3" xfId="4474" hidden="1"/>
    <cellStyle name="Uwaga 3" xfId="4471" hidden="1"/>
    <cellStyle name="Uwaga 3" xfId="4463" hidden="1"/>
    <cellStyle name="Uwaga 3" xfId="4460" hidden="1"/>
    <cellStyle name="Uwaga 3" xfId="4457" hidden="1"/>
    <cellStyle name="Uwaga 3" xfId="4448" hidden="1"/>
    <cellStyle name="Uwaga 3" xfId="4445" hidden="1"/>
    <cellStyle name="Uwaga 3" xfId="4442" hidden="1"/>
    <cellStyle name="Uwaga 3" xfId="4432" hidden="1"/>
    <cellStyle name="Uwaga 3" xfId="4428" hidden="1"/>
    <cellStyle name="Uwaga 3" xfId="4425" hidden="1"/>
    <cellStyle name="Uwaga 3" xfId="4416" hidden="1"/>
    <cellStyle name="Uwaga 3" xfId="4412" hidden="1"/>
    <cellStyle name="Uwaga 3" xfId="4410" hidden="1"/>
    <cellStyle name="Uwaga 3" xfId="4402" hidden="1"/>
    <cellStyle name="Uwaga 3" xfId="4398" hidden="1"/>
    <cellStyle name="Uwaga 3" xfId="4395" hidden="1"/>
    <cellStyle name="Uwaga 3" xfId="4388" hidden="1"/>
    <cellStyle name="Uwaga 3" xfId="4385" hidden="1"/>
    <cellStyle name="Uwaga 3" xfId="4382" hidden="1"/>
    <cellStyle name="Uwaga 3" xfId="4373" hidden="1"/>
    <cellStyle name="Uwaga 3" xfId="4368" hidden="1"/>
    <cellStyle name="Uwaga 3" xfId="4365" hidden="1"/>
    <cellStyle name="Uwaga 3" xfId="4358" hidden="1"/>
    <cellStyle name="Uwaga 3" xfId="4353" hidden="1"/>
    <cellStyle name="Uwaga 3" xfId="4350" hidden="1"/>
    <cellStyle name="Uwaga 3" xfId="4343" hidden="1"/>
    <cellStyle name="Uwaga 3" xfId="4338" hidden="1"/>
    <cellStyle name="Uwaga 3" xfId="4335" hidden="1"/>
    <cellStyle name="Uwaga 3" xfId="4329" hidden="1"/>
    <cellStyle name="Uwaga 3" xfId="4325" hidden="1"/>
    <cellStyle name="Uwaga 3" xfId="4322" hidden="1"/>
    <cellStyle name="Uwaga 3" xfId="4314" hidden="1"/>
    <cellStyle name="Uwaga 3" xfId="4309" hidden="1"/>
    <cellStyle name="Uwaga 3" xfId="4305" hidden="1"/>
    <cellStyle name="Uwaga 3" xfId="4299" hidden="1"/>
    <cellStyle name="Uwaga 3" xfId="4294" hidden="1"/>
    <cellStyle name="Uwaga 3" xfId="4290" hidden="1"/>
    <cellStyle name="Uwaga 3" xfId="4284" hidden="1"/>
    <cellStyle name="Uwaga 3" xfId="4279" hidden="1"/>
    <cellStyle name="Uwaga 3" xfId="4275" hidden="1"/>
    <cellStyle name="Uwaga 3" xfId="4270" hidden="1"/>
    <cellStyle name="Uwaga 3" xfId="4266" hidden="1"/>
    <cellStyle name="Uwaga 3" xfId="4262" hidden="1"/>
    <cellStyle name="Uwaga 3" xfId="4254" hidden="1"/>
    <cellStyle name="Uwaga 3" xfId="4249" hidden="1"/>
    <cellStyle name="Uwaga 3" xfId="4245" hidden="1"/>
    <cellStyle name="Uwaga 3" xfId="4239" hidden="1"/>
    <cellStyle name="Uwaga 3" xfId="4234" hidden="1"/>
    <cellStyle name="Uwaga 3" xfId="4230" hidden="1"/>
    <cellStyle name="Uwaga 3" xfId="4224" hidden="1"/>
    <cellStyle name="Uwaga 3" xfId="4219" hidden="1"/>
    <cellStyle name="Uwaga 3" xfId="4215" hidden="1"/>
    <cellStyle name="Uwaga 3" xfId="4211" hidden="1"/>
    <cellStyle name="Uwaga 3" xfId="4206" hidden="1"/>
    <cellStyle name="Uwaga 3" xfId="4201" hidden="1"/>
    <cellStyle name="Uwaga 3" xfId="4196" hidden="1"/>
    <cellStyle name="Uwaga 3" xfId="4192" hidden="1"/>
    <cellStyle name="Uwaga 3" xfId="4188" hidden="1"/>
    <cellStyle name="Uwaga 3" xfId="4181" hidden="1"/>
    <cellStyle name="Uwaga 3" xfId="4177" hidden="1"/>
    <cellStyle name="Uwaga 3" xfId="4172" hidden="1"/>
    <cellStyle name="Uwaga 3" xfId="4166" hidden="1"/>
    <cellStyle name="Uwaga 3" xfId="4162" hidden="1"/>
    <cellStyle name="Uwaga 3" xfId="4157" hidden="1"/>
    <cellStyle name="Uwaga 3" xfId="4151" hidden="1"/>
    <cellStyle name="Uwaga 3" xfId="4147" hidden="1"/>
    <cellStyle name="Uwaga 3" xfId="4142" hidden="1"/>
    <cellStyle name="Uwaga 3" xfId="4136" hidden="1"/>
    <cellStyle name="Uwaga 3" xfId="4132" hidden="1"/>
    <cellStyle name="Uwaga 3" xfId="4128" hidden="1"/>
    <cellStyle name="Uwaga 3" xfId="4988" hidden="1"/>
    <cellStyle name="Uwaga 3" xfId="4987" hidden="1"/>
    <cellStyle name="Uwaga 3" xfId="4986" hidden="1"/>
    <cellStyle name="Uwaga 3" xfId="4973" hidden="1"/>
    <cellStyle name="Uwaga 3" xfId="4972" hidden="1"/>
    <cellStyle name="Uwaga 3" xfId="4971" hidden="1"/>
    <cellStyle name="Uwaga 3" xfId="4958" hidden="1"/>
    <cellStyle name="Uwaga 3" xfId="4957" hidden="1"/>
    <cellStyle name="Uwaga 3" xfId="4956" hidden="1"/>
    <cellStyle name="Uwaga 3" xfId="4943" hidden="1"/>
    <cellStyle name="Uwaga 3" xfId="4942" hidden="1"/>
    <cellStyle name="Uwaga 3" xfId="4941" hidden="1"/>
    <cellStyle name="Uwaga 3" xfId="4928" hidden="1"/>
    <cellStyle name="Uwaga 3" xfId="4927" hidden="1"/>
    <cellStyle name="Uwaga 3" xfId="4926" hidden="1"/>
    <cellStyle name="Uwaga 3" xfId="4914" hidden="1"/>
    <cellStyle name="Uwaga 3" xfId="4912" hidden="1"/>
    <cellStyle name="Uwaga 3" xfId="4910" hidden="1"/>
    <cellStyle name="Uwaga 3" xfId="4899" hidden="1"/>
    <cellStyle name="Uwaga 3" xfId="4897" hidden="1"/>
    <cellStyle name="Uwaga 3" xfId="4895" hidden="1"/>
    <cellStyle name="Uwaga 3" xfId="4884" hidden="1"/>
    <cellStyle name="Uwaga 3" xfId="4882" hidden="1"/>
    <cellStyle name="Uwaga 3" xfId="4880" hidden="1"/>
    <cellStyle name="Uwaga 3" xfId="4869" hidden="1"/>
    <cellStyle name="Uwaga 3" xfId="4867" hidden="1"/>
    <cellStyle name="Uwaga 3" xfId="4865" hidden="1"/>
    <cellStyle name="Uwaga 3" xfId="4854" hidden="1"/>
    <cellStyle name="Uwaga 3" xfId="4852" hidden="1"/>
    <cellStyle name="Uwaga 3" xfId="4850" hidden="1"/>
    <cellStyle name="Uwaga 3" xfId="4839" hidden="1"/>
    <cellStyle name="Uwaga 3" xfId="4837" hidden="1"/>
    <cellStyle name="Uwaga 3" xfId="4835" hidden="1"/>
    <cellStyle name="Uwaga 3" xfId="4824" hidden="1"/>
    <cellStyle name="Uwaga 3" xfId="4822" hidden="1"/>
    <cellStyle name="Uwaga 3" xfId="4820" hidden="1"/>
    <cellStyle name="Uwaga 3" xfId="4809" hidden="1"/>
    <cellStyle name="Uwaga 3" xfId="4807" hidden="1"/>
    <cellStyle name="Uwaga 3" xfId="4805" hidden="1"/>
    <cellStyle name="Uwaga 3" xfId="4794" hidden="1"/>
    <cellStyle name="Uwaga 3" xfId="4792" hidden="1"/>
    <cellStyle name="Uwaga 3" xfId="4790" hidden="1"/>
    <cellStyle name="Uwaga 3" xfId="4779" hidden="1"/>
    <cellStyle name="Uwaga 3" xfId="4777" hidden="1"/>
    <cellStyle name="Uwaga 3" xfId="4775" hidden="1"/>
    <cellStyle name="Uwaga 3" xfId="4764" hidden="1"/>
    <cellStyle name="Uwaga 3" xfId="4762" hidden="1"/>
    <cellStyle name="Uwaga 3" xfId="4760" hidden="1"/>
    <cellStyle name="Uwaga 3" xfId="4749" hidden="1"/>
    <cellStyle name="Uwaga 3" xfId="4747" hidden="1"/>
    <cellStyle name="Uwaga 3" xfId="4745" hidden="1"/>
    <cellStyle name="Uwaga 3" xfId="4734" hidden="1"/>
    <cellStyle name="Uwaga 3" xfId="4732" hidden="1"/>
    <cellStyle name="Uwaga 3" xfId="4729" hidden="1"/>
    <cellStyle name="Uwaga 3" xfId="4719" hidden="1"/>
    <cellStyle name="Uwaga 3" xfId="4716" hidden="1"/>
    <cellStyle name="Uwaga 3" xfId="4713" hidden="1"/>
    <cellStyle name="Uwaga 3" xfId="4704" hidden="1"/>
    <cellStyle name="Uwaga 3" xfId="4702" hidden="1"/>
    <cellStyle name="Uwaga 3" xfId="4699" hidden="1"/>
    <cellStyle name="Uwaga 3" xfId="4689" hidden="1"/>
    <cellStyle name="Uwaga 3" xfId="4687" hidden="1"/>
    <cellStyle name="Uwaga 3" xfId="4685" hidden="1"/>
    <cellStyle name="Uwaga 3" xfId="4674" hidden="1"/>
    <cellStyle name="Uwaga 3" xfId="4672" hidden="1"/>
    <cellStyle name="Uwaga 3" xfId="4670" hidden="1"/>
    <cellStyle name="Uwaga 3" xfId="4659" hidden="1"/>
    <cellStyle name="Uwaga 3" xfId="4657" hidden="1"/>
    <cellStyle name="Uwaga 3" xfId="4655" hidden="1"/>
    <cellStyle name="Uwaga 3" xfId="4644" hidden="1"/>
    <cellStyle name="Uwaga 3" xfId="4642" hidden="1"/>
    <cellStyle name="Uwaga 3" xfId="4640" hidden="1"/>
    <cellStyle name="Uwaga 3" xfId="4629" hidden="1"/>
    <cellStyle name="Uwaga 3" xfId="4627" hidden="1"/>
    <cellStyle name="Uwaga 3" xfId="4625" hidden="1"/>
    <cellStyle name="Uwaga 3" xfId="4614" hidden="1"/>
    <cellStyle name="Uwaga 3" xfId="4612" hidden="1"/>
    <cellStyle name="Uwaga 3" xfId="4609" hidden="1"/>
    <cellStyle name="Uwaga 3" xfId="4599" hidden="1"/>
    <cellStyle name="Uwaga 3" xfId="4596" hidden="1"/>
    <cellStyle name="Uwaga 3" xfId="4593" hidden="1"/>
    <cellStyle name="Uwaga 3" xfId="4584" hidden="1"/>
    <cellStyle name="Uwaga 3" xfId="4581" hidden="1"/>
    <cellStyle name="Uwaga 3" xfId="4578" hidden="1"/>
    <cellStyle name="Uwaga 3" xfId="4569" hidden="1"/>
    <cellStyle name="Uwaga 3" xfId="4567" hidden="1"/>
    <cellStyle name="Uwaga 3" xfId="4565" hidden="1"/>
    <cellStyle name="Uwaga 3" xfId="4554" hidden="1"/>
    <cellStyle name="Uwaga 3" xfId="4551" hidden="1"/>
    <cellStyle name="Uwaga 3" xfId="4548" hidden="1"/>
    <cellStyle name="Uwaga 3" xfId="4539" hidden="1"/>
    <cellStyle name="Uwaga 3" xfId="4536" hidden="1"/>
    <cellStyle name="Uwaga 3" xfId="4533" hidden="1"/>
    <cellStyle name="Uwaga 3" xfId="4524" hidden="1"/>
    <cellStyle name="Uwaga 3" xfId="4521" hidden="1"/>
    <cellStyle name="Uwaga 3" xfId="4518" hidden="1"/>
    <cellStyle name="Uwaga 3" xfId="4511" hidden="1"/>
    <cellStyle name="Uwaga 3" xfId="4507" hidden="1"/>
    <cellStyle name="Uwaga 3" xfId="4504" hidden="1"/>
    <cellStyle name="Uwaga 3" xfId="4496" hidden="1"/>
    <cellStyle name="Uwaga 3" xfId="4492" hidden="1"/>
    <cellStyle name="Uwaga 3" xfId="4489" hidden="1"/>
    <cellStyle name="Uwaga 3" xfId="4481" hidden="1"/>
    <cellStyle name="Uwaga 3" xfId="4477" hidden="1"/>
    <cellStyle name="Uwaga 3" xfId="4473" hidden="1"/>
    <cellStyle name="Uwaga 3" xfId="4466" hidden="1"/>
    <cellStyle name="Uwaga 3" xfId="4462" hidden="1"/>
    <cellStyle name="Uwaga 3" xfId="4459" hidden="1"/>
    <cellStyle name="Uwaga 3" xfId="4451" hidden="1"/>
    <cellStyle name="Uwaga 3" xfId="4447" hidden="1"/>
    <cellStyle name="Uwaga 3" xfId="4444" hidden="1"/>
    <cellStyle name="Uwaga 3" xfId="4435" hidden="1"/>
    <cellStyle name="Uwaga 3" xfId="4430" hidden="1"/>
    <cellStyle name="Uwaga 3" xfId="4426" hidden="1"/>
    <cellStyle name="Uwaga 3" xfId="4420" hidden="1"/>
    <cellStyle name="Uwaga 3" xfId="4415" hidden="1"/>
    <cellStyle name="Uwaga 3" xfId="4411" hidden="1"/>
    <cellStyle name="Uwaga 3" xfId="4405" hidden="1"/>
    <cellStyle name="Uwaga 3" xfId="4400" hidden="1"/>
    <cellStyle name="Uwaga 3" xfId="4396" hidden="1"/>
    <cellStyle name="Uwaga 3" xfId="4391" hidden="1"/>
    <cellStyle name="Uwaga 3" xfId="4387" hidden="1"/>
    <cellStyle name="Uwaga 3" xfId="4383" hidden="1"/>
    <cellStyle name="Uwaga 3" xfId="4376" hidden="1"/>
    <cellStyle name="Uwaga 3" xfId="4371" hidden="1"/>
    <cellStyle name="Uwaga 3" xfId="4367" hidden="1"/>
    <cellStyle name="Uwaga 3" xfId="4360" hidden="1"/>
    <cellStyle name="Uwaga 3" xfId="4355" hidden="1"/>
    <cellStyle name="Uwaga 3" xfId="4351" hidden="1"/>
    <cellStyle name="Uwaga 3" xfId="4346" hidden="1"/>
    <cellStyle name="Uwaga 3" xfId="4341" hidden="1"/>
    <cellStyle name="Uwaga 3" xfId="4337" hidden="1"/>
    <cellStyle name="Uwaga 3" xfId="4331" hidden="1"/>
    <cellStyle name="Uwaga 3" xfId="4327" hidden="1"/>
    <cellStyle name="Uwaga 3" xfId="4324" hidden="1"/>
    <cellStyle name="Uwaga 3" xfId="4317" hidden="1"/>
    <cellStyle name="Uwaga 3" xfId="4312" hidden="1"/>
    <cellStyle name="Uwaga 3" xfId="4307" hidden="1"/>
    <cellStyle name="Uwaga 3" xfId="4301" hidden="1"/>
    <cellStyle name="Uwaga 3" xfId="4296" hidden="1"/>
    <cellStyle name="Uwaga 3" xfId="4291" hidden="1"/>
    <cellStyle name="Uwaga 3" xfId="4286" hidden="1"/>
    <cellStyle name="Uwaga 3" xfId="4281" hidden="1"/>
    <cellStyle name="Uwaga 3" xfId="4276" hidden="1"/>
    <cellStyle name="Uwaga 3" xfId="4272" hidden="1"/>
    <cellStyle name="Uwaga 3" xfId="4268" hidden="1"/>
    <cellStyle name="Uwaga 3" xfId="4263" hidden="1"/>
    <cellStyle name="Uwaga 3" xfId="4256" hidden="1"/>
    <cellStyle name="Uwaga 3" xfId="4251" hidden="1"/>
    <cellStyle name="Uwaga 3" xfId="4246" hidden="1"/>
    <cellStyle name="Uwaga 3" xfId="4240" hidden="1"/>
    <cellStyle name="Uwaga 3" xfId="4235" hidden="1"/>
    <cellStyle name="Uwaga 3" xfId="4231" hidden="1"/>
    <cellStyle name="Uwaga 3" xfId="4226" hidden="1"/>
    <cellStyle name="Uwaga 3" xfId="4221" hidden="1"/>
    <cellStyle name="Uwaga 3" xfId="4216" hidden="1"/>
    <cellStyle name="Uwaga 3" xfId="4212" hidden="1"/>
    <cellStyle name="Uwaga 3" xfId="4207" hidden="1"/>
    <cellStyle name="Uwaga 3" xfId="4202" hidden="1"/>
    <cellStyle name="Uwaga 3" xfId="4197" hidden="1"/>
    <cellStyle name="Uwaga 3" xfId="4193" hidden="1"/>
    <cellStyle name="Uwaga 3" xfId="4189" hidden="1"/>
    <cellStyle name="Uwaga 3" xfId="4182" hidden="1"/>
    <cellStyle name="Uwaga 3" xfId="4178" hidden="1"/>
    <cellStyle name="Uwaga 3" xfId="4173" hidden="1"/>
    <cellStyle name="Uwaga 3" xfId="4167" hidden="1"/>
    <cellStyle name="Uwaga 3" xfId="4163" hidden="1"/>
    <cellStyle name="Uwaga 3" xfId="4158" hidden="1"/>
    <cellStyle name="Uwaga 3" xfId="4152" hidden="1"/>
    <cellStyle name="Uwaga 3" xfId="4148" hidden="1"/>
    <cellStyle name="Uwaga 3" xfId="4144" hidden="1"/>
    <cellStyle name="Uwaga 3" xfId="4137" hidden="1"/>
    <cellStyle name="Uwaga 3" xfId="4133" hidden="1"/>
    <cellStyle name="Uwaga 3" xfId="4129" hidden="1"/>
    <cellStyle name="Uwaga 3" xfId="4993" hidden="1"/>
    <cellStyle name="Uwaga 3" xfId="4991" hidden="1"/>
    <cellStyle name="Uwaga 3" xfId="4989" hidden="1"/>
    <cellStyle name="Uwaga 3" xfId="4976" hidden="1"/>
    <cellStyle name="Uwaga 3" xfId="4975" hidden="1"/>
    <cellStyle name="Uwaga 3" xfId="4974" hidden="1"/>
    <cellStyle name="Uwaga 3" xfId="4961" hidden="1"/>
    <cellStyle name="Uwaga 3" xfId="4960" hidden="1"/>
    <cellStyle name="Uwaga 3" xfId="4959" hidden="1"/>
    <cellStyle name="Uwaga 3" xfId="4947" hidden="1"/>
    <cellStyle name="Uwaga 3" xfId="4945" hidden="1"/>
    <cellStyle name="Uwaga 3" xfId="4944" hidden="1"/>
    <cellStyle name="Uwaga 3" xfId="4931" hidden="1"/>
    <cellStyle name="Uwaga 3" xfId="4930" hidden="1"/>
    <cellStyle name="Uwaga 3" xfId="4929" hidden="1"/>
    <cellStyle name="Uwaga 3" xfId="4917" hidden="1"/>
    <cellStyle name="Uwaga 3" xfId="4915" hidden="1"/>
    <cellStyle name="Uwaga 3" xfId="4913" hidden="1"/>
    <cellStyle name="Uwaga 3" xfId="4902" hidden="1"/>
    <cellStyle name="Uwaga 3" xfId="4900" hidden="1"/>
    <cellStyle name="Uwaga 3" xfId="4898" hidden="1"/>
    <cellStyle name="Uwaga 3" xfId="4887" hidden="1"/>
    <cellStyle name="Uwaga 3" xfId="4885" hidden="1"/>
    <cellStyle name="Uwaga 3" xfId="4883"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8" hidden="1"/>
    <cellStyle name="Uwaga 3" xfId="4677" hidden="1"/>
    <cellStyle name="Uwaga 3" xfId="4675" hidden="1"/>
    <cellStyle name="Uwaga 3" xfId="4673" hidden="1"/>
    <cellStyle name="Uwaga 3" xfId="4662" hidden="1"/>
    <cellStyle name="Uwaga 3" xfId="4660" hidden="1"/>
    <cellStyle name="Uwaga 3" xfId="4658"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7" hidden="1"/>
    <cellStyle name="Uwaga 3" xfId="4587" hidden="1"/>
    <cellStyle name="Uwaga 3" xfId="4585" hidden="1"/>
    <cellStyle name="Uwaga 3" xfId="4583" hidden="1"/>
    <cellStyle name="Uwaga 3" xfId="4572" hidden="1"/>
    <cellStyle name="Uwaga 3" xfId="4570" hidden="1"/>
    <cellStyle name="Uwaga 3" xfId="4568" hidden="1"/>
    <cellStyle name="Uwaga 3" xfId="4557" hidden="1"/>
    <cellStyle name="Uwaga 3" xfId="4555" hidden="1"/>
    <cellStyle name="Uwaga 3" xfId="4552" hidden="1"/>
    <cellStyle name="Uwaga 3" xfId="4542" hidden="1"/>
    <cellStyle name="Uwaga 3" xfId="4540" hidden="1"/>
    <cellStyle name="Uwaga 3" xfId="4537" hidden="1"/>
    <cellStyle name="Uwaga 3" xfId="4527" hidden="1"/>
    <cellStyle name="Uwaga 3" xfId="4525" hidden="1"/>
    <cellStyle name="Uwaga 3" xfId="4522" hidden="1"/>
    <cellStyle name="Uwaga 3" xfId="4513" hidden="1"/>
    <cellStyle name="Uwaga 3" xfId="4510" hidden="1"/>
    <cellStyle name="Uwaga 3" xfId="4506" hidden="1"/>
    <cellStyle name="Uwaga 3" xfId="4498" hidden="1"/>
    <cellStyle name="Uwaga 3" xfId="4495" hidden="1"/>
    <cellStyle name="Uwaga 3" xfId="4491" hidden="1"/>
    <cellStyle name="Uwaga 3" xfId="4483" hidden="1"/>
    <cellStyle name="Uwaga 3" xfId="4480" hidden="1"/>
    <cellStyle name="Uwaga 3" xfId="4476" hidden="1"/>
    <cellStyle name="Uwaga 3" xfId="4468" hidden="1"/>
    <cellStyle name="Uwaga 3" xfId="4465" hidden="1"/>
    <cellStyle name="Uwaga 3" xfId="4461" hidden="1"/>
    <cellStyle name="Uwaga 3" xfId="4453" hidden="1"/>
    <cellStyle name="Uwaga 3" xfId="4450" hidden="1"/>
    <cellStyle name="Uwaga 3" xfId="4446" hidden="1"/>
    <cellStyle name="Uwaga 3" xfId="4438" hidden="1"/>
    <cellStyle name="Uwaga 3" xfId="4434" hidden="1"/>
    <cellStyle name="Uwaga 3" xfId="4429" hidden="1"/>
    <cellStyle name="Uwaga 3" xfId="4423" hidden="1"/>
    <cellStyle name="Uwaga 3" xfId="4419" hidden="1"/>
    <cellStyle name="Uwaga 3" xfId="4414" hidden="1"/>
    <cellStyle name="Uwaga 3" xfId="4408" hidden="1"/>
    <cellStyle name="Uwaga 3" xfId="4404" hidden="1"/>
    <cellStyle name="Uwaga 3" xfId="4399" hidden="1"/>
    <cellStyle name="Uwaga 3" xfId="4393" hidden="1"/>
    <cellStyle name="Uwaga 3" xfId="4390" hidden="1"/>
    <cellStyle name="Uwaga 3" xfId="4386" hidden="1"/>
    <cellStyle name="Uwaga 3" xfId="4378" hidden="1"/>
    <cellStyle name="Uwaga 3" xfId="4375" hidden="1"/>
    <cellStyle name="Uwaga 3" xfId="4370" hidden="1"/>
    <cellStyle name="Uwaga 3" xfId="4363" hidden="1"/>
    <cellStyle name="Uwaga 3" xfId="4359" hidden="1"/>
    <cellStyle name="Uwaga 3" xfId="4354" hidden="1"/>
    <cellStyle name="Uwaga 3" xfId="4348" hidden="1"/>
    <cellStyle name="Uwaga 3" xfId="4344" hidden="1"/>
    <cellStyle name="Uwaga 3" xfId="4339" hidden="1"/>
    <cellStyle name="Uwaga 3" xfId="4333" hidden="1"/>
    <cellStyle name="Uwaga 3" xfId="4330" hidden="1"/>
    <cellStyle name="Uwaga 3" xfId="4326" hidden="1"/>
    <cellStyle name="Uwaga 3" xfId="4318" hidden="1"/>
    <cellStyle name="Uwaga 3" xfId="4313" hidden="1"/>
    <cellStyle name="Uwaga 3" xfId="4308" hidden="1"/>
    <cellStyle name="Uwaga 3" xfId="4303" hidden="1"/>
    <cellStyle name="Uwaga 3" xfId="4298" hidden="1"/>
    <cellStyle name="Uwaga 3" xfId="4293" hidden="1"/>
    <cellStyle name="Uwaga 3" xfId="4288" hidden="1"/>
    <cellStyle name="Uwaga 3" xfId="4283" hidden="1"/>
    <cellStyle name="Uwaga 3" xfId="4278" hidden="1"/>
    <cellStyle name="Uwaga 3" xfId="4273" hidden="1"/>
    <cellStyle name="Uwaga 3" xfId="4269" hidden="1"/>
    <cellStyle name="Uwaga 3" xfId="4264" hidden="1"/>
    <cellStyle name="Uwaga 3" xfId="4257" hidden="1"/>
    <cellStyle name="Uwaga 3" xfId="4252" hidden="1"/>
    <cellStyle name="Uwaga 3" xfId="4247" hidden="1"/>
    <cellStyle name="Uwaga 3" xfId="4242" hidden="1"/>
    <cellStyle name="Uwaga 3" xfId="4237" hidden="1"/>
    <cellStyle name="Uwaga 3" xfId="4232" hidden="1"/>
    <cellStyle name="Uwaga 3" xfId="4227" hidden="1"/>
    <cellStyle name="Uwaga 3" xfId="4222" hidden="1"/>
    <cellStyle name="Uwaga 3" xfId="4217" hidden="1"/>
    <cellStyle name="Uwaga 3" xfId="4213" hidden="1"/>
    <cellStyle name="Uwaga 3" xfId="4208" hidden="1"/>
    <cellStyle name="Uwaga 3" xfId="4203" hidden="1"/>
    <cellStyle name="Uwaga 3" xfId="4198" hidden="1"/>
    <cellStyle name="Uwaga 3" xfId="4194" hidden="1"/>
    <cellStyle name="Uwaga 3" xfId="4190" hidden="1"/>
    <cellStyle name="Uwaga 3" xfId="4183" hidden="1"/>
    <cellStyle name="Uwaga 3" xfId="4179" hidden="1"/>
    <cellStyle name="Uwaga 3" xfId="4174" hidden="1"/>
    <cellStyle name="Uwaga 3" xfId="4168" hidden="1"/>
    <cellStyle name="Uwaga 3" xfId="4164" hidden="1"/>
    <cellStyle name="Uwaga 3" xfId="4159" hidden="1"/>
    <cellStyle name="Uwaga 3" xfId="4153" hidden="1"/>
    <cellStyle name="Uwaga 3" xfId="4149" hidden="1"/>
    <cellStyle name="Uwaga 3" xfId="4145" hidden="1"/>
    <cellStyle name="Uwaga 3" xfId="4138" hidden="1"/>
    <cellStyle name="Uwaga 3" xfId="4134" hidden="1"/>
    <cellStyle name="Uwaga 3" xfId="4130" hidden="1"/>
    <cellStyle name="Uwaga 3" xfId="4997" hidden="1"/>
    <cellStyle name="Uwaga 3" xfId="4996" hidden="1"/>
    <cellStyle name="Uwaga 3" xfId="4994" hidden="1"/>
    <cellStyle name="Uwaga 3" xfId="4981" hidden="1"/>
    <cellStyle name="Uwaga 3" xfId="4979" hidden="1"/>
    <cellStyle name="Uwaga 3" xfId="4977" hidden="1"/>
    <cellStyle name="Uwaga 3" xfId="4967" hidden="1"/>
    <cellStyle name="Uwaga 3" xfId="4965" hidden="1"/>
    <cellStyle name="Uwaga 3" xfId="4963" hidden="1"/>
    <cellStyle name="Uwaga 3" xfId="4952" hidden="1"/>
    <cellStyle name="Uwaga 3" xfId="4950" hidden="1"/>
    <cellStyle name="Uwaga 3" xfId="4948" hidden="1"/>
    <cellStyle name="Uwaga 3" xfId="4935" hidden="1"/>
    <cellStyle name="Uwaga 3" xfId="4933" hidden="1"/>
    <cellStyle name="Uwaga 3" xfId="4932" hidden="1"/>
    <cellStyle name="Uwaga 3" xfId="4919" hidden="1"/>
    <cellStyle name="Uwaga 3" xfId="4918" hidden="1"/>
    <cellStyle name="Uwaga 3" xfId="4916" hidden="1"/>
    <cellStyle name="Uwaga 3" xfId="4904" hidden="1"/>
    <cellStyle name="Uwaga 3" xfId="4903" hidden="1"/>
    <cellStyle name="Uwaga 3" xfId="4901" hidden="1"/>
    <cellStyle name="Uwaga 3" xfId="4889" hidden="1"/>
    <cellStyle name="Uwaga 3" xfId="4888" hidden="1"/>
    <cellStyle name="Uwaga 3" xfId="4886" hidden="1"/>
    <cellStyle name="Uwaga 3" xfId="4874" hidden="1"/>
    <cellStyle name="Uwaga 3" xfId="4873" hidden="1"/>
    <cellStyle name="Uwaga 3" xfId="4871" hidden="1"/>
    <cellStyle name="Uwaga 3" xfId="4859" hidden="1"/>
    <cellStyle name="Uwaga 3" xfId="4858" hidden="1"/>
    <cellStyle name="Uwaga 3" xfId="4856" hidden="1"/>
    <cellStyle name="Uwaga 3" xfId="4844" hidden="1"/>
    <cellStyle name="Uwaga 3" xfId="4843" hidden="1"/>
    <cellStyle name="Uwaga 3" xfId="4841" hidden="1"/>
    <cellStyle name="Uwaga 3" xfId="4829" hidden="1"/>
    <cellStyle name="Uwaga 3" xfId="4828" hidden="1"/>
    <cellStyle name="Uwaga 3" xfId="4826" hidden="1"/>
    <cellStyle name="Uwaga 3" xfId="4814" hidden="1"/>
    <cellStyle name="Uwaga 3" xfId="4813" hidden="1"/>
    <cellStyle name="Uwaga 3" xfId="4811" hidden="1"/>
    <cellStyle name="Uwaga 3" xfId="4799" hidden="1"/>
    <cellStyle name="Uwaga 3" xfId="4798" hidden="1"/>
    <cellStyle name="Uwaga 3" xfId="4796" hidden="1"/>
    <cellStyle name="Uwaga 3" xfId="4784" hidden="1"/>
    <cellStyle name="Uwaga 3" xfId="4783" hidden="1"/>
    <cellStyle name="Uwaga 3" xfId="4781" hidden="1"/>
    <cellStyle name="Uwaga 3" xfId="4769" hidden="1"/>
    <cellStyle name="Uwaga 3" xfId="4768" hidden="1"/>
    <cellStyle name="Uwaga 3" xfId="4766" hidden="1"/>
    <cellStyle name="Uwaga 3" xfId="4754" hidden="1"/>
    <cellStyle name="Uwaga 3" xfId="4753" hidden="1"/>
    <cellStyle name="Uwaga 3" xfId="4751" hidden="1"/>
    <cellStyle name="Uwaga 3" xfId="4739" hidden="1"/>
    <cellStyle name="Uwaga 3" xfId="4738" hidden="1"/>
    <cellStyle name="Uwaga 3" xfId="4736" hidden="1"/>
    <cellStyle name="Uwaga 3" xfId="4724" hidden="1"/>
    <cellStyle name="Uwaga 3" xfId="4723" hidden="1"/>
    <cellStyle name="Uwaga 3" xfId="4721" hidden="1"/>
    <cellStyle name="Uwaga 3" xfId="4709" hidden="1"/>
    <cellStyle name="Uwaga 3" xfId="4708" hidden="1"/>
    <cellStyle name="Uwaga 3" xfId="4706" hidden="1"/>
    <cellStyle name="Uwaga 3" xfId="4694" hidden="1"/>
    <cellStyle name="Uwaga 3" xfId="4693" hidden="1"/>
    <cellStyle name="Uwaga 3" xfId="4691" hidden="1"/>
    <cellStyle name="Uwaga 3" xfId="4679" hidden="1"/>
    <cellStyle name="Uwaga 3" xfId="4678" hidden="1"/>
    <cellStyle name="Uwaga 3" xfId="4676" hidden="1"/>
    <cellStyle name="Uwaga 3" xfId="4664" hidden="1"/>
    <cellStyle name="Uwaga 3" xfId="4663" hidden="1"/>
    <cellStyle name="Uwaga 3" xfId="4661" hidden="1"/>
    <cellStyle name="Uwaga 3" xfId="4649" hidden="1"/>
    <cellStyle name="Uwaga 3" xfId="4648" hidden="1"/>
    <cellStyle name="Uwaga 3" xfId="4646" hidden="1"/>
    <cellStyle name="Uwaga 3" xfId="4634" hidden="1"/>
    <cellStyle name="Uwaga 3" xfId="4633" hidden="1"/>
    <cellStyle name="Uwaga 3" xfId="4631" hidden="1"/>
    <cellStyle name="Uwaga 3" xfId="4619" hidden="1"/>
    <cellStyle name="Uwaga 3" xfId="4618" hidden="1"/>
    <cellStyle name="Uwaga 3" xfId="4616" hidden="1"/>
    <cellStyle name="Uwaga 3" xfId="4604" hidden="1"/>
    <cellStyle name="Uwaga 3" xfId="4603" hidden="1"/>
    <cellStyle name="Uwaga 3" xfId="4601" hidden="1"/>
    <cellStyle name="Uwaga 3" xfId="4589" hidden="1"/>
    <cellStyle name="Uwaga 3" xfId="4588" hidden="1"/>
    <cellStyle name="Uwaga 3" xfId="4586" hidden="1"/>
    <cellStyle name="Uwaga 3" xfId="4574" hidden="1"/>
    <cellStyle name="Uwaga 3" xfId="4573" hidden="1"/>
    <cellStyle name="Uwaga 3" xfId="4571" hidden="1"/>
    <cellStyle name="Uwaga 3" xfId="4559" hidden="1"/>
    <cellStyle name="Uwaga 3" xfId="4558" hidden="1"/>
    <cellStyle name="Uwaga 3" xfId="4556" hidden="1"/>
    <cellStyle name="Uwaga 3" xfId="4544" hidden="1"/>
    <cellStyle name="Uwaga 3" xfId="4543" hidden="1"/>
    <cellStyle name="Uwaga 3" xfId="4541" hidden="1"/>
    <cellStyle name="Uwaga 3" xfId="4529" hidden="1"/>
    <cellStyle name="Uwaga 3" xfId="4528" hidden="1"/>
    <cellStyle name="Uwaga 3" xfId="4526" hidden="1"/>
    <cellStyle name="Uwaga 3" xfId="4514" hidden="1"/>
    <cellStyle name="Uwaga 3" xfId="4512" hidden="1"/>
    <cellStyle name="Uwaga 3" xfId="4509" hidden="1"/>
    <cellStyle name="Uwaga 3" xfId="4499" hidden="1"/>
    <cellStyle name="Uwaga 3" xfId="4497" hidden="1"/>
    <cellStyle name="Uwaga 3" xfId="4494" hidden="1"/>
    <cellStyle name="Uwaga 3" xfId="4484" hidden="1"/>
    <cellStyle name="Uwaga 3" xfId="4482" hidden="1"/>
    <cellStyle name="Uwaga 3" xfId="4479" hidden="1"/>
    <cellStyle name="Uwaga 3" xfId="4469" hidden="1"/>
    <cellStyle name="Uwaga 3" xfId="4467" hidden="1"/>
    <cellStyle name="Uwaga 3" xfId="4464" hidden="1"/>
    <cellStyle name="Uwaga 3" xfId="4454" hidden="1"/>
    <cellStyle name="Uwaga 3" xfId="4452" hidden="1"/>
    <cellStyle name="Uwaga 3" xfId="4449" hidden="1"/>
    <cellStyle name="Uwaga 3" xfId="4439" hidden="1"/>
    <cellStyle name="Uwaga 3" xfId="4437" hidden="1"/>
    <cellStyle name="Uwaga 3" xfId="4433" hidden="1"/>
    <cellStyle name="Uwaga 3" xfId="4424" hidden="1"/>
    <cellStyle name="Uwaga 3" xfId="4421" hidden="1"/>
    <cellStyle name="Uwaga 3" xfId="4417" hidden="1"/>
    <cellStyle name="Uwaga 3" xfId="4409" hidden="1"/>
    <cellStyle name="Uwaga 3" xfId="4407" hidden="1"/>
    <cellStyle name="Uwaga 3" xfId="4403" hidden="1"/>
    <cellStyle name="Uwaga 3" xfId="4394" hidden="1"/>
    <cellStyle name="Uwaga 3" xfId="4392" hidden="1"/>
    <cellStyle name="Uwaga 3" xfId="4389" hidden="1"/>
    <cellStyle name="Uwaga 3" xfId="4379" hidden="1"/>
    <cellStyle name="Uwaga 3" xfId="4377" hidden="1"/>
    <cellStyle name="Uwaga 3" xfId="4372" hidden="1"/>
    <cellStyle name="Uwaga 3" xfId="4364" hidden="1"/>
    <cellStyle name="Uwaga 3" xfId="4362" hidden="1"/>
    <cellStyle name="Uwaga 3" xfId="4357" hidden="1"/>
    <cellStyle name="Uwaga 3" xfId="4349" hidden="1"/>
    <cellStyle name="Uwaga 3" xfId="4347" hidden="1"/>
    <cellStyle name="Uwaga 3" xfId="4342" hidden="1"/>
    <cellStyle name="Uwaga 3" xfId="4334" hidden="1"/>
    <cellStyle name="Uwaga 3" xfId="4332" hidden="1"/>
    <cellStyle name="Uwaga 3" xfId="4328" hidden="1"/>
    <cellStyle name="Uwaga 3" xfId="4319" hidden="1"/>
    <cellStyle name="Uwaga 3" xfId="4316" hidden="1"/>
    <cellStyle name="Uwaga 3" xfId="4311" hidden="1"/>
    <cellStyle name="Uwaga 3" xfId="4304" hidden="1"/>
    <cellStyle name="Uwaga 3" xfId="4300" hidden="1"/>
    <cellStyle name="Uwaga 3" xfId="4295" hidden="1"/>
    <cellStyle name="Uwaga 3" xfId="4289" hidden="1"/>
    <cellStyle name="Uwaga 3" xfId="4285" hidden="1"/>
    <cellStyle name="Uwaga 3" xfId="4280" hidden="1"/>
    <cellStyle name="Uwaga 3" xfId="4274" hidden="1"/>
    <cellStyle name="Uwaga 3" xfId="4271" hidden="1"/>
    <cellStyle name="Uwaga 3" xfId="4267" hidden="1"/>
    <cellStyle name="Uwaga 3" xfId="4258" hidden="1"/>
    <cellStyle name="Uwaga 3" xfId="4253" hidden="1"/>
    <cellStyle name="Uwaga 3" xfId="4248" hidden="1"/>
    <cellStyle name="Uwaga 3" xfId="4243" hidden="1"/>
    <cellStyle name="Uwaga 3" xfId="4238" hidden="1"/>
    <cellStyle name="Uwaga 3" xfId="4233" hidden="1"/>
    <cellStyle name="Uwaga 3" xfId="4228" hidden="1"/>
    <cellStyle name="Uwaga 3" xfId="4223" hidden="1"/>
    <cellStyle name="Uwaga 3" xfId="4218" hidden="1"/>
    <cellStyle name="Uwaga 3" xfId="4214" hidden="1"/>
    <cellStyle name="Uwaga 3" xfId="4209" hidden="1"/>
    <cellStyle name="Uwaga 3" xfId="4204" hidden="1"/>
    <cellStyle name="Uwaga 3" xfId="4199" hidden="1"/>
    <cellStyle name="Uwaga 3" xfId="4195" hidden="1"/>
    <cellStyle name="Uwaga 3" xfId="4191" hidden="1"/>
    <cellStyle name="Uwaga 3" xfId="4184" hidden="1"/>
    <cellStyle name="Uwaga 3" xfId="4180" hidden="1"/>
    <cellStyle name="Uwaga 3" xfId="4175" hidden="1"/>
    <cellStyle name="Uwaga 3" xfId="4169" hidden="1"/>
    <cellStyle name="Uwaga 3" xfId="4165" hidden="1"/>
    <cellStyle name="Uwaga 3" xfId="4160" hidden="1"/>
    <cellStyle name="Uwaga 3" xfId="4154" hidden="1"/>
    <cellStyle name="Uwaga 3" xfId="4150" hidden="1"/>
    <cellStyle name="Uwaga 3" xfId="4146" hidden="1"/>
    <cellStyle name="Uwaga 3" xfId="4139" hidden="1"/>
    <cellStyle name="Uwaga 3" xfId="4135" hidden="1"/>
    <cellStyle name="Uwaga 3" xfId="4131" hidden="1"/>
    <cellStyle name="Uwaga 3" xfId="4077" hidden="1"/>
    <cellStyle name="Uwaga 3" xfId="4076" hidden="1"/>
    <cellStyle name="Uwaga 3" xfId="4075" hidden="1"/>
    <cellStyle name="Uwaga 3" xfId="4068" hidden="1"/>
    <cellStyle name="Uwaga 3" xfId="4067" hidden="1"/>
    <cellStyle name="Uwaga 3" xfId="4066" hidden="1"/>
    <cellStyle name="Uwaga 3" xfId="4059" hidden="1"/>
    <cellStyle name="Uwaga 3" xfId="4058" hidden="1"/>
    <cellStyle name="Uwaga 3" xfId="4057" hidden="1"/>
    <cellStyle name="Uwaga 3" xfId="4050" hidden="1"/>
    <cellStyle name="Uwaga 3" xfId="4049" hidden="1"/>
    <cellStyle name="Uwaga 3" xfId="4048" hidden="1"/>
    <cellStyle name="Uwaga 3" xfId="4041" hidden="1"/>
    <cellStyle name="Uwaga 3" xfId="4040" hidden="1"/>
    <cellStyle name="Uwaga 3" xfId="4038" hidden="1"/>
    <cellStyle name="Uwaga 3" xfId="4033" hidden="1"/>
    <cellStyle name="Uwaga 3" xfId="4030" hidden="1"/>
    <cellStyle name="Uwaga 3" xfId="4028" hidden="1"/>
    <cellStyle name="Uwaga 3" xfId="4024" hidden="1"/>
    <cellStyle name="Uwaga 3" xfId="4021" hidden="1"/>
    <cellStyle name="Uwaga 3" xfId="4019" hidden="1"/>
    <cellStyle name="Uwaga 3" xfId="4015" hidden="1"/>
    <cellStyle name="Uwaga 3" xfId="4012" hidden="1"/>
    <cellStyle name="Uwaga 3" xfId="4010" hidden="1"/>
    <cellStyle name="Uwaga 3" xfId="4006" hidden="1"/>
    <cellStyle name="Uwaga 3" xfId="4004" hidden="1"/>
    <cellStyle name="Uwaga 3" xfId="4003" hidden="1"/>
    <cellStyle name="Uwaga 3" xfId="3997" hidden="1"/>
    <cellStyle name="Uwaga 3" xfId="3995" hidden="1"/>
    <cellStyle name="Uwaga 3" xfId="3992" hidden="1"/>
    <cellStyle name="Uwaga 3" xfId="3988" hidden="1"/>
    <cellStyle name="Uwaga 3" xfId="3985" hidden="1"/>
    <cellStyle name="Uwaga 3" xfId="3983" hidden="1"/>
    <cellStyle name="Uwaga 3" xfId="3979" hidden="1"/>
    <cellStyle name="Uwaga 3" xfId="3976" hidden="1"/>
    <cellStyle name="Uwaga 3" xfId="3974" hidden="1"/>
    <cellStyle name="Uwaga 3" xfId="3970" hidden="1"/>
    <cellStyle name="Uwaga 3" xfId="3968" hidden="1"/>
    <cellStyle name="Uwaga 3" xfId="3967" hidden="1"/>
    <cellStyle name="Uwaga 3" xfId="3961" hidden="1"/>
    <cellStyle name="Uwaga 3" xfId="3958" hidden="1"/>
    <cellStyle name="Uwaga 3" xfId="3956" hidden="1"/>
    <cellStyle name="Uwaga 3" xfId="3952" hidden="1"/>
    <cellStyle name="Uwaga 3" xfId="3949" hidden="1"/>
    <cellStyle name="Uwaga 3" xfId="3947" hidden="1"/>
    <cellStyle name="Uwaga 3" xfId="3943" hidden="1"/>
    <cellStyle name="Uwaga 3" xfId="3940" hidden="1"/>
    <cellStyle name="Uwaga 3" xfId="3938" hidden="1"/>
    <cellStyle name="Uwaga 3" xfId="3934" hidden="1"/>
    <cellStyle name="Uwaga 3" xfId="3932" hidden="1"/>
    <cellStyle name="Uwaga 3" xfId="3931" hidden="1"/>
    <cellStyle name="Uwaga 3" xfId="3924" hidden="1"/>
    <cellStyle name="Uwaga 3" xfId="3921" hidden="1"/>
    <cellStyle name="Uwaga 3" xfId="3919" hidden="1"/>
    <cellStyle name="Uwaga 3" xfId="3915" hidden="1"/>
    <cellStyle name="Uwaga 3" xfId="3912" hidden="1"/>
    <cellStyle name="Uwaga 3" xfId="3910" hidden="1"/>
    <cellStyle name="Uwaga 3" xfId="3906" hidden="1"/>
    <cellStyle name="Uwaga 3" xfId="3903" hidden="1"/>
    <cellStyle name="Uwaga 3" xfId="3901" hidden="1"/>
    <cellStyle name="Uwaga 3" xfId="3898" hidden="1"/>
    <cellStyle name="Uwaga 3" xfId="3896" hidden="1"/>
    <cellStyle name="Uwaga 3" xfId="3895" hidden="1"/>
    <cellStyle name="Uwaga 3" xfId="3889" hidden="1"/>
    <cellStyle name="Uwaga 3" xfId="3887" hidden="1"/>
    <cellStyle name="Uwaga 3" xfId="3885" hidden="1"/>
    <cellStyle name="Uwaga 3" xfId="3880" hidden="1"/>
    <cellStyle name="Uwaga 3" xfId="3878" hidden="1"/>
    <cellStyle name="Uwaga 3" xfId="3876" hidden="1"/>
    <cellStyle name="Uwaga 3" xfId="3871" hidden="1"/>
    <cellStyle name="Uwaga 3" xfId="3869" hidden="1"/>
    <cellStyle name="Uwaga 3" xfId="3867" hidden="1"/>
    <cellStyle name="Uwaga 3" xfId="3862" hidden="1"/>
    <cellStyle name="Uwaga 3" xfId="3860" hidden="1"/>
    <cellStyle name="Uwaga 3" xfId="3859" hidden="1"/>
    <cellStyle name="Uwaga 3" xfId="3852" hidden="1"/>
    <cellStyle name="Uwaga 3" xfId="3849" hidden="1"/>
    <cellStyle name="Uwaga 3" xfId="3847" hidden="1"/>
    <cellStyle name="Uwaga 3" xfId="3843" hidden="1"/>
    <cellStyle name="Uwaga 3" xfId="3840" hidden="1"/>
    <cellStyle name="Uwaga 3" xfId="3838" hidden="1"/>
    <cellStyle name="Uwaga 3" xfId="3834" hidden="1"/>
    <cellStyle name="Uwaga 3" xfId="3831" hidden="1"/>
    <cellStyle name="Uwaga 3" xfId="3829" hidden="1"/>
    <cellStyle name="Uwaga 3" xfId="3826" hidden="1"/>
    <cellStyle name="Uwaga 3" xfId="3824" hidden="1"/>
    <cellStyle name="Uwaga 3" xfId="3822" hidden="1"/>
    <cellStyle name="Uwaga 3" xfId="3816" hidden="1"/>
    <cellStyle name="Uwaga 3" xfId="3813" hidden="1"/>
    <cellStyle name="Uwaga 3" xfId="3811" hidden="1"/>
    <cellStyle name="Uwaga 3" xfId="3807" hidden="1"/>
    <cellStyle name="Uwaga 3" xfId="3804" hidden="1"/>
    <cellStyle name="Uwaga 3" xfId="3802" hidden="1"/>
    <cellStyle name="Uwaga 3" xfId="3798" hidden="1"/>
    <cellStyle name="Uwaga 3" xfId="3795" hidden="1"/>
    <cellStyle name="Uwaga 3" xfId="3793" hidden="1"/>
    <cellStyle name="Uwaga 3" xfId="3791" hidden="1"/>
    <cellStyle name="Uwaga 3" xfId="3789" hidden="1"/>
    <cellStyle name="Uwaga 3" xfId="3787" hidden="1"/>
    <cellStyle name="Uwaga 3" xfId="3782" hidden="1"/>
    <cellStyle name="Uwaga 3" xfId="3780" hidden="1"/>
    <cellStyle name="Uwaga 3" xfId="3777" hidden="1"/>
    <cellStyle name="Uwaga 3" xfId="3773" hidden="1"/>
    <cellStyle name="Uwaga 3" xfId="3770" hidden="1"/>
    <cellStyle name="Uwaga 3" xfId="3767" hidden="1"/>
    <cellStyle name="Uwaga 3" xfId="3764" hidden="1"/>
    <cellStyle name="Uwaga 3" xfId="3762" hidden="1"/>
    <cellStyle name="Uwaga 3" xfId="3759" hidden="1"/>
    <cellStyle name="Uwaga 3" xfId="3755" hidden="1"/>
    <cellStyle name="Uwaga 3" xfId="3753" hidden="1"/>
    <cellStyle name="Uwaga 3" xfId="3750" hidden="1"/>
    <cellStyle name="Uwaga 3" xfId="3745" hidden="1"/>
    <cellStyle name="Uwaga 3" xfId="3742" hidden="1"/>
    <cellStyle name="Uwaga 3" xfId="3739" hidden="1"/>
    <cellStyle name="Uwaga 3" xfId="3735" hidden="1"/>
    <cellStyle name="Uwaga 3" xfId="3732" hidden="1"/>
    <cellStyle name="Uwaga 3" xfId="3730" hidden="1"/>
    <cellStyle name="Uwaga 3" xfId="3727" hidden="1"/>
    <cellStyle name="Uwaga 3" xfId="3724" hidden="1"/>
    <cellStyle name="Uwaga 3" xfId="3721" hidden="1"/>
    <cellStyle name="Uwaga 3" xfId="3719" hidden="1"/>
    <cellStyle name="Uwaga 3" xfId="3717" hidden="1"/>
    <cellStyle name="Uwaga 3" xfId="3714" hidden="1"/>
    <cellStyle name="Uwaga 3" xfId="3709" hidden="1"/>
    <cellStyle name="Uwaga 3" xfId="3706" hidden="1"/>
    <cellStyle name="Uwaga 3" xfId="3703" hidden="1"/>
    <cellStyle name="Uwaga 3" xfId="3700" hidden="1"/>
    <cellStyle name="Uwaga 3" xfId="3697" hidden="1"/>
    <cellStyle name="Uwaga 3" xfId="3694" hidden="1"/>
    <cellStyle name="Uwaga 3" xfId="3691" hidden="1"/>
    <cellStyle name="Uwaga 3" xfId="3688" hidden="1"/>
    <cellStyle name="Uwaga 3" xfId="3685" hidden="1"/>
    <cellStyle name="Uwaga 3" xfId="3683" hidden="1"/>
    <cellStyle name="Uwaga 3" xfId="3681" hidden="1"/>
    <cellStyle name="Uwaga 3" xfId="3678" hidden="1"/>
    <cellStyle name="Uwaga 3" xfId="3673" hidden="1"/>
    <cellStyle name="Uwaga 3" xfId="3670"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7" hidden="1"/>
    <cellStyle name="Uwaga 3" xfId="3645" hidden="1"/>
    <cellStyle name="Uwaga 3" xfId="3642" hidden="1"/>
    <cellStyle name="Uwaga 3" xfId="3636" hidden="1"/>
    <cellStyle name="Uwaga 3" xfId="3633" hidden="1"/>
    <cellStyle name="Uwaga 3" xfId="3631" hidden="1"/>
    <cellStyle name="Uwaga 3" xfId="3627" hidden="1"/>
    <cellStyle name="Uwaga 3" xfId="3624" hidden="1"/>
    <cellStyle name="Uwaga 3" xfId="3622" hidden="1"/>
    <cellStyle name="Uwaga 3" xfId="3618" hidden="1"/>
    <cellStyle name="Uwaga 3" xfId="3615" hidden="1"/>
    <cellStyle name="Uwaga 3" xfId="3613" hidden="1"/>
    <cellStyle name="Uwaga 3" xfId="3611" hidden="1"/>
    <cellStyle name="Uwaga 3" xfId="3608" hidden="1"/>
    <cellStyle name="Uwaga 3" xfId="3605" hidden="1"/>
    <cellStyle name="Uwaga 3" xfId="3602" hidden="1"/>
    <cellStyle name="Uwaga 3" xfId="3600" hidden="1"/>
    <cellStyle name="Uwaga 3" xfId="3598" hidden="1"/>
    <cellStyle name="Uwaga 3" xfId="3593" hidden="1"/>
    <cellStyle name="Uwaga 3" xfId="3591" hidden="1"/>
    <cellStyle name="Uwaga 3" xfId="3588" hidden="1"/>
    <cellStyle name="Uwaga 3" xfId="3584" hidden="1"/>
    <cellStyle name="Uwaga 3" xfId="3582" hidden="1"/>
    <cellStyle name="Uwaga 3" xfId="3579" hidden="1"/>
    <cellStyle name="Uwaga 3" xfId="3575" hidden="1"/>
    <cellStyle name="Uwaga 3" xfId="3573" hidden="1"/>
    <cellStyle name="Uwaga 3" xfId="3570" hidden="1"/>
    <cellStyle name="Uwaga 3" xfId="3566" hidden="1"/>
    <cellStyle name="Uwaga 3" xfId="3564" hidden="1"/>
    <cellStyle name="Uwaga 3" xfId="3562" hidden="1"/>
    <cellStyle name="Uwaga 3" xfId="5092" hidden="1"/>
    <cellStyle name="Uwaga 3" xfId="5093" hidden="1"/>
    <cellStyle name="Uwaga 3" xfId="5095" hidden="1"/>
    <cellStyle name="Uwaga 3" xfId="5107" hidden="1"/>
    <cellStyle name="Uwaga 3" xfId="5108" hidden="1"/>
    <cellStyle name="Uwaga 3" xfId="5113" hidden="1"/>
    <cellStyle name="Uwaga 3" xfId="5122" hidden="1"/>
    <cellStyle name="Uwaga 3" xfId="5123" hidden="1"/>
    <cellStyle name="Uwaga 3" xfId="5128" hidden="1"/>
    <cellStyle name="Uwaga 3" xfId="5137" hidden="1"/>
    <cellStyle name="Uwaga 3" xfId="5138" hidden="1"/>
    <cellStyle name="Uwaga 3" xfId="5139" hidden="1"/>
    <cellStyle name="Uwaga 3" xfId="5152" hidden="1"/>
    <cellStyle name="Uwaga 3" xfId="5157" hidden="1"/>
    <cellStyle name="Uwaga 3" xfId="5162" hidden="1"/>
    <cellStyle name="Uwaga 3" xfId="5172" hidden="1"/>
    <cellStyle name="Uwaga 3" xfId="5177" hidden="1"/>
    <cellStyle name="Uwaga 3" xfId="5181" hidden="1"/>
    <cellStyle name="Uwaga 3" xfId="5188" hidden="1"/>
    <cellStyle name="Uwaga 3" xfId="5193" hidden="1"/>
    <cellStyle name="Uwaga 3" xfId="5196" hidden="1"/>
    <cellStyle name="Uwaga 3" xfId="5202" hidden="1"/>
    <cellStyle name="Uwaga 3" xfId="5207" hidden="1"/>
    <cellStyle name="Uwaga 3" xfId="5211" hidden="1"/>
    <cellStyle name="Uwaga 3" xfId="5212" hidden="1"/>
    <cellStyle name="Uwaga 3" xfId="5213" hidden="1"/>
    <cellStyle name="Uwaga 3" xfId="5217" hidden="1"/>
    <cellStyle name="Uwaga 3" xfId="5229" hidden="1"/>
    <cellStyle name="Uwaga 3" xfId="5234" hidden="1"/>
    <cellStyle name="Uwaga 3" xfId="5239" hidden="1"/>
    <cellStyle name="Uwaga 3" xfId="5244" hidden="1"/>
    <cellStyle name="Uwaga 3" xfId="5249" hidden="1"/>
    <cellStyle name="Uwaga 3" xfId="5254" hidden="1"/>
    <cellStyle name="Uwaga 3" xfId="5258" hidden="1"/>
    <cellStyle name="Uwaga 3" xfId="5262" hidden="1"/>
    <cellStyle name="Uwaga 3" xfId="5267" hidden="1"/>
    <cellStyle name="Uwaga 3" xfId="5272" hidden="1"/>
    <cellStyle name="Uwaga 3" xfId="5273" hidden="1"/>
    <cellStyle name="Uwaga 3" xfId="5275" hidden="1"/>
    <cellStyle name="Uwaga 3" xfId="5288" hidden="1"/>
    <cellStyle name="Uwaga 3" xfId="5292" hidden="1"/>
    <cellStyle name="Uwaga 3" xfId="5297" hidden="1"/>
    <cellStyle name="Uwaga 3" xfId="5304" hidden="1"/>
    <cellStyle name="Uwaga 3" xfId="5308" hidden="1"/>
    <cellStyle name="Uwaga 3" xfId="5313" hidden="1"/>
    <cellStyle name="Uwaga 3" xfId="5318" hidden="1"/>
    <cellStyle name="Uwaga 3" xfId="5321" hidden="1"/>
    <cellStyle name="Uwaga 3" xfId="5326" hidden="1"/>
    <cellStyle name="Uwaga 3" xfId="5332" hidden="1"/>
    <cellStyle name="Uwaga 3" xfId="5333" hidden="1"/>
    <cellStyle name="Uwaga 3" xfId="5336" hidden="1"/>
    <cellStyle name="Uwaga 3" xfId="5349" hidden="1"/>
    <cellStyle name="Uwaga 3" xfId="5353" hidden="1"/>
    <cellStyle name="Uwaga 3" xfId="5358" hidden="1"/>
    <cellStyle name="Uwaga 3" xfId="5365" hidden="1"/>
    <cellStyle name="Uwaga 3" xfId="5370" hidden="1"/>
    <cellStyle name="Uwaga 3" xfId="5374" hidden="1"/>
    <cellStyle name="Uwaga 3" xfId="5379" hidden="1"/>
    <cellStyle name="Uwaga 3" xfId="5383" hidden="1"/>
    <cellStyle name="Uwaga 3" xfId="5388" hidden="1"/>
    <cellStyle name="Uwaga 3" xfId="5392" hidden="1"/>
    <cellStyle name="Uwaga 3" xfId="5393" hidden="1"/>
    <cellStyle name="Uwaga 3" xfId="5395" hidden="1"/>
    <cellStyle name="Uwaga 3" xfId="5407" hidden="1"/>
    <cellStyle name="Uwaga 3" xfId="5408" hidden="1"/>
    <cellStyle name="Uwaga 3" xfId="5410" hidden="1"/>
    <cellStyle name="Uwaga 3" xfId="5422" hidden="1"/>
    <cellStyle name="Uwaga 3" xfId="5424" hidden="1"/>
    <cellStyle name="Uwaga 3" xfId="5427" hidden="1"/>
    <cellStyle name="Uwaga 3" xfId="5437" hidden="1"/>
    <cellStyle name="Uwaga 3" xfId="5438" hidden="1"/>
    <cellStyle name="Uwaga 3" xfId="5440" hidden="1"/>
    <cellStyle name="Uwaga 3" xfId="5452" hidden="1"/>
    <cellStyle name="Uwaga 3" xfId="5453" hidden="1"/>
    <cellStyle name="Uwaga 3" xfId="5454" hidden="1"/>
    <cellStyle name="Uwaga 3" xfId="5468" hidden="1"/>
    <cellStyle name="Uwaga 3" xfId="5471" hidden="1"/>
    <cellStyle name="Uwaga 3" xfId="5475" hidden="1"/>
    <cellStyle name="Uwaga 3" xfId="5483" hidden="1"/>
    <cellStyle name="Uwaga 3" xfId="5486" hidden="1"/>
    <cellStyle name="Uwaga 3" xfId="5490" hidden="1"/>
    <cellStyle name="Uwaga 3" xfId="5498" hidden="1"/>
    <cellStyle name="Uwaga 3" xfId="5501" hidden="1"/>
    <cellStyle name="Uwaga 3" xfId="5505" hidden="1"/>
    <cellStyle name="Uwaga 3" xfId="5512" hidden="1"/>
    <cellStyle name="Uwaga 3" xfId="5513" hidden="1"/>
    <cellStyle name="Uwaga 3" xfId="5515" hidden="1"/>
    <cellStyle name="Uwaga 3" xfId="5528" hidden="1"/>
    <cellStyle name="Uwaga 3" xfId="5531" hidden="1"/>
    <cellStyle name="Uwaga 3" xfId="5534" hidden="1"/>
    <cellStyle name="Uwaga 3" xfId="5543" hidden="1"/>
    <cellStyle name="Uwaga 3" xfId="5546" hidden="1"/>
    <cellStyle name="Uwaga 3" xfId="5550" hidden="1"/>
    <cellStyle name="Uwaga 3" xfId="5558" hidden="1"/>
    <cellStyle name="Uwaga 3" xfId="5560" hidden="1"/>
    <cellStyle name="Uwaga 3" xfId="5563" hidden="1"/>
    <cellStyle name="Uwaga 3" xfId="5572" hidden="1"/>
    <cellStyle name="Uwaga 3" xfId="5573" hidden="1"/>
    <cellStyle name="Uwaga 3" xfId="5574" hidden="1"/>
    <cellStyle name="Uwaga 3" xfId="5587" hidden="1"/>
    <cellStyle name="Uwaga 3" xfId="5588" hidden="1"/>
    <cellStyle name="Uwaga 3" xfId="5590" hidden="1"/>
    <cellStyle name="Uwaga 3" xfId="5602" hidden="1"/>
    <cellStyle name="Uwaga 3" xfId="5603" hidden="1"/>
    <cellStyle name="Uwaga 3" xfId="5605" hidden="1"/>
    <cellStyle name="Uwaga 3" xfId="5617" hidden="1"/>
    <cellStyle name="Uwaga 3" xfId="5618" hidden="1"/>
    <cellStyle name="Uwaga 3" xfId="5620" hidden="1"/>
    <cellStyle name="Uwaga 3" xfId="5632" hidden="1"/>
    <cellStyle name="Uwaga 3" xfId="5633" hidden="1"/>
    <cellStyle name="Uwaga 3" xfId="5634" hidden="1"/>
    <cellStyle name="Uwaga 3" xfId="5648" hidden="1"/>
    <cellStyle name="Uwaga 3" xfId="5650" hidden="1"/>
    <cellStyle name="Uwaga 3" xfId="5653" hidden="1"/>
    <cellStyle name="Uwaga 3" xfId="5663" hidden="1"/>
    <cellStyle name="Uwaga 3" xfId="5666" hidden="1"/>
    <cellStyle name="Uwaga 3" xfId="5669" hidden="1"/>
    <cellStyle name="Uwaga 3" xfId="5678" hidden="1"/>
    <cellStyle name="Uwaga 3" xfId="5680" hidden="1"/>
    <cellStyle name="Uwaga 3" xfId="5683" hidden="1"/>
    <cellStyle name="Uwaga 3" xfId="5692" hidden="1"/>
    <cellStyle name="Uwaga 3" xfId="5693" hidden="1"/>
    <cellStyle name="Uwaga 3" xfId="5694" hidden="1"/>
    <cellStyle name="Uwaga 3" xfId="5707" hidden="1"/>
    <cellStyle name="Uwaga 3" xfId="5709" hidden="1"/>
    <cellStyle name="Uwaga 3" xfId="5711" hidden="1"/>
    <cellStyle name="Uwaga 3" xfId="5722" hidden="1"/>
    <cellStyle name="Uwaga 3" xfId="5724" hidden="1"/>
    <cellStyle name="Uwaga 3" xfId="5726" hidden="1"/>
    <cellStyle name="Uwaga 3" xfId="5737" hidden="1"/>
    <cellStyle name="Uwaga 3" xfId="5739" hidden="1"/>
    <cellStyle name="Uwaga 3" xfId="5741" hidden="1"/>
    <cellStyle name="Uwaga 3" xfId="5752" hidden="1"/>
    <cellStyle name="Uwaga 3" xfId="5753" hidden="1"/>
    <cellStyle name="Uwaga 3" xfId="5754" hidden="1"/>
    <cellStyle name="Uwaga 3" xfId="5767" hidden="1"/>
    <cellStyle name="Uwaga 3" xfId="5769" hidden="1"/>
    <cellStyle name="Uwaga 3" xfId="5771" hidden="1"/>
    <cellStyle name="Uwaga 3" xfId="5782" hidden="1"/>
    <cellStyle name="Uwaga 3" xfId="5784" hidden="1"/>
    <cellStyle name="Uwaga 3" xfId="5786" hidden="1"/>
    <cellStyle name="Uwaga 3" xfId="5797" hidden="1"/>
    <cellStyle name="Uwaga 3" xfId="5799" hidden="1"/>
    <cellStyle name="Uwaga 3" xfId="5800" hidden="1"/>
    <cellStyle name="Uwaga 3" xfId="5812" hidden="1"/>
    <cellStyle name="Uwaga 3" xfId="5813" hidden="1"/>
    <cellStyle name="Uwaga 3" xfId="5814" hidden="1"/>
    <cellStyle name="Uwaga 3" xfId="5827" hidden="1"/>
    <cellStyle name="Uwaga 3" xfId="5829" hidden="1"/>
    <cellStyle name="Uwaga 3" xfId="5831" hidden="1"/>
    <cellStyle name="Uwaga 3" xfId="5842" hidden="1"/>
    <cellStyle name="Uwaga 3" xfId="5844" hidden="1"/>
    <cellStyle name="Uwaga 3" xfId="5846" hidden="1"/>
    <cellStyle name="Uwaga 3" xfId="5857" hidden="1"/>
    <cellStyle name="Uwaga 3" xfId="5859" hidden="1"/>
    <cellStyle name="Uwaga 3" xfId="5861" hidden="1"/>
    <cellStyle name="Uwaga 3" xfId="5872" hidden="1"/>
    <cellStyle name="Uwaga 3" xfId="5873" hidden="1"/>
    <cellStyle name="Uwaga 3" xfId="5875" hidden="1"/>
    <cellStyle name="Uwaga 3" xfId="5886" hidden="1"/>
    <cellStyle name="Uwaga 3" xfId="5888" hidden="1"/>
    <cellStyle name="Uwaga 3" xfId="5889" hidden="1"/>
    <cellStyle name="Uwaga 3" xfId="5898" hidden="1"/>
    <cellStyle name="Uwaga 3" xfId="5901" hidden="1"/>
    <cellStyle name="Uwaga 3" xfId="5903" hidden="1"/>
    <cellStyle name="Uwaga 3" xfId="5914" hidden="1"/>
    <cellStyle name="Uwaga 3" xfId="5916" hidden="1"/>
    <cellStyle name="Uwaga 3" xfId="5918" hidden="1"/>
    <cellStyle name="Uwaga 3" xfId="5930" hidden="1"/>
    <cellStyle name="Uwaga 3" xfId="5932" hidden="1"/>
    <cellStyle name="Uwaga 3" xfId="5934" hidden="1"/>
    <cellStyle name="Uwaga 3" xfId="5942" hidden="1"/>
    <cellStyle name="Uwaga 3" xfId="5944" hidden="1"/>
    <cellStyle name="Uwaga 3" xfId="5947" hidden="1"/>
    <cellStyle name="Uwaga 3" xfId="5937" hidden="1"/>
    <cellStyle name="Uwaga 3" xfId="5936" hidden="1"/>
    <cellStyle name="Uwaga 3" xfId="5935" hidden="1"/>
    <cellStyle name="Uwaga 3" xfId="5922" hidden="1"/>
    <cellStyle name="Uwaga 3" xfId="5921" hidden="1"/>
    <cellStyle name="Uwaga 3" xfId="5920" hidden="1"/>
    <cellStyle name="Uwaga 3" xfId="5907" hidden="1"/>
    <cellStyle name="Uwaga 3" xfId="5906" hidden="1"/>
    <cellStyle name="Uwaga 3" xfId="5905" hidden="1"/>
    <cellStyle name="Uwaga 3" xfId="5892" hidden="1"/>
    <cellStyle name="Uwaga 3" xfId="5891" hidden="1"/>
    <cellStyle name="Uwaga 3" xfId="5890" hidden="1"/>
    <cellStyle name="Uwaga 3" xfId="5877" hidden="1"/>
    <cellStyle name="Uwaga 3" xfId="5876" hidden="1"/>
    <cellStyle name="Uwaga 3" xfId="5874" hidden="1"/>
    <cellStyle name="Uwaga 3" xfId="5863" hidden="1"/>
    <cellStyle name="Uwaga 3" xfId="5860" hidden="1"/>
    <cellStyle name="Uwaga 3" xfId="5858" hidden="1"/>
    <cellStyle name="Uwaga 3" xfId="5848" hidden="1"/>
    <cellStyle name="Uwaga 3" xfId="5845" hidden="1"/>
    <cellStyle name="Uwaga 3" xfId="5843" hidden="1"/>
    <cellStyle name="Uwaga 3" xfId="5833" hidden="1"/>
    <cellStyle name="Uwaga 3" xfId="5830" hidden="1"/>
    <cellStyle name="Uwaga 3" xfId="5828" hidden="1"/>
    <cellStyle name="Uwaga 3" xfId="5818" hidden="1"/>
    <cellStyle name="Uwaga 3" xfId="5816" hidden="1"/>
    <cellStyle name="Uwaga 3" xfId="5815" hidden="1"/>
    <cellStyle name="Uwaga 3" xfId="5803" hidden="1"/>
    <cellStyle name="Uwaga 3" xfId="5801" hidden="1"/>
    <cellStyle name="Uwaga 3" xfId="5798" hidden="1"/>
    <cellStyle name="Uwaga 3" xfId="5788" hidden="1"/>
    <cellStyle name="Uwaga 3" xfId="5785" hidden="1"/>
    <cellStyle name="Uwaga 3" xfId="5783" hidden="1"/>
    <cellStyle name="Uwaga 3" xfId="5773" hidden="1"/>
    <cellStyle name="Uwaga 3" xfId="5770" hidden="1"/>
    <cellStyle name="Uwaga 3" xfId="5768" hidden="1"/>
    <cellStyle name="Uwaga 3" xfId="5758" hidden="1"/>
    <cellStyle name="Uwaga 3" xfId="5756" hidden="1"/>
    <cellStyle name="Uwaga 3" xfId="5755" hidden="1"/>
    <cellStyle name="Uwaga 3" xfId="5743" hidden="1"/>
    <cellStyle name="Uwaga 3" xfId="5740" hidden="1"/>
    <cellStyle name="Uwaga 3" xfId="5738" hidden="1"/>
    <cellStyle name="Uwaga 3" xfId="5728" hidden="1"/>
    <cellStyle name="Uwaga 3" xfId="5725" hidden="1"/>
    <cellStyle name="Uwaga 3" xfId="5723" hidden="1"/>
    <cellStyle name="Uwaga 3" xfId="5713" hidden="1"/>
    <cellStyle name="Uwaga 3" xfId="5710" hidden="1"/>
    <cellStyle name="Uwaga 3" xfId="5708" hidden="1"/>
    <cellStyle name="Uwaga 3" xfId="5698" hidden="1"/>
    <cellStyle name="Uwaga 3" xfId="5696" hidden="1"/>
    <cellStyle name="Uwaga 3" xfId="5695" hidden="1"/>
    <cellStyle name="Uwaga 3" xfId="5682" hidden="1"/>
    <cellStyle name="Uwaga 3" xfId="5679" hidden="1"/>
    <cellStyle name="Uwaga 3" xfId="5677" hidden="1"/>
    <cellStyle name="Uwaga 3" xfId="5667" hidden="1"/>
    <cellStyle name="Uwaga 3" xfId="5664" hidden="1"/>
    <cellStyle name="Uwaga 3" xfId="5662" hidden="1"/>
    <cellStyle name="Uwaga 3" xfId="5652" hidden="1"/>
    <cellStyle name="Uwaga 3" xfId="5649" hidden="1"/>
    <cellStyle name="Uwaga 3" xfId="5647" hidden="1"/>
    <cellStyle name="Uwaga 3" xfId="5638" hidden="1"/>
    <cellStyle name="Uwaga 3" xfId="5636" hidden="1"/>
    <cellStyle name="Uwaga 3" xfId="5635" hidden="1"/>
    <cellStyle name="Uwaga 3" xfId="5623" hidden="1"/>
    <cellStyle name="Uwaga 3" xfId="5621" hidden="1"/>
    <cellStyle name="Uwaga 3" xfId="5619" hidden="1"/>
    <cellStyle name="Uwaga 3" xfId="5608" hidden="1"/>
    <cellStyle name="Uwaga 3" xfId="5606" hidden="1"/>
    <cellStyle name="Uwaga 3" xfId="5604" hidden="1"/>
    <cellStyle name="Uwaga 3" xfId="5593" hidden="1"/>
    <cellStyle name="Uwaga 3" xfId="5591" hidden="1"/>
    <cellStyle name="Uwaga 3" xfId="5589" hidden="1"/>
    <cellStyle name="Uwaga 3" xfId="5578" hidden="1"/>
    <cellStyle name="Uwaga 3" xfId="5576" hidden="1"/>
    <cellStyle name="Uwaga 3" xfId="5575" hidden="1"/>
    <cellStyle name="Uwaga 3" xfId="5562" hidden="1"/>
    <cellStyle name="Uwaga 3" xfId="5559" hidden="1"/>
    <cellStyle name="Uwaga 3" xfId="5557" hidden="1"/>
    <cellStyle name="Uwaga 3" xfId="5547" hidden="1"/>
    <cellStyle name="Uwaga 3" xfId="5544" hidden="1"/>
    <cellStyle name="Uwaga 3" xfId="5542" hidden="1"/>
    <cellStyle name="Uwaga 3" xfId="5532" hidden="1"/>
    <cellStyle name="Uwaga 3" xfId="5529" hidden="1"/>
    <cellStyle name="Uwaga 3" xfId="5527" hidden="1"/>
    <cellStyle name="Uwaga 3" xfId="5518" hidden="1"/>
    <cellStyle name="Uwaga 3" xfId="5516" hidden="1"/>
    <cellStyle name="Uwaga 3" xfId="5514" hidden="1"/>
    <cellStyle name="Uwaga 3" xfId="5502" hidden="1"/>
    <cellStyle name="Uwaga 3" xfId="5499" hidden="1"/>
    <cellStyle name="Uwaga 3" xfId="5497" hidden="1"/>
    <cellStyle name="Uwaga 3" xfId="5487" hidden="1"/>
    <cellStyle name="Uwaga 3" xfId="5484" hidden="1"/>
    <cellStyle name="Uwaga 3" xfId="5482" hidden="1"/>
    <cellStyle name="Uwaga 3" xfId="5472" hidden="1"/>
    <cellStyle name="Uwaga 3" xfId="5469" hidden="1"/>
    <cellStyle name="Uwaga 3" xfId="5467" hidden="1"/>
    <cellStyle name="Uwaga 3" xfId="5460" hidden="1"/>
    <cellStyle name="Uwaga 3" xfId="5457" hidden="1"/>
    <cellStyle name="Uwaga 3" xfId="5455" hidden="1"/>
    <cellStyle name="Uwaga 3" xfId="5445" hidden="1"/>
    <cellStyle name="Uwaga 3" xfId="5442" hidden="1"/>
    <cellStyle name="Uwaga 3" xfId="5439" hidden="1"/>
    <cellStyle name="Uwaga 3" xfId="5430" hidden="1"/>
    <cellStyle name="Uwaga 3" xfId="5426" hidden="1"/>
    <cellStyle name="Uwaga 3" xfId="5423" hidden="1"/>
    <cellStyle name="Uwaga 3" xfId="5415" hidden="1"/>
    <cellStyle name="Uwaga 3" xfId="5412" hidden="1"/>
    <cellStyle name="Uwaga 3" xfId="5409" hidden="1"/>
    <cellStyle name="Uwaga 3" xfId="5400" hidden="1"/>
    <cellStyle name="Uwaga 3" xfId="5397" hidden="1"/>
    <cellStyle name="Uwaga 3" xfId="5394" hidden="1"/>
    <cellStyle name="Uwaga 3" xfId="5384" hidden="1"/>
    <cellStyle name="Uwaga 3" xfId="5380" hidden="1"/>
    <cellStyle name="Uwaga 3" xfId="5377" hidden="1"/>
    <cellStyle name="Uwaga 3" xfId="5368" hidden="1"/>
    <cellStyle name="Uwaga 3" xfId="5364" hidden="1"/>
    <cellStyle name="Uwaga 3" xfId="5362" hidden="1"/>
    <cellStyle name="Uwaga 3" xfId="5354" hidden="1"/>
    <cellStyle name="Uwaga 3" xfId="5350" hidden="1"/>
    <cellStyle name="Uwaga 3" xfId="5347" hidden="1"/>
    <cellStyle name="Uwaga 3" xfId="5340" hidden="1"/>
    <cellStyle name="Uwaga 3" xfId="5337" hidden="1"/>
    <cellStyle name="Uwaga 3" xfId="5334" hidden="1"/>
    <cellStyle name="Uwaga 3" xfId="5325" hidden="1"/>
    <cellStyle name="Uwaga 3" xfId="5320" hidden="1"/>
    <cellStyle name="Uwaga 3" xfId="5317" hidden="1"/>
    <cellStyle name="Uwaga 3" xfId="5310" hidden="1"/>
    <cellStyle name="Uwaga 3" xfId="5305" hidden="1"/>
    <cellStyle name="Uwaga 3" xfId="5302" hidden="1"/>
    <cellStyle name="Uwaga 3" xfId="5295" hidden="1"/>
    <cellStyle name="Uwaga 3" xfId="5290" hidden="1"/>
    <cellStyle name="Uwaga 3" xfId="5287" hidden="1"/>
    <cellStyle name="Uwaga 3" xfId="5281" hidden="1"/>
    <cellStyle name="Uwaga 3" xfId="5277" hidden="1"/>
    <cellStyle name="Uwaga 3" xfId="5274" hidden="1"/>
    <cellStyle name="Uwaga 3" xfId="5266" hidden="1"/>
    <cellStyle name="Uwaga 3" xfId="5261" hidden="1"/>
    <cellStyle name="Uwaga 3" xfId="5257" hidden="1"/>
    <cellStyle name="Uwaga 3" xfId="5251" hidden="1"/>
    <cellStyle name="Uwaga 3" xfId="5246" hidden="1"/>
    <cellStyle name="Uwaga 3" xfId="5242" hidden="1"/>
    <cellStyle name="Uwaga 3" xfId="5236" hidden="1"/>
    <cellStyle name="Uwaga 3" xfId="5231" hidden="1"/>
    <cellStyle name="Uwaga 3" xfId="5227" hidden="1"/>
    <cellStyle name="Uwaga 3" xfId="5222" hidden="1"/>
    <cellStyle name="Uwaga 3" xfId="5218" hidden="1"/>
    <cellStyle name="Uwaga 3" xfId="5214" hidden="1"/>
    <cellStyle name="Uwaga 3" xfId="5206" hidden="1"/>
    <cellStyle name="Uwaga 3" xfId="5201" hidden="1"/>
    <cellStyle name="Uwaga 3" xfId="5197" hidden="1"/>
    <cellStyle name="Uwaga 3" xfId="5191" hidden="1"/>
    <cellStyle name="Uwaga 3" xfId="5186" hidden="1"/>
    <cellStyle name="Uwaga 3" xfId="5182" hidden="1"/>
    <cellStyle name="Uwaga 3" xfId="5176" hidden="1"/>
    <cellStyle name="Uwaga 3" xfId="5171" hidden="1"/>
    <cellStyle name="Uwaga 3" xfId="5167" hidden="1"/>
    <cellStyle name="Uwaga 3" xfId="5163" hidden="1"/>
    <cellStyle name="Uwaga 3" xfId="5158" hidden="1"/>
    <cellStyle name="Uwaga 3" xfId="5153" hidden="1"/>
    <cellStyle name="Uwaga 3" xfId="5148" hidden="1"/>
    <cellStyle name="Uwaga 3" xfId="5144" hidden="1"/>
    <cellStyle name="Uwaga 3" xfId="5140" hidden="1"/>
    <cellStyle name="Uwaga 3" xfId="5133" hidden="1"/>
    <cellStyle name="Uwaga 3" xfId="5129" hidden="1"/>
    <cellStyle name="Uwaga 3" xfId="5124" hidden="1"/>
    <cellStyle name="Uwaga 3" xfId="5118" hidden="1"/>
    <cellStyle name="Uwaga 3" xfId="5114" hidden="1"/>
    <cellStyle name="Uwaga 3" xfId="5109" hidden="1"/>
    <cellStyle name="Uwaga 3" xfId="5103" hidden="1"/>
    <cellStyle name="Uwaga 3" xfId="5099" hidden="1"/>
    <cellStyle name="Uwaga 3" xfId="5094" hidden="1"/>
    <cellStyle name="Uwaga 3" xfId="5088" hidden="1"/>
    <cellStyle name="Uwaga 3" xfId="5084" hidden="1"/>
    <cellStyle name="Uwaga 3" xfId="5080" hidden="1"/>
    <cellStyle name="Uwaga 3" xfId="5940" hidden="1"/>
    <cellStyle name="Uwaga 3" xfId="5939" hidden="1"/>
    <cellStyle name="Uwaga 3" xfId="5938" hidden="1"/>
    <cellStyle name="Uwaga 3" xfId="5925" hidden="1"/>
    <cellStyle name="Uwaga 3" xfId="5924" hidden="1"/>
    <cellStyle name="Uwaga 3" xfId="5923" hidden="1"/>
    <cellStyle name="Uwaga 3" xfId="5910" hidden="1"/>
    <cellStyle name="Uwaga 3" xfId="5909" hidden="1"/>
    <cellStyle name="Uwaga 3" xfId="5908" hidden="1"/>
    <cellStyle name="Uwaga 3" xfId="5895" hidden="1"/>
    <cellStyle name="Uwaga 3" xfId="5894" hidden="1"/>
    <cellStyle name="Uwaga 3" xfId="5893" hidden="1"/>
    <cellStyle name="Uwaga 3" xfId="5880" hidden="1"/>
    <cellStyle name="Uwaga 3" xfId="5879" hidden="1"/>
    <cellStyle name="Uwaga 3" xfId="5878" hidden="1"/>
    <cellStyle name="Uwaga 3" xfId="5866" hidden="1"/>
    <cellStyle name="Uwaga 3" xfId="5864" hidden="1"/>
    <cellStyle name="Uwaga 3" xfId="5862" hidden="1"/>
    <cellStyle name="Uwaga 3" xfId="5851" hidden="1"/>
    <cellStyle name="Uwaga 3" xfId="5849" hidden="1"/>
    <cellStyle name="Uwaga 3" xfId="5847" hidden="1"/>
    <cellStyle name="Uwaga 3" xfId="5836" hidden="1"/>
    <cellStyle name="Uwaga 3" xfId="5834" hidden="1"/>
    <cellStyle name="Uwaga 3" xfId="5832" hidden="1"/>
    <cellStyle name="Uwaga 3" xfId="5821" hidden="1"/>
    <cellStyle name="Uwaga 3" xfId="5819" hidden="1"/>
    <cellStyle name="Uwaga 3" xfId="5817" hidden="1"/>
    <cellStyle name="Uwaga 3" xfId="5806" hidden="1"/>
    <cellStyle name="Uwaga 3" xfId="5804" hidden="1"/>
    <cellStyle name="Uwaga 3" xfId="5802" hidden="1"/>
    <cellStyle name="Uwaga 3" xfId="5791" hidden="1"/>
    <cellStyle name="Uwaga 3" xfId="5789" hidden="1"/>
    <cellStyle name="Uwaga 3" xfId="5787" hidden="1"/>
    <cellStyle name="Uwaga 3" xfId="5776" hidden="1"/>
    <cellStyle name="Uwaga 3" xfId="5774" hidden="1"/>
    <cellStyle name="Uwaga 3" xfId="5772" hidden="1"/>
    <cellStyle name="Uwaga 3" xfId="5761" hidden="1"/>
    <cellStyle name="Uwaga 3" xfId="5759" hidden="1"/>
    <cellStyle name="Uwaga 3" xfId="5757" hidden="1"/>
    <cellStyle name="Uwaga 3" xfId="5746" hidden="1"/>
    <cellStyle name="Uwaga 3" xfId="5744" hidden="1"/>
    <cellStyle name="Uwaga 3" xfId="5742" hidden="1"/>
    <cellStyle name="Uwaga 3" xfId="5731" hidden="1"/>
    <cellStyle name="Uwaga 3" xfId="5729" hidden="1"/>
    <cellStyle name="Uwaga 3" xfId="5727" hidden="1"/>
    <cellStyle name="Uwaga 3" xfId="5716" hidden="1"/>
    <cellStyle name="Uwaga 3" xfId="5714" hidden="1"/>
    <cellStyle name="Uwaga 3" xfId="5712" hidden="1"/>
    <cellStyle name="Uwaga 3" xfId="5701" hidden="1"/>
    <cellStyle name="Uwaga 3" xfId="5699" hidden="1"/>
    <cellStyle name="Uwaga 3" xfId="5697" hidden="1"/>
    <cellStyle name="Uwaga 3" xfId="5686" hidden="1"/>
    <cellStyle name="Uwaga 3" xfId="5684" hidden="1"/>
    <cellStyle name="Uwaga 3" xfId="5681" hidden="1"/>
    <cellStyle name="Uwaga 3" xfId="5671" hidden="1"/>
    <cellStyle name="Uwaga 3" xfId="5668" hidden="1"/>
    <cellStyle name="Uwaga 3" xfId="5665" hidden="1"/>
    <cellStyle name="Uwaga 3" xfId="5656" hidden="1"/>
    <cellStyle name="Uwaga 3" xfId="5654" hidden="1"/>
    <cellStyle name="Uwaga 3" xfId="5651" hidden="1"/>
    <cellStyle name="Uwaga 3" xfId="5641" hidden="1"/>
    <cellStyle name="Uwaga 3" xfId="5639" hidden="1"/>
    <cellStyle name="Uwaga 3" xfId="5637" hidden="1"/>
    <cellStyle name="Uwaga 3" xfId="5626" hidden="1"/>
    <cellStyle name="Uwaga 3" xfId="5624" hidden="1"/>
    <cellStyle name="Uwaga 3" xfId="5622" hidden="1"/>
    <cellStyle name="Uwaga 3" xfId="5611" hidden="1"/>
    <cellStyle name="Uwaga 3" xfId="5609" hidden="1"/>
    <cellStyle name="Uwaga 3" xfId="5607" hidden="1"/>
    <cellStyle name="Uwaga 3" xfId="5596" hidden="1"/>
    <cellStyle name="Uwaga 3" xfId="5594" hidden="1"/>
    <cellStyle name="Uwaga 3" xfId="5592" hidden="1"/>
    <cellStyle name="Uwaga 3" xfId="5581" hidden="1"/>
    <cellStyle name="Uwaga 3" xfId="5579" hidden="1"/>
    <cellStyle name="Uwaga 3" xfId="5577" hidden="1"/>
    <cellStyle name="Uwaga 3" xfId="5566" hidden="1"/>
    <cellStyle name="Uwaga 3" xfId="5564" hidden="1"/>
    <cellStyle name="Uwaga 3" xfId="5561" hidden="1"/>
    <cellStyle name="Uwaga 3" xfId="5551" hidden="1"/>
    <cellStyle name="Uwaga 3" xfId="5548" hidden="1"/>
    <cellStyle name="Uwaga 3" xfId="5545" hidden="1"/>
    <cellStyle name="Uwaga 3" xfId="5536" hidden="1"/>
    <cellStyle name="Uwaga 3" xfId="5533" hidden="1"/>
    <cellStyle name="Uwaga 3" xfId="5530" hidden="1"/>
    <cellStyle name="Uwaga 3" xfId="5521" hidden="1"/>
    <cellStyle name="Uwaga 3" xfId="5519" hidden="1"/>
    <cellStyle name="Uwaga 3" xfId="5517" hidden="1"/>
    <cellStyle name="Uwaga 3" xfId="5506" hidden="1"/>
    <cellStyle name="Uwaga 3" xfId="5503" hidden="1"/>
    <cellStyle name="Uwaga 3" xfId="5500" hidden="1"/>
    <cellStyle name="Uwaga 3" xfId="5491" hidden="1"/>
    <cellStyle name="Uwaga 3" xfId="5488" hidden="1"/>
    <cellStyle name="Uwaga 3" xfId="5485" hidden="1"/>
    <cellStyle name="Uwaga 3" xfId="5476" hidden="1"/>
    <cellStyle name="Uwaga 3" xfId="5473" hidden="1"/>
    <cellStyle name="Uwaga 3" xfId="5470" hidden="1"/>
    <cellStyle name="Uwaga 3" xfId="5463" hidden="1"/>
    <cellStyle name="Uwaga 3" xfId="5459" hidden="1"/>
    <cellStyle name="Uwaga 3" xfId="5456" hidden="1"/>
    <cellStyle name="Uwaga 3" xfId="5448" hidden="1"/>
    <cellStyle name="Uwaga 3" xfId="5444" hidden="1"/>
    <cellStyle name="Uwaga 3" xfId="5441" hidden="1"/>
    <cellStyle name="Uwaga 3" xfId="5433" hidden="1"/>
    <cellStyle name="Uwaga 3" xfId="5429" hidden="1"/>
    <cellStyle name="Uwaga 3" xfId="5425" hidden="1"/>
    <cellStyle name="Uwaga 3" xfId="5418" hidden="1"/>
    <cellStyle name="Uwaga 3" xfId="5414" hidden="1"/>
    <cellStyle name="Uwaga 3" xfId="5411" hidden="1"/>
    <cellStyle name="Uwaga 3" xfId="5403" hidden="1"/>
    <cellStyle name="Uwaga 3" xfId="5399" hidden="1"/>
    <cellStyle name="Uwaga 3" xfId="5396" hidden="1"/>
    <cellStyle name="Uwaga 3" xfId="5387" hidden="1"/>
    <cellStyle name="Uwaga 3" xfId="5382" hidden="1"/>
    <cellStyle name="Uwaga 3" xfId="5378" hidden="1"/>
    <cellStyle name="Uwaga 3" xfId="5372" hidden="1"/>
    <cellStyle name="Uwaga 3" xfId="5367" hidden="1"/>
    <cellStyle name="Uwaga 3" xfId="5363" hidden="1"/>
    <cellStyle name="Uwaga 3" xfId="5357" hidden="1"/>
    <cellStyle name="Uwaga 3" xfId="5352" hidden="1"/>
    <cellStyle name="Uwaga 3" xfId="5348" hidden="1"/>
    <cellStyle name="Uwaga 3" xfId="5343" hidden="1"/>
    <cellStyle name="Uwaga 3" xfId="5339" hidden="1"/>
    <cellStyle name="Uwaga 3" xfId="5335" hidden="1"/>
    <cellStyle name="Uwaga 3" xfId="5328" hidden="1"/>
    <cellStyle name="Uwaga 3" xfId="5323" hidden="1"/>
    <cellStyle name="Uwaga 3" xfId="5319" hidden="1"/>
    <cellStyle name="Uwaga 3" xfId="5312" hidden="1"/>
    <cellStyle name="Uwaga 3" xfId="5307" hidden="1"/>
    <cellStyle name="Uwaga 3" xfId="5303" hidden="1"/>
    <cellStyle name="Uwaga 3" xfId="5298" hidden="1"/>
    <cellStyle name="Uwaga 3" xfId="5293" hidden="1"/>
    <cellStyle name="Uwaga 3" xfId="5289" hidden="1"/>
    <cellStyle name="Uwaga 3" xfId="5283" hidden="1"/>
    <cellStyle name="Uwaga 3" xfId="5279" hidden="1"/>
    <cellStyle name="Uwaga 3" xfId="5276" hidden="1"/>
    <cellStyle name="Uwaga 3" xfId="5269" hidden="1"/>
    <cellStyle name="Uwaga 3" xfId="5264" hidden="1"/>
    <cellStyle name="Uwaga 3" xfId="5259" hidden="1"/>
    <cellStyle name="Uwaga 3" xfId="5253" hidden="1"/>
    <cellStyle name="Uwaga 3" xfId="5248" hidden="1"/>
    <cellStyle name="Uwaga 3" xfId="5243" hidden="1"/>
    <cellStyle name="Uwaga 3" xfId="5238" hidden="1"/>
    <cellStyle name="Uwaga 3" xfId="5233" hidden="1"/>
    <cellStyle name="Uwaga 3" xfId="5228" hidden="1"/>
    <cellStyle name="Uwaga 3" xfId="5224" hidden="1"/>
    <cellStyle name="Uwaga 3" xfId="5220" hidden="1"/>
    <cellStyle name="Uwaga 3" xfId="5215" hidden="1"/>
    <cellStyle name="Uwaga 3" xfId="5208" hidden="1"/>
    <cellStyle name="Uwaga 3" xfId="5203" hidden="1"/>
    <cellStyle name="Uwaga 3" xfId="5198" hidden="1"/>
    <cellStyle name="Uwaga 3" xfId="5192" hidden="1"/>
    <cellStyle name="Uwaga 3" xfId="5187" hidden="1"/>
    <cellStyle name="Uwaga 3" xfId="5183" hidden="1"/>
    <cellStyle name="Uwaga 3" xfId="5178" hidden="1"/>
    <cellStyle name="Uwaga 3" xfId="5173" hidden="1"/>
    <cellStyle name="Uwaga 3" xfId="5168" hidden="1"/>
    <cellStyle name="Uwaga 3" xfId="5164" hidden="1"/>
    <cellStyle name="Uwaga 3" xfId="5159" hidden="1"/>
    <cellStyle name="Uwaga 3" xfId="5154" hidden="1"/>
    <cellStyle name="Uwaga 3" xfId="5149" hidden="1"/>
    <cellStyle name="Uwaga 3" xfId="5145" hidden="1"/>
    <cellStyle name="Uwaga 3" xfId="5141" hidden="1"/>
    <cellStyle name="Uwaga 3" xfId="5134" hidden="1"/>
    <cellStyle name="Uwaga 3" xfId="5130" hidden="1"/>
    <cellStyle name="Uwaga 3" xfId="5125" hidden="1"/>
    <cellStyle name="Uwaga 3" xfId="5119" hidden="1"/>
    <cellStyle name="Uwaga 3" xfId="5115" hidden="1"/>
    <cellStyle name="Uwaga 3" xfId="5110" hidden="1"/>
    <cellStyle name="Uwaga 3" xfId="5104" hidden="1"/>
    <cellStyle name="Uwaga 3" xfId="5100" hidden="1"/>
    <cellStyle name="Uwaga 3" xfId="5096" hidden="1"/>
    <cellStyle name="Uwaga 3" xfId="5089" hidden="1"/>
    <cellStyle name="Uwaga 3" xfId="5085" hidden="1"/>
    <cellStyle name="Uwaga 3" xfId="5081" hidden="1"/>
    <cellStyle name="Uwaga 3" xfId="5945" hidden="1"/>
    <cellStyle name="Uwaga 3" xfId="5943" hidden="1"/>
    <cellStyle name="Uwaga 3" xfId="5941" hidden="1"/>
    <cellStyle name="Uwaga 3" xfId="5928" hidden="1"/>
    <cellStyle name="Uwaga 3" xfId="5927" hidden="1"/>
    <cellStyle name="Uwaga 3" xfId="5926" hidden="1"/>
    <cellStyle name="Uwaga 3" xfId="5913" hidden="1"/>
    <cellStyle name="Uwaga 3" xfId="5912" hidden="1"/>
    <cellStyle name="Uwaga 3" xfId="5911" hidden="1"/>
    <cellStyle name="Uwaga 3" xfId="5899" hidden="1"/>
    <cellStyle name="Uwaga 3" xfId="5897" hidden="1"/>
    <cellStyle name="Uwaga 3" xfId="5896" hidden="1"/>
    <cellStyle name="Uwaga 3" xfId="5883" hidden="1"/>
    <cellStyle name="Uwaga 3" xfId="5882" hidden="1"/>
    <cellStyle name="Uwaga 3" xfId="5881" hidden="1"/>
    <cellStyle name="Uwaga 3" xfId="5869" hidden="1"/>
    <cellStyle name="Uwaga 3" xfId="5867" hidden="1"/>
    <cellStyle name="Uwaga 3" xfId="5865" hidden="1"/>
    <cellStyle name="Uwaga 3" xfId="5854" hidden="1"/>
    <cellStyle name="Uwaga 3" xfId="5852" hidden="1"/>
    <cellStyle name="Uwaga 3" xfId="5850" hidden="1"/>
    <cellStyle name="Uwaga 3" xfId="5839" hidden="1"/>
    <cellStyle name="Uwaga 3" xfId="5837" hidden="1"/>
    <cellStyle name="Uwaga 3" xfId="5835"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40" hidden="1"/>
    <cellStyle name="Uwaga 3" xfId="5629" hidden="1"/>
    <cellStyle name="Uwaga 3" xfId="5627" hidden="1"/>
    <cellStyle name="Uwaga 3" xfId="5625" hidden="1"/>
    <cellStyle name="Uwaga 3" xfId="5614" hidden="1"/>
    <cellStyle name="Uwaga 3" xfId="5612" hidden="1"/>
    <cellStyle name="Uwaga 3" xfId="5610"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49" hidden="1"/>
    <cellStyle name="Uwaga 3" xfId="5539" hidden="1"/>
    <cellStyle name="Uwaga 3" xfId="5537" hidden="1"/>
    <cellStyle name="Uwaga 3" xfId="5535" hidden="1"/>
    <cellStyle name="Uwaga 3" xfId="5524" hidden="1"/>
    <cellStyle name="Uwaga 3" xfId="5522" hidden="1"/>
    <cellStyle name="Uwaga 3" xfId="5520" hidden="1"/>
    <cellStyle name="Uwaga 3" xfId="5509" hidden="1"/>
    <cellStyle name="Uwaga 3" xfId="5507" hidden="1"/>
    <cellStyle name="Uwaga 3" xfId="5504" hidden="1"/>
    <cellStyle name="Uwaga 3" xfId="5494" hidden="1"/>
    <cellStyle name="Uwaga 3" xfId="5492" hidden="1"/>
    <cellStyle name="Uwaga 3" xfId="5489" hidden="1"/>
    <cellStyle name="Uwaga 3" xfId="5479" hidden="1"/>
    <cellStyle name="Uwaga 3" xfId="5477" hidden="1"/>
    <cellStyle name="Uwaga 3" xfId="5474" hidden="1"/>
    <cellStyle name="Uwaga 3" xfId="5465" hidden="1"/>
    <cellStyle name="Uwaga 3" xfId="5462" hidden="1"/>
    <cellStyle name="Uwaga 3" xfId="5458" hidden="1"/>
    <cellStyle name="Uwaga 3" xfId="5450" hidden="1"/>
    <cellStyle name="Uwaga 3" xfId="5447" hidden="1"/>
    <cellStyle name="Uwaga 3" xfId="5443" hidden="1"/>
    <cellStyle name="Uwaga 3" xfId="5435" hidden="1"/>
    <cellStyle name="Uwaga 3" xfId="5432" hidden="1"/>
    <cellStyle name="Uwaga 3" xfId="5428" hidden="1"/>
    <cellStyle name="Uwaga 3" xfId="5420" hidden="1"/>
    <cellStyle name="Uwaga 3" xfId="5417" hidden="1"/>
    <cellStyle name="Uwaga 3" xfId="5413" hidden="1"/>
    <cellStyle name="Uwaga 3" xfId="5405" hidden="1"/>
    <cellStyle name="Uwaga 3" xfId="5402" hidden="1"/>
    <cellStyle name="Uwaga 3" xfId="5398" hidden="1"/>
    <cellStyle name="Uwaga 3" xfId="5390" hidden="1"/>
    <cellStyle name="Uwaga 3" xfId="5386" hidden="1"/>
    <cellStyle name="Uwaga 3" xfId="5381" hidden="1"/>
    <cellStyle name="Uwaga 3" xfId="5375" hidden="1"/>
    <cellStyle name="Uwaga 3" xfId="5371" hidden="1"/>
    <cellStyle name="Uwaga 3" xfId="5366" hidden="1"/>
    <cellStyle name="Uwaga 3" xfId="5360" hidden="1"/>
    <cellStyle name="Uwaga 3" xfId="5356" hidden="1"/>
    <cellStyle name="Uwaga 3" xfId="5351" hidden="1"/>
    <cellStyle name="Uwaga 3" xfId="5345" hidden="1"/>
    <cellStyle name="Uwaga 3" xfId="5342" hidden="1"/>
    <cellStyle name="Uwaga 3" xfId="5338" hidden="1"/>
    <cellStyle name="Uwaga 3" xfId="5330" hidden="1"/>
    <cellStyle name="Uwaga 3" xfId="5327" hidden="1"/>
    <cellStyle name="Uwaga 3" xfId="5322" hidden="1"/>
    <cellStyle name="Uwaga 3" xfId="5315" hidden="1"/>
    <cellStyle name="Uwaga 3" xfId="5311" hidden="1"/>
    <cellStyle name="Uwaga 3" xfId="5306" hidden="1"/>
    <cellStyle name="Uwaga 3" xfId="5300" hidden="1"/>
    <cellStyle name="Uwaga 3" xfId="5296" hidden="1"/>
    <cellStyle name="Uwaga 3" xfId="5291" hidden="1"/>
    <cellStyle name="Uwaga 3" xfId="5285" hidden="1"/>
    <cellStyle name="Uwaga 3" xfId="5282" hidden="1"/>
    <cellStyle name="Uwaga 3" xfId="5278" hidden="1"/>
    <cellStyle name="Uwaga 3" xfId="5270" hidden="1"/>
    <cellStyle name="Uwaga 3" xfId="5265" hidden="1"/>
    <cellStyle name="Uwaga 3" xfId="5260" hidden="1"/>
    <cellStyle name="Uwaga 3" xfId="5255" hidden="1"/>
    <cellStyle name="Uwaga 3" xfId="5250" hidden="1"/>
    <cellStyle name="Uwaga 3" xfId="5245" hidden="1"/>
    <cellStyle name="Uwaga 3" xfId="5240" hidden="1"/>
    <cellStyle name="Uwaga 3" xfId="5235" hidden="1"/>
    <cellStyle name="Uwaga 3" xfId="5230" hidden="1"/>
    <cellStyle name="Uwaga 3" xfId="5225" hidden="1"/>
    <cellStyle name="Uwaga 3" xfId="5221" hidden="1"/>
    <cellStyle name="Uwaga 3" xfId="5216" hidden="1"/>
    <cellStyle name="Uwaga 3" xfId="5209" hidden="1"/>
    <cellStyle name="Uwaga 3" xfId="5204" hidden="1"/>
    <cellStyle name="Uwaga 3" xfId="5199" hidden="1"/>
    <cellStyle name="Uwaga 3" xfId="5194" hidden="1"/>
    <cellStyle name="Uwaga 3" xfId="5189" hidden="1"/>
    <cellStyle name="Uwaga 3" xfId="5184" hidden="1"/>
    <cellStyle name="Uwaga 3" xfId="5179" hidden="1"/>
    <cellStyle name="Uwaga 3" xfId="5174" hidden="1"/>
    <cellStyle name="Uwaga 3" xfId="5169" hidden="1"/>
    <cellStyle name="Uwaga 3" xfId="5165" hidden="1"/>
    <cellStyle name="Uwaga 3" xfId="5160" hidden="1"/>
    <cellStyle name="Uwaga 3" xfId="5155" hidden="1"/>
    <cellStyle name="Uwaga 3" xfId="5150" hidden="1"/>
    <cellStyle name="Uwaga 3" xfId="5146" hidden="1"/>
    <cellStyle name="Uwaga 3" xfId="5142" hidden="1"/>
    <cellStyle name="Uwaga 3" xfId="5135" hidden="1"/>
    <cellStyle name="Uwaga 3" xfId="5131" hidden="1"/>
    <cellStyle name="Uwaga 3" xfId="5126" hidden="1"/>
    <cellStyle name="Uwaga 3" xfId="5120" hidden="1"/>
    <cellStyle name="Uwaga 3" xfId="5116" hidden="1"/>
    <cellStyle name="Uwaga 3" xfId="5111" hidden="1"/>
    <cellStyle name="Uwaga 3" xfId="5105" hidden="1"/>
    <cellStyle name="Uwaga 3" xfId="5101" hidden="1"/>
    <cellStyle name="Uwaga 3" xfId="5097" hidden="1"/>
    <cellStyle name="Uwaga 3" xfId="5090" hidden="1"/>
    <cellStyle name="Uwaga 3" xfId="5086" hidden="1"/>
    <cellStyle name="Uwaga 3" xfId="5082" hidden="1"/>
    <cellStyle name="Uwaga 3" xfId="5949" hidden="1"/>
    <cellStyle name="Uwaga 3" xfId="5948" hidden="1"/>
    <cellStyle name="Uwaga 3" xfId="5946" hidden="1"/>
    <cellStyle name="Uwaga 3" xfId="5933" hidden="1"/>
    <cellStyle name="Uwaga 3" xfId="5931" hidden="1"/>
    <cellStyle name="Uwaga 3" xfId="5929" hidden="1"/>
    <cellStyle name="Uwaga 3" xfId="5919" hidden="1"/>
    <cellStyle name="Uwaga 3" xfId="5917" hidden="1"/>
    <cellStyle name="Uwaga 3" xfId="5915" hidden="1"/>
    <cellStyle name="Uwaga 3" xfId="5904" hidden="1"/>
    <cellStyle name="Uwaga 3" xfId="5902" hidden="1"/>
    <cellStyle name="Uwaga 3" xfId="5900" hidden="1"/>
    <cellStyle name="Uwaga 3" xfId="5887" hidden="1"/>
    <cellStyle name="Uwaga 3" xfId="5885" hidden="1"/>
    <cellStyle name="Uwaga 3" xfId="5884" hidden="1"/>
    <cellStyle name="Uwaga 3" xfId="5871" hidden="1"/>
    <cellStyle name="Uwaga 3" xfId="5870" hidden="1"/>
    <cellStyle name="Uwaga 3" xfId="5868" hidden="1"/>
    <cellStyle name="Uwaga 3" xfId="5856" hidden="1"/>
    <cellStyle name="Uwaga 3" xfId="5855" hidden="1"/>
    <cellStyle name="Uwaga 3" xfId="5853" hidden="1"/>
    <cellStyle name="Uwaga 3" xfId="5841" hidden="1"/>
    <cellStyle name="Uwaga 3" xfId="5840" hidden="1"/>
    <cellStyle name="Uwaga 3" xfId="5838" hidden="1"/>
    <cellStyle name="Uwaga 3" xfId="5826" hidden="1"/>
    <cellStyle name="Uwaga 3" xfId="5825" hidden="1"/>
    <cellStyle name="Uwaga 3" xfId="5823" hidden="1"/>
    <cellStyle name="Uwaga 3" xfId="5811" hidden="1"/>
    <cellStyle name="Uwaga 3" xfId="5810" hidden="1"/>
    <cellStyle name="Uwaga 3" xfId="5808" hidden="1"/>
    <cellStyle name="Uwaga 3" xfId="5796" hidden="1"/>
    <cellStyle name="Uwaga 3" xfId="5795" hidden="1"/>
    <cellStyle name="Uwaga 3" xfId="5793" hidden="1"/>
    <cellStyle name="Uwaga 3" xfId="5781" hidden="1"/>
    <cellStyle name="Uwaga 3" xfId="5780" hidden="1"/>
    <cellStyle name="Uwaga 3" xfId="5778" hidden="1"/>
    <cellStyle name="Uwaga 3" xfId="5766" hidden="1"/>
    <cellStyle name="Uwaga 3" xfId="5765" hidden="1"/>
    <cellStyle name="Uwaga 3" xfId="5763" hidden="1"/>
    <cellStyle name="Uwaga 3" xfId="5751" hidden="1"/>
    <cellStyle name="Uwaga 3" xfId="5750" hidden="1"/>
    <cellStyle name="Uwaga 3" xfId="5748" hidden="1"/>
    <cellStyle name="Uwaga 3" xfId="5736" hidden="1"/>
    <cellStyle name="Uwaga 3" xfId="5735" hidden="1"/>
    <cellStyle name="Uwaga 3" xfId="5733" hidden="1"/>
    <cellStyle name="Uwaga 3" xfId="5721" hidden="1"/>
    <cellStyle name="Uwaga 3" xfId="5720" hidden="1"/>
    <cellStyle name="Uwaga 3" xfId="5718" hidden="1"/>
    <cellStyle name="Uwaga 3" xfId="5706" hidden="1"/>
    <cellStyle name="Uwaga 3" xfId="5705" hidden="1"/>
    <cellStyle name="Uwaga 3" xfId="5703" hidden="1"/>
    <cellStyle name="Uwaga 3" xfId="5691" hidden="1"/>
    <cellStyle name="Uwaga 3" xfId="5690" hidden="1"/>
    <cellStyle name="Uwaga 3" xfId="5688" hidden="1"/>
    <cellStyle name="Uwaga 3" xfId="5676" hidden="1"/>
    <cellStyle name="Uwaga 3" xfId="5675" hidden="1"/>
    <cellStyle name="Uwaga 3" xfId="5673" hidden="1"/>
    <cellStyle name="Uwaga 3" xfId="5661" hidden="1"/>
    <cellStyle name="Uwaga 3" xfId="5660" hidden="1"/>
    <cellStyle name="Uwaga 3" xfId="5658" hidden="1"/>
    <cellStyle name="Uwaga 3" xfId="5646" hidden="1"/>
    <cellStyle name="Uwaga 3" xfId="5645" hidden="1"/>
    <cellStyle name="Uwaga 3" xfId="5643" hidden="1"/>
    <cellStyle name="Uwaga 3" xfId="5631" hidden="1"/>
    <cellStyle name="Uwaga 3" xfId="5630" hidden="1"/>
    <cellStyle name="Uwaga 3" xfId="5628" hidden="1"/>
    <cellStyle name="Uwaga 3" xfId="5616" hidden="1"/>
    <cellStyle name="Uwaga 3" xfId="5615" hidden="1"/>
    <cellStyle name="Uwaga 3" xfId="5613" hidden="1"/>
    <cellStyle name="Uwaga 3" xfId="5601" hidden="1"/>
    <cellStyle name="Uwaga 3" xfId="5600" hidden="1"/>
    <cellStyle name="Uwaga 3" xfId="5598" hidden="1"/>
    <cellStyle name="Uwaga 3" xfId="5586" hidden="1"/>
    <cellStyle name="Uwaga 3" xfId="5585" hidden="1"/>
    <cellStyle name="Uwaga 3" xfId="5583" hidden="1"/>
    <cellStyle name="Uwaga 3" xfId="5571" hidden="1"/>
    <cellStyle name="Uwaga 3" xfId="5570" hidden="1"/>
    <cellStyle name="Uwaga 3" xfId="5568" hidden="1"/>
    <cellStyle name="Uwaga 3" xfId="5556" hidden="1"/>
    <cellStyle name="Uwaga 3" xfId="5555" hidden="1"/>
    <cellStyle name="Uwaga 3" xfId="5553" hidden="1"/>
    <cellStyle name="Uwaga 3" xfId="5541" hidden="1"/>
    <cellStyle name="Uwaga 3" xfId="5540" hidden="1"/>
    <cellStyle name="Uwaga 3" xfId="5538" hidden="1"/>
    <cellStyle name="Uwaga 3" xfId="5526" hidden="1"/>
    <cellStyle name="Uwaga 3" xfId="5525" hidden="1"/>
    <cellStyle name="Uwaga 3" xfId="5523" hidden="1"/>
    <cellStyle name="Uwaga 3" xfId="5511" hidden="1"/>
    <cellStyle name="Uwaga 3" xfId="5510" hidden="1"/>
    <cellStyle name="Uwaga 3" xfId="5508" hidden="1"/>
    <cellStyle name="Uwaga 3" xfId="5496" hidden="1"/>
    <cellStyle name="Uwaga 3" xfId="5495" hidden="1"/>
    <cellStyle name="Uwaga 3" xfId="5493" hidden="1"/>
    <cellStyle name="Uwaga 3" xfId="5481" hidden="1"/>
    <cellStyle name="Uwaga 3" xfId="5480" hidden="1"/>
    <cellStyle name="Uwaga 3" xfId="5478" hidden="1"/>
    <cellStyle name="Uwaga 3" xfId="5466" hidden="1"/>
    <cellStyle name="Uwaga 3" xfId="5464" hidden="1"/>
    <cellStyle name="Uwaga 3" xfId="5461" hidden="1"/>
    <cellStyle name="Uwaga 3" xfId="5451" hidden="1"/>
    <cellStyle name="Uwaga 3" xfId="5449" hidden="1"/>
    <cellStyle name="Uwaga 3" xfId="5446" hidden="1"/>
    <cellStyle name="Uwaga 3" xfId="5436" hidden="1"/>
    <cellStyle name="Uwaga 3" xfId="5434" hidden="1"/>
    <cellStyle name="Uwaga 3" xfId="5431" hidden="1"/>
    <cellStyle name="Uwaga 3" xfId="5421" hidden="1"/>
    <cellStyle name="Uwaga 3" xfId="5419" hidden="1"/>
    <cellStyle name="Uwaga 3" xfId="5416" hidden="1"/>
    <cellStyle name="Uwaga 3" xfId="5406" hidden="1"/>
    <cellStyle name="Uwaga 3" xfId="5404" hidden="1"/>
    <cellStyle name="Uwaga 3" xfId="5401" hidden="1"/>
    <cellStyle name="Uwaga 3" xfId="5391" hidden="1"/>
    <cellStyle name="Uwaga 3" xfId="5389" hidden="1"/>
    <cellStyle name="Uwaga 3" xfId="5385" hidden="1"/>
    <cellStyle name="Uwaga 3" xfId="5376" hidden="1"/>
    <cellStyle name="Uwaga 3" xfId="5373" hidden="1"/>
    <cellStyle name="Uwaga 3" xfId="5369" hidden="1"/>
    <cellStyle name="Uwaga 3" xfId="5361" hidden="1"/>
    <cellStyle name="Uwaga 3" xfId="5359" hidden="1"/>
    <cellStyle name="Uwaga 3" xfId="5355" hidden="1"/>
    <cellStyle name="Uwaga 3" xfId="5346" hidden="1"/>
    <cellStyle name="Uwaga 3" xfId="5344" hidden="1"/>
    <cellStyle name="Uwaga 3" xfId="5341" hidden="1"/>
    <cellStyle name="Uwaga 3" xfId="5331" hidden="1"/>
    <cellStyle name="Uwaga 3" xfId="5329" hidden="1"/>
    <cellStyle name="Uwaga 3" xfId="5324" hidden="1"/>
    <cellStyle name="Uwaga 3" xfId="5316" hidden="1"/>
    <cellStyle name="Uwaga 3" xfId="5314" hidden="1"/>
    <cellStyle name="Uwaga 3" xfId="5309" hidden="1"/>
    <cellStyle name="Uwaga 3" xfId="5301" hidden="1"/>
    <cellStyle name="Uwaga 3" xfId="5299" hidden="1"/>
    <cellStyle name="Uwaga 3" xfId="5294" hidden="1"/>
    <cellStyle name="Uwaga 3" xfId="5286" hidden="1"/>
    <cellStyle name="Uwaga 3" xfId="5284" hidden="1"/>
    <cellStyle name="Uwaga 3" xfId="5280" hidden="1"/>
    <cellStyle name="Uwaga 3" xfId="5271" hidden="1"/>
    <cellStyle name="Uwaga 3" xfId="5268" hidden="1"/>
    <cellStyle name="Uwaga 3" xfId="5263" hidden="1"/>
    <cellStyle name="Uwaga 3" xfId="5256" hidden="1"/>
    <cellStyle name="Uwaga 3" xfId="5252" hidden="1"/>
    <cellStyle name="Uwaga 3" xfId="5247" hidden="1"/>
    <cellStyle name="Uwaga 3" xfId="5241" hidden="1"/>
    <cellStyle name="Uwaga 3" xfId="5237" hidden="1"/>
    <cellStyle name="Uwaga 3" xfId="5232" hidden="1"/>
    <cellStyle name="Uwaga 3" xfId="5226" hidden="1"/>
    <cellStyle name="Uwaga 3" xfId="5223" hidden="1"/>
    <cellStyle name="Uwaga 3" xfId="5219" hidden="1"/>
    <cellStyle name="Uwaga 3" xfId="5210" hidden="1"/>
    <cellStyle name="Uwaga 3" xfId="5205" hidden="1"/>
    <cellStyle name="Uwaga 3" xfId="5200" hidden="1"/>
    <cellStyle name="Uwaga 3" xfId="5195" hidden="1"/>
    <cellStyle name="Uwaga 3" xfId="5190" hidden="1"/>
    <cellStyle name="Uwaga 3" xfId="5185" hidden="1"/>
    <cellStyle name="Uwaga 3" xfId="5180" hidden="1"/>
    <cellStyle name="Uwaga 3" xfId="5175" hidden="1"/>
    <cellStyle name="Uwaga 3" xfId="5170" hidden="1"/>
    <cellStyle name="Uwaga 3" xfId="5166" hidden="1"/>
    <cellStyle name="Uwaga 3" xfId="5161" hidden="1"/>
    <cellStyle name="Uwaga 3" xfId="5156" hidden="1"/>
    <cellStyle name="Uwaga 3" xfId="5151" hidden="1"/>
    <cellStyle name="Uwaga 3" xfId="5147" hidden="1"/>
    <cellStyle name="Uwaga 3" xfId="5143" hidden="1"/>
    <cellStyle name="Uwaga 3" xfId="5136" hidden="1"/>
    <cellStyle name="Uwaga 3" xfId="5132" hidden="1"/>
    <cellStyle name="Uwaga 3" xfId="5127" hidden="1"/>
    <cellStyle name="Uwaga 3" xfId="5121" hidden="1"/>
    <cellStyle name="Uwaga 3" xfId="5117" hidden="1"/>
    <cellStyle name="Uwaga 3" xfId="5112" hidden="1"/>
    <cellStyle name="Uwaga 3" xfId="5106" hidden="1"/>
    <cellStyle name="Uwaga 3" xfId="5102" hidden="1"/>
    <cellStyle name="Uwaga 3" xfId="5098" hidden="1"/>
    <cellStyle name="Uwaga 3" xfId="5091" hidden="1"/>
    <cellStyle name="Uwaga 3" xfId="5087" hidden="1"/>
    <cellStyle name="Uwaga 3" xfId="5083" hidden="1"/>
    <cellStyle name="Uwaga 3" xfId="4080" hidden="1"/>
    <cellStyle name="Uwaga 3" xfId="4079" hidden="1"/>
    <cellStyle name="Uwaga 3" xfId="4078" hidden="1"/>
    <cellStyle name="Uwaga 3" xfId="4071" hidden="1"/>
    <cellStyle name="Uwaga 3" xfId="4070" hidden="1"/>
    <cellStyle name="Uwaga 3" xfId="4069" hidden="1"/>
    <cellStyle name="Uwaga 3" xfId="4062" hidden="1"/>
    <cellStyle name="Uwaga 3" xfId="4061" hidden="1"/>
    <cellStyle name="Uwaga 3" xfId="4060" hidden="1"/>
    <cellStyle name="Uwaga 3" xfId="4053" hidden="1"/>
    <cellStyle name="Uwaga 3" xfId="4052" hidden="1"/>
    <cellStyle name="Uwaga 3" xfId="4051" hidden="1"/>
    <cellStyle name="Uwaga 3" xfId="4044" hidden="1"/>
    <cellStyle name="Uwaga 3" xfId="4043" hidden="1"/>
    <cellStyle name="Uwaga 3" xfId="4042" hidden="1"/>
    <cellStyle name="Uwaga 3" xfId="4035" hidden="1"/>
    <cellStyle name="Uwaga 3" xfId="4034" hidden="1"/>
    <cellStyle name="Uwaga 3" xfId="4032" hidden="1"/>
    <cellStyle name="Uwaga 3" xfId="4026" hidden="1"/>
    <cellStyle name="Uwaga 3" xfId="4025" hidden="1"/>
    <cellStyle name="Uwaga 3" xfId="4023" hidden="1"/>
    <cellStyle name="Uwaga 3" xfId="4017" hidden="1"/>
    <cellStyle name="Uwaga 3" xfId="4016" hidden="1"/>
    <cellStyle name="Uwaga 3" xfId="4014" hidden="1"/>
    <cellStyle name="Uwaga 3" xfId="4008" hidden="1"/>
    <cellStyle name="Uwaga 3" xfId="4007" hidden="1"/>
    <cellStyle name="Uwaga 3" xfId="4005" hidden="1"/>
    <cellStyle name="Uwaga 3" xfId="3999" hidden="1"/>
    <cellStyle name="Uwaga 3" xfId="3998" hidden="1"/>
    <cellStyle name="Uwaga 3" xfId="3996" hidden="1"/>
    <cellStyle name="Uwaga 3" xfId="3990" hidden="1"/>
    <cellStyle name="Uwaga 3" xfId="3989" hidden="1"/>
    <cellStyle name="Uwaga 3" xfId="3987" hidden="1"/>
    <cellStyle name="Uwaga 3" xfId="3981" hidden="1"/>
    <cellStyle name="Uwaga 3" xfId="3980" hidden="1"/>
    <cellStyle name="Uwaga 3" xfId="3978" hidden="1"/>
    <cellStyle name="Uwaga 3" xfId="3972" hidden="1"/>
    <cellStyle name="Uwaga 3" xfId="3971" hidden="1"/>
    <cellStyle name="Uwaga 3" xfId="3969" hidden="1"/>
    <cellStyle name="Uwaga 3" xfId="3963" hidden="1"/>
    <cellStyle name="Uwaga 3" xfId="3962" hidden="1"/>
    <cellStyle name="Uwaga 3" xfId="3960" hidden="1"/>
    <cellStyle name="Uwaga 3" xfId="3954" hidden="1"/>
    <cellStyle name="Uwaga 3" xfId="3953" hidden="1"/>
    <cellStyle name="Uwaga 3" xfId="3951" hidden="1"/>
    <cellStyle name="Uwaga 3" xfId="3945" hidden="1"/>
    <cellStyle name="Uwaga 3" xfId="3944" hidden="1"/>
    <cellStyle name="Uwaga 3" xfId="3942" hidden="1"/>
    <cellStyle name="Uwaga 3" xfId="3936" hidden="1"/>
    <cellStyle name="Uwaga 3" xfId="3935" hidden="1"/>
    <cellStyle name="Uwaga 3" xfId="3933" hidden="1"/>
    <cellStyle name="Uwaga 3" xfId="3927" hidden="1"/>
    <cellStyle name="Uwaga 3" xfId="3926" hidden="1"/>
    <cellStyle name="Uwaga 3" xfId="3923" hidden="1"/>
    <cellStyle name="Uwaga 3" xfId="3918" hidden="1"/>
    <cellStyle name="Uwaga 3" xfId="3916" hidden="1"/>
    <cellStyle name="Uwaga 3" xfId="3913" hidden="1"/>
    <cellStyle name="Uwaga 3" xfId="3909" hidden="1"/>
    <cellStyle name="Uwaga 3" xfId="3908" hidden="1"/>
    <cellStyle name="Uwaga 3" xfId="3905" hidden="1"/>
    <cellStyle name="Uwaga 3" xfId="3900" hidden="1"/>
    <cellStyle name="Uwaga 3" xfId="3899" hidden="1"/>
    <cellStyle name="Uwaga 3" xfId="3897" hidden="1"/>
    <cellStyle name="Uwaga 3" xfId="3891" hidden="1"/>
    <cellStyle name="Uwaga 3" xfId="3890" hidden="1"/>
    <cellStyle name="Uwaga 3" xfId="3888" hidden="1"/>
    <cellStyle name="Uwaga 3" xfId="3882" hidden="1"/>
    <cellStyle name="Uwaga 3" xfId="3881" hidden="1"/>
    <cellStyle name="Uwaga 3" xfId="3879" hidden="1"/>
    <cellStyle name="Uwaga 3" xfId="3873" hidden="1"/>
    <cellStyle name="Uwaga 3" xfId="3872" hidden="1"/>
    <cellStyle name="Uwaga 3" xfId="3870" hidden="1"/>
    <cellStyle name="Uwaga 3" xfId="3864" hidden="1"/>
    <cellStyle name="Uwaga 3" xfId="3863" hidden="1"/>
    <cellStyle name="Uwaga 3" xfId="3861" hidden="1"/>
    <cellStyle name="Uwaga 3" xfId="3855" hidden="1"/>
    <cellStyle name="Uwaga 3" xfId="3854" hidden="1"/>
    <cellStyle name="Uwaga 3" xfId="3851" hidden="1"/>
    <cellStyle name="Uwaga 3" xfId="3846" hidden="1"/>
    <cellStyle name="Uwaga 3" xfId="3844" hidden="1"/>
    <cellStyle name="Uwaga 3" xfId="3841" hidden="1"/>
    <cellStyle name="Uwaga 3" xfId="3837" hidden="1"/>
    <cellStyle name="Uwaga 3" xfId="3835" hidden="1"/>
    <cellStyle name="Uwaga 3" xfId="3832" hidden="1"/>
    <cellStyle name="Uwaga 3" xfId="3828" hidden="1"/>
    <cellStyle name="Uwaga 3" xfId="3827" hidden="1"/>
    <cellStyle name="Uwaga 3" xfId="3825" hidden="1"/>
    <cellStyle name="Uwaga 3" xfId="3819" hidden="1"/>
    <cellStyle name="Uwaga 3" xfId="3817" hidden="1"/>
    <cellStyle name="Uwaga 3" xfId="3814" hidden="1"/>
    <cellStyle name="Uwaga 3" xfId="3810" hidden="1"/>
    <cellStyle name="Uwaga 3" xfId="3808" hidden="1"/>
    <cellStyle name="Uwaga 3" xfId="3805" hidden="1"/>
    <cellStyle name="Uwaga 3" xfId="3801" hidden="1"/>
    <cellStyle name="Uwaga 3" xfId="3799" hidden="1"/>
    <cellStyle name="Uwaga 3" xfId="3796" hidden="1"/>
    <cellStyle name="Uwaga 3" xfId="3792" hidden="1"/>
    <cellStyle name="Uwaga 3" xfId="3790" hidden="1"/>
    <cellStyle name="Uwaga 3" xfId="3788" hidden="1"/>
    <cellStyle name="Uwaga 3" xfId="3783" hidden="1"/>
    <cellStyle name="Uwaga 3" xfId="3781" hidden="1"/>
    <cellStyle name="Uwaga 3" xfId="3779" hidden="1"/>
    <cellStyle name="Uwaga 3" xfId="3774" hidden="1"/>
    <cellStyle name="Uwaga 3" xfId="3772" hidden="1"/>
    <cellStyle name="Uwaga 3" xfId="3769" hidden="1"/>
    <cellStyle name="Uwaga 3" xfId="3765" hidden="1"/>
    <cellStyle name="Uwaga 3" xfId="3763" hidden="1"/>
    <cellStyle name="Uwaga 3" xfId="3761" hidden="1"/>
    <cellStyle name="Uwaga 3" xfId="3756" hidden="1"/>
    <cellStyle name="Uwaga 3" xfId="3754" hidden="1"/>
    <cellStyle name="Uwaga 3" xfId="3752" hidden="1"/>
    <cellStyle name="Uwaga 3" xfId="3746" hidden="1"/>
    <cellStyle name="Uwaga 3" xfId="3743" hidden="1"/>
    <cellStyle name="Uwaga 3" xfId="3740" hidden="1"/>
    <cellStyle name="Uwaga 3" xfId="3737" hidden="1"/>
    <cellStyle name="Uwaga 3" xfId="3734" hidden="1"/>
    <cellStyle name="Uwaga 3" xfId="3731" hidden="1"/>
    <cellStyle name="Uwaga 3" xfId="3728" hidden="1"/>
    <cellStyle name="Uwaga 3" xfId="3725" hidden="1"/>
    <cellStyle name="Uwaga 3" xfId="3722" hidden="1"/>
    <cellStyle name="Uwaga 3" xfId="3720" hidden="1"/>
    <cellStyle name="Uwaga 3" xfId="3718" hidden="1"/>
    <cellStyle name="Uwaga 3" xfId="3715" hidden="1"/>
    <cellStyle name="Uwaga 3" xfId="3711" hidden="1"/>
    <cellStyle name="Uwaga 3" xfId="3708" hidden="1"/>
    <cellStyle name="Uwaga 3" xfId="3705" hidden="1"/>
    <cellStyle name="Uwaga 3" xfId="3701" hidden="1"/>
    <cellStyle name="Uwaga 3" xfId="3698" hidden="1"/>
    <cellStyle name="Uwaga 3" xfId="3695" hidden="1"/>
    <cellStyle name="Uwaga 3" xfId="3693" hidden="1"/>
    <cellStyle name="Uwaga 3" xfId="3690" hidden="1"/>
    <cellStyle name="Uwaga 3" xfId="3687" hidden="1"/>
    <cellStyle name="Uwaga 3" xfId="3684" hidden="1"/>
    <cellStyle name="Uwaga 3" xfId="3682" hidden="1"/>
    <cellStyle name="Uwaga 3" xfId="3680" hidden="1"/>
    <cellStyle name="Uwaga 3" xfId="3675" hidden="1"/>
    <cellStyle name="Uwaga 3" xfId="3672" hidden="1"/>
    <cellStyle name="Uwaga 3" xfId="3669" hidden="1"/>
    <cellStyle name="Uwaga 3" xfId="3665" hidden="1"/>
    <cellStyle name="Uwaga 3" xfId="3662" hidden="1"/>
    <cellStyle name="Uwaga 3" xfId="3659" hidden="1"/>
    <cellStyle name="Uwaga 3" xfId="3656" hidden="1"/>
    <cellStyle name="Uwaga 3" xfId="3653" hidden="1"/>
    <cellStyle name="Uwaga 3" xfId="3650" hidden="1"/>
    <cellStyle name="Uwaga 3" xfId="3648" hidden="1"/>
    <cellStyle name="Uwaga 3" xfId="3646" hidden="1"/>
    <cellStyle name="Uwaga 3" xfId="3643" hidden="1"/>
    <cellStyle name="Uwaga 3" xfId="3638" hidden="1"/>
    <cellStyle name="Uwaga 3" xfId="3635" hidden="1"/>
    <cellStyle name="Uwaga 3" xfId="3632" hidden="1"/>
    <cellStyle name="Uwaga 3" xfId="3628" hidden="1"/>
    <cellStyle name="Uwaga 3" xfId="3625" hidden="1"/>
    <cellStyle name="Uwaga 3" xfId="3623" hidden="1"/>
    <cellStyle name="Uwaga 3" xfId="3620" hidden="1"/>
    <cellStyle name="Uwaga 3" xfId="3617" hidden="1"/>
    <cellStyle name="Uwaga 3" xfId="3614" hidden="1"/>
    <cellStyle name="Uwaga 3" xfId="3612" hidden="1"/>
    <cellStyle name="Uwaga 3" xfId="3609" hidden="1"/>
    <cellStyle name="Uwaga 3" xfId="3606" hidden="1"/>
    <cellStyle name="Uwaga 3" xfId="3603" hidden="1"/>
    <cellStyle name="Uwaga 3" xfId="3601" hidden="1"/>
    <cellStyle name="Uwaga 3" xfId="3599" hidden="1"/>
    <cellStyle name="Uwaga 3" xfId="3594" hidden="1"/>
    <cellStyle name="Uwaga 3" xfId="3592" hidden="1"/>
    <cellStyle name="Uwaga 3" xfId="3589" hidden="1"/>
    <cellStyle name="Uwaga 3" xfId="3585" hidden="1"/>
    <cellStyle name="Uwaga 3" xfId="3583" hidden="1"/>
    <cellStyle name="Uwaga 3" xfId="3580" hidden="1"/>
    <cellStyle name="Uwaga 3" xfId="3576" hidden="1"/>
    <cellStyle name="Uwaga 3" xfId="3574" hidden="1"/>
    <cellStyle name="Uwaga 3" xfId="3572" hidden="1"/>
    <cellStyle name="Uwaga 3" xfId="3567" hidden="1"/>
    <cellStyle name="Uwaga 3" xfId="3565" hidden="1"/>
    <cellStyle name="Uwaga 3" xfId="3563" hidden="1"/>
    <cellStyle name="Uwaga 3" xfId="6037" hidden="1"/>
    <cellStyle name="Uwaga 3" xfId="6038" hidden="1"/>
    <cellStyle name="Uwaga 3" xfId="6040" hidden="1"/>
    <cellStyle name="Uwaga 3" xfId="6052" hidden="1"/>
    <cellStyle name="Uwaga 3" xfId="6053" hidden="1"/>
    <cellStyle name="Uwaga 3" xfId="6058" hidden="1"/>
    <cellStyle name="Uwaga 3" xfId="6067" hidden="1"/>
    <cellStyle name="Uwaga 3" xfId="6068" hidden="1"/>
    <cellStyle name="Uwaga 3" xfId="6073" hidden="1"/>
    <cellStyle name="Uwaga 3" xfId="6082" hidden="1"/>
    <cellStyle name="Uwaga 3" xfId="6083" hidden="1"/>
    <cellStyle name="Uwaga 3" xfId="6084" hidden="1"/>
    <cellStyle name="Uwaga 3" xfId="6097" hidden="1"/>
    <cellStyle name="Uwaga 3" xfId="6102" hidden="1"/>
    <cellStyle name="Uwaga 3" xfId="6107" hidden="1"/>
    <cellStyle name="Uwaga 3" xfId="6117" hidden="1"/>
    <cellStyle name="Uwaga 3" xfId="6122" hidden="1"/>
    <cellStyle name="Uwaga 3" xfId="6126" hidden="1"/>
    <cellStyle name="Uwaga 3" xfId="6133" hidden="1"/>
    <cellStyle name="Uwaga 3" xfId="6138" hidden="1"/>
    <cellStyle name="Uwaga 3" xfId="6141" hidden="1"/>
    <cellStyle name="Uwaga 3" xfId="6147" hidden="1"/>
    <cellStyle name="Uwaga 3" xfId="6152" hidden="1"/>
    <cellStyle name="Uwaga 3" xfId="6156" hidden="1"/>
    <cellStyle name="Uwaga 3" xfId="6157" hidden="1"/>
    <cellStyle name="Uwaga 3" xfId="6158" hidden="1"/>
    <cellStyle name="Uwaga 3" xfId="6162" hidden="1"/>
    <cellStyle name="Uwaga 3" xfId="6174" hidden="1"/>
    <cellStyle name="Uwaga 3" xfId="6179" hidden="1"/>
    <cellStyle name="Uwaga 3" xfId="6184" hidden="1"/>
    <cellStyle name="Uwaga 3" xfId="6189" hidden="1"/>
    <cellStyle name="Uwaga 3" xfId="6194" hidden="1"/>
    <cellStyle name="Uwaga 3" xfId="6199" hidden="1"/>
    <cellStyle name="Uwaga 3" xfId="6203" hidden="1"/>
    <cellStyle name="Uwaga 3" xfId="6207" hidden="1"/>
    <cellStyle name="Uwaga 3" xfId="6212" hidden="1"/>
    <cellStyle name="Uwaga 3" xfId="6217" hidden="1"/>
    <cellStyle name="Uwaga 3" xfId="6218" hidden="1"/>
    <cellStyle name="Uwaga 3" xfId="6220" hidden="1"/>
    <cellStyle name="Uwaga 3" xfId="6233" hidden="1"/>
    <cellStyle name="Uwaga 3" xfId="6237" hidden="1"/>
    <cellStyle name="Uwaga 3" xfId="6242" hidden="1"/>
    <cellStyle name="Uwaga 3" xfId="6249" hidden="1"/>
    <cellStyle name="Uwaga 3" xfId="6253" hidden="1"/>
    <cellStyle name="Uwaga 3" xfId="6258" hidden="1"/>
    <cellStyle name="Uwaga 3" xfId="6263" hidden="1"/>
    <cellStyle name="Uwaga 3" xfId="6266" hidden="1"/>
    <cellStyle name="Uwaga 3" xfId="6271" hidden="1"/>
    <cellStyle name="Uwaga 3" xfId="6277" hidden="1"/>
    <cellStyle name="Uwaga 3" xfId="6278" hidden="1"/>
    <cellStyle name="Uwaga 3" xfId="6281" hidden="1"/>
    <cellStyle name="Uwaga 3" xfId="6294" hidden="1"/>
    <cellStyle name="Uwaga 3" xfId="6298" hidden="1"/>
    <cellStyle name="Uwaga 3" xfId="6303" hidden="1"/>
    <cellStyle name="Uwaga 3" xfId="6310" hidden="1"/>
    <cellStyle name="Uwaga 3" xfId="6315" hidden="1"/>
    <cellStyle name="Uwaga 3" xfId="6319" hidden="1"/>
    <cellStyle name="Uwaga 3" xfId="6324" hidden="1"/>
    <cellStyle name="Uwaga 3" xfId="6328" hidden="1"/>
    <cellStyle name="Uwaga 3" xfId="6333" hidden="1"/>
    <cellStyle name="Uwaga 3" xfId="6337" hidden="1"/>
    <cellStyle name="Uwaga 3" xfId="6338" hidden="1"/>
    <cellStyle name="Uwaga 3" xfId="6340" hidden="1"/>
    <cellStyle name="Uwaga 3" xfId="6352" hidden="1"/>
    <cellStyle name="Uwaga 3" xfId="6353" hidden="1"/>
    <cellStyle name="Uwaga 3" xfId="6355" hidden="1"/>
    <cellStyle name="Uwaga 3" xfId="6367" hidden="1"/>
    <cellStyle name="Uwaga 3" xfId="6369" hidden="1"/>
    <cellStyle name="Uwaga 3" xfId="6372" hidden="1"/>
    <cellStyle name="Uwaga 3" xfId="6382" hidden="1"/>
    <cellStyle name="Uwaga 3" xfId="6383" hidden="1"/>
    <cellStyle name="Uwaga 3" xfId="6385" hidden="1"/>
    <cellStyle name="Uwaga 3" xfId="6397" hidden="1"/>
    <cellStyle name="Uwaga 3" xfId="6398" hidden="1"/>
    <cellStyle name="Uwaga 3" xfId="6399" hidden="1"/>
    <cellStyle name="Uwaga 3" xfId="6413" hidden="1"/>
    <cellStyle name="Uwaga 3" xfId="6416" hidden="1"/>
    <cellStyle name="Uwaga 3" xfId="6420" hidden="1"/>
    <cellStyle name="Uwaga 3" xfId="6428" hidden="1"/>
    <cellStyle name="Uwaga 3" xfId="6431" hidden="1"/>
    <cellStyle name="Uwaga 3" xfId="6435" hidden="1"/>
    <cellStyle name="Uwaga 3" xfId="6443" hidden="1"/>
    <cellStyle name="Uwaga 3" xfId="6446" hidden="1"/>
    <cellStyle name="Uwaga 3" xfId="6450" hidden="1"/>
    <cellStyle name="Uwaga 3" xfId="6457" hidden="1"/>
    <cellStyle name="Uwaga 3" xfId="6458" hidden="1"/>
    <cellStyle name="Uwaga 3" xfId="6460" hidden="1"/>
    <cellStyle name="Uwaga 3" xfId="6473" hidden="1"/>
    <cellStyle name="Uwaga 3" xfId="6476" hidden="1"/>
    <cellStyle name="Uwaga 3" xfId="6479" hidden="1"/>
    <cellStyle name="Uwaga 3" xfId="6488" hidden="1"/>
    <cellStyle name="Uwaga 3" xfId="6491" hidden="1"/>
    <cellStyle name="Uwaga 3" xfId="6495" hidden="1"/>
    <cellStyle name="Uwaga 3" xfId="6503" hidden="1"/>
    <cellStyle name="Uwaga 3" xfId="6505" hidden="1"/>
    <cellStyle name="Uwaga 3" xfId="6508" hidden="1"/>
    <cellStyle name="Uwaga 3" xfId="6517" hidden="1"/>
    <cellStyle name="Uwaga 3" xfId="6518" hidden="1"/>
    <cellStyle name="Uwaga 3" xfId="6519" hidden="1"/>
    <cellStyle name="Uwaga 3" xfId="6532" hidden="1"/>
    <cellStyle name="Uwaga 3" xfId="6533" hidden="1"/>
    <cellStyle name="Uwaga 3" xfId="6535" hidden="1"/>
    <cellStyle name="Uwaga 3" xfId="6547" hidden="1"/>
    <cellStyle name="Uwaga 3" xfId="6548" hidden="1"/>
    <cellStyle name="Uwaga 3" xfId="6550" hidden="1"/>
    <cellStyle name="Uwaga 3" xfId="6562" hidden="1"/>
    <cellStyle name="Uwaga 3" xfId="6563" hidden="1"/>
    <cellStyle name="Uwaga 3" xfId="6565" hidden="1"/>
    <cellStyle name="Uwaga 3" xfId="6577" hidden="1"/>
    <cellStyle name="Uwaga 3" xfId="6578" hidden="1"/>
    <cellStyle name="Uwaga 3" xfId="6579" hidden="1"/>
    <cellStyle name="Uwaga 3" xfId="6593" hidden="1"/>
    <cellStyle name="Uwaga 3" xfId="6595" hidden="1"/>
    <cellStyle name="Uwaga 3" xfId="6598" hidden="1"/>
    <cellStyle name="Uwaga 3" xfId="6608" hidden="1"/>
    <cellStyle name="Uwaga 3" xfId="6611" hidden="1"/>
    <cellStyle name="Uwaga 3" xfId="6614" hidden="1"/>
    <cellStyle name="Uwaga 3" xfId="6623" hidden="1"/>
    <cellStyle name="Uwaga 3" xfId="6625" hidden="1"/>
    <cellStyle name="Uwaga 3" xfId="6628" hidden="1"/>
    <cellStyle name="Uwaga 3" xfId="6637" hidden="1"/>
    <cellStyle name="Uwaga 3" xfId="6638" hidden="1"/>
    <cellStyle name="Uwaga 3" xfId="6639" hidden="1"/>
    <cellStyle name="Uwaga 3" xfId="6652" hidden="1"/>
    <cellStyle name="Uwaga 3" xfId="6654" hidden="1"/>
    <cellStyle name="Uwaga 3" xfId="6656" hidden="1"/>
    <cellStyle name="Uwaga 3" xfId="6667" hidden="1"/>
    <cellStyle name="Uwaga 3" xfId="6669" hidden="1"/>
    <cellStyle name="Uwaga 3" xfId="6671" hidden="1"/>
    <cellStyle name="Uwaga 3" xfId="6682" hidden="1"/>
    <cellStyle name="Uwaga 3" xfId="6684" hidden="1"/>
    <cellStyle name="Uwaga 3" xfId="6686" hidden="1"/>
    <cellStyle name="Uwaga 3" xfId="6697" hidden="1"/>
    <cellStyle name="Uwaga 3" xfId="6698" hidden="1"/>
    <cellStyle name="Uwaga 3" xfId="6699" hidden="1"/>
    <cellStyle name="Uwaga 3" xfId="6712" hidden="1"/>
    <cellStyle name="Uwaga 3" xfId="6714" hidden="1"/>
    <cellStyle name="Uwaga 3" xfId="6716" hidden="1"/>
    <cellStyle name="Uwaga 3" xfId="6727" hidden="1"/>
    <cellStyle name="Uwaga 3" xfId="6729" hidden="1"/>
    <cellStyle name="Uwaga 3" xfId="6731" hidden="1"/>
    <cellStyle name="Uwaga 3" xfId="6742" hidden="1"/>
    <cellStyle name="Uwaga 3" xfId="6744" hidden="1"/>
    <cellStyle name="Uwaga 3" xfId="6745" hidden="1"/>
    <cellStyle name="Uwaga 3" xfId="6757" hidden="1"/>
    <cellStyle name="Uwaga 3" xfId="6758" hidden="1"/>
    <cellStyle name="Uwaga 3" xfId="6759" hidden="1"/>
    <cellStyle name="Uwaga 3" xfId="6772" hidden="1"/>
    <cellStyle name="Uwaga 3" xfId="6774" hidden="1"/>
    <cellStyle name="Uwaga 3" xfId="6776" hidden="1"/>
    <cellStyle name="Uwaga 3" xfId="6787" hidden="1"/>
    <cellStyle name="Uwaga 3" xfId="6789" hidden="1"/>
    <cellStyle name="Uwaga 3" xfId="6791" hidden="1"/>
    <cellStyle name="Uwaga 3" xfId="6802" hidden="1"/>
    <cellStyle name="Uwaga 3" xfId="6804" hidden="1"/>
    <cellStyle name="Uwaga 3" xfId="6806" hidden="1"/>
    <cellStyle name="Uwaga 3" xfId="6817" hidden="1"/>
    <cellStyle name="Uwaga 3" xfId="6818" hidden="1"/>
    <cellStyle name="Uwaga 3" xfId="6820" hidden="1"/>
    <cellStyle name="Uwaga 3" xfId="6831" hidden="1"/>
    <cellStyle name="Uwaga 3" xfId="6833" hidden="1"/>
    <cellStyle name="Uwaga 3" xfId="6834" hidden="1"/>
    <cellStyle name="Uwaga 3" xfId="6843" hidden="1"/>
    <cellStyle name="Uwaga 3" xfId="6846" hidden="1"/>
    <cellStyle name="Uwaga 3" xfId="6848" hidden="1"/>
    <cellStyle name="Uwaga 3" xfId="6859" hidden="1"/>
    <cellStyle name="Uwaga 3" xfId="6861" hidden="1"/>
    <cellStyle name="Uwaga 3" xfId="6863" hidden="1"/>
    <cellStyle name="Uwaga 3" xfId="6875" hidden="1"/>
    <cellStyle name="Uwaga 3" xfId="6877" hidden="1"/>
    <cellStyle name="Uwaga 3" xfId="6879" hidden="1"/>
    <cellStyle name="Uwaga 3" xfId="6887" hidden="1"/>
    <cellStyle name="Uwaga 3" xfId="6889" hidden="1"/>
    <cellStyle name="Uwaga 3" xfId="6892" hidden="1"/>
    <cellStyle name="Uwaga 3" xfId="6882" hidden="1"/>
    <cellStyle name="Uwaga 3" xfId="6881" hidden="1"/>
    <cellStyle name="Uwaga 3" xfId="6880" hidden="1"/>
    <cellStyle name="Uwaga 3" xfId="6867" hidden="1"/>
    <cellStyle name="Uwaga 3" xfId="6866" hidden="1"/>
    <cellStyle name="Uwaga 3" xfId="6865" hidden="1"/>
    <cellStyle name="Uwaga 3" xfId="6852" hidden="1"/>
    <cellStyle name="Uwaga 3" xfId="6851" hidden="1"/>
    <cellStyle name="Uwaga 3" xfId="6850" hidden="1"/>
    <cellStyle name="Uwaga 3" xfId="6837" hidden="1"/>
    <cellStyle name="Uwaga 3" xfId="6836" hidden="1"/>
    <cellStyle name="Uwaga 3" xfId="6835" hidden="1"/>
    <cellStyle name="Uwaga 3" xfId="6822" hidden="1"/>
    <cellStyle name="Uwaga 3" xfId="6821" hidden="1"/>
    <cellStyle name="Uwaga 3" xfId="6819" hidden="1"/>
    <cellStyle name="Uwaga 3" xfId="6808" hidden="1"/>
    <cellStyle name="Uwaga 3" xfId="6805" hidden="1"/>
    <cellStyle name="Uwaga 3" xfId="6803" hidden="1"/>
    <cellStyle name="Uwaga 3" xfId="6793" hidden="1"/>
    <cellStyle name="Uwaga 3" xfId="6790" hidden="1"/>
    <cellStyle name="Uwaga 3" xfId="6788" hidden="1"/>
    <cellStyle name="Uwaga 3" xfId="6778" hidden="1"/>
    <cellStyle name="Uwaga 3" xfId="6775" hidden="1"/>
    <cellStyle name="Uwaga 3" xfId="6773" hidden="1"/>
    <cellStyle name="Uwaga 3" xfId="6763" hidden="1"/>
    <cellStyle name="Uwaga 3" xfId="6761" hidden="1"/>
    <cellStyle name="Uwaga 3" xfId="6760" hidden="1"/>
    <cellStyle name="Uwaga 3" xfId="6748" hidden="1"/>
    <cellStyle name="Uwaga 3" xfId="6746" hidden="1"/>
    <cellStyle name="Uwaga 3" xfId="6743" hidden="1"/>
    <cellStyle name="Uwaga 3" xfId="6733" hidden="1"/>
    <cellStyle name="Uwaga 3" xfId="6730" hidden="1"/>
    <cellStyle name="Uwaga 3" xfId="6728" hidden="1"/>
    <cellStyle name="Uwaga 3" xfId="6718" hidden="1"/>
    <cellStyle name="Uwaga 3" xfId="6715" hidden="1"/>
    <cellStyle name="Uwaga 3" xfId="6713" hidden="1"/>
    <cellStyle name="Uwaga 3" xfId="6703" hidden="1"/>
    <cellStyle name="Uwaga 3" xfId="6701" hidden="1"/>
    <cellStyle name="Uwaga 3" xfId="6700" hidden="1"/>
    <cellStyle name="Uwaga 3" xfId="6688" hidden="1"/>
    <cellStyle name="Uwaga 3" xfId="6685" hidden="1"/>
    <cellStyle name="Uwaga 3" xfId="6683" hidden="1"/>
    <cellStyle name="Uwaga 3" xfId="6673" hidden="1"/>
    <cellStyle name="Uwaga 3" xfId="6670" hidden="1"/>
    <cellStyle name="Uwaga 3" xfId="6668" hidden="1"/>
    <cellStyle name="Uwaga 3" xfId="6658" hidden="1"/>
    <cellStyle name="Uwaga 3" xfId="6655" hidden="1"/>
    <cellStyle name="Uwaga 3" xfId="6653" hidden="1"/>
    <cellStyle name="Uwaga 3" xfId="6643" hidden="1"/>
    <cellStyle name="Uwaga 3" xfId="6641" hidden="1"/>
    <cellStyle name="Uwaga 3" xfId="6640" hidden="1"/>
    <cellStyle name="Uwaga 3" xfId="6627" hidden="1"/>
    <cellStyle name="Uwaga 3" xfId="6624" hidden="1"/>
    <cellStyle name="Uwaga 3" xfId="6622" hidden="1"/>
    <cellStyle name="Uwaga 3" xfId="6612" hidden="1"/>
    <cellStyle name="Uwaga 3" xfId="6609" hidden="1"/>
    <cellStyle name="Uwaga 3" xfId="6607" hidden="1"/>
    <cellStyle name="Uwaga 3" xfId="6597" hidden="1"/>
    <cellStyle name="Uwaga 3" xfId="6594" hidden="1"/>
    <cellStyle name="Uwaga 3" xfId="6592" hidden="1"/>
    <cellStyle name="Uwaga 3" xfId="6583" hidden="1"/>
    <cellStyle name="Uwaga 3" xfId="6581" hidden="1"/>
    <cellStyle name="Uwaga 3" xfId="6580" hidden="1"/>
    <cellStyle name="Uwaga 3" xfId="6568" hidden="1"/>
    <cellStyle name="Uwaga 3" xfId="6566" hidden="1"/>
    <cellStyle name="Uwaga 3" xfId="6564" hidden="1"/>
    <cellStyle name="Uwaga 3" xfId="6553" hidden="1"/>
    <cellStyle name="Uwaga 3" xfId="6551" hidden="1"/>
    <cellStyle name="Uwaga 3" xfId="6549" hidden="1"/>
    <cellStyle name="Uwaga 3" xfId="6538" hidden="1"/>
    <cellStyle name="Uwaga 3" xfId="6536" hidden="1"/>
    <cellStyle name="Uwaga 3" xfId="6534" hidden="1"/>
    <cellStyle name="Uwaga 3" xfId="6523" hidden="1"/>
    <cellStyle name="Uwaga 3" xfId="6521" hidden="1"/>
    <cellStyle name="Uwaga 3" xfId="6520" hidden="1"/>
    <cellStyle name="Uwaga 3" xfId="6507" hidden="1"/>
    <cellStyle name="Uwaga 3" xfId="6504" hidden="1"/>
    <cellStyle name="Uwaga 3" xfId="6502" hidden="1"/>
    <cellStyle name="Uwaga 3" xfId="6492" hidden="1"/>
    <cellStyle name="Uwaga 3" xfId="6489" hidden="1"/>
    <cellStyle name="Uwaga 3" xfId="6487" hidden="1"/>
    <cellStyle name="Uwaga 3" xfId="6477" hidden="1"/>
    <cellStyle name="Uwaga 3" xfId="6474" hidden="1"/>
    <cellStyle name="Uwaga 3" xfId="6472" hidden="1"/>
    <cellStyle name="Uwaga 3" xfId="6463" hidden="1"/>
    <cellStyle name="Uwaga 3" xfId="6461" hidden="1"/>
    <cellStyle name="Uwaga 3" xfId="6459" hidden="1"/>
    <cellStyle name="Uwaga 3" xfId="6447" hidden="1"/>
    <cellStyle name="Uwaga 3" xfId="6444" hidden="1"/>
    <cellStyle name="Uwaga 3" xfId="6442" hidden="1"/>
    <cellStyle name="Uwaga 3" xfId="6432" hidden="1"/>
    <cellStyle name="Uwaga 3" xfId="6429" hidden="1"/>
    <cellStyle name="Uwaga 3" xfId="6427" hidden="1"/>
    <cellStyle name="Uwaga 3" xfId="6417" hidden="1"/>
    <cellStyle name="Uwaga 3" xfId="6414" hidden="1"/>
    <cellStyle name="Uwaga 3" xfId="6412" hidden="1"/>
    <cellStyle name="Uwaga 3" xfId="6405" hidden="1"/>
    <cellStyle name="Uwaga 3" xfId="6402" hidden="1"/>
    <cellStyle name="Uwaga 3" xfId="6400" hidden="1"/>
    <cellStyle name="Uwaga 3" xfId="6390" hidden="1"/>
    <cellStyle name="Uwaga 3" xfId="6387" hidden="1"/>
    <cellStyle name="Uwaga 3" xfId="6384" hidden="1"/>
    <cellStyle name="Uwaga 3" xfId="6375" hidden="1"/>
    <cellStyle name="Uwaga 3" xfId="6371" hidden="1"/>
    <cellStyle name="Uwaga 3" xfId="6368" hidden="1"/>
    <cellStyle name="Uwaga 3" xfId="6360" hidden="1"/>
    <cellStyle name="Uwaga 3" xfId="6357" hidden="1"/>
    <cellStyle name="Uwaga 3" xfId="6354" hidden="1"/>
    <cellStyle name="Uwaga 3" xfId="6345" hidden="1"/>
    <cellStyle name="Uwaga 3" xfId="6342" hidden="1"/>
    <cellStyle name="Uwaga 3" xfId="6339" hidden="1"/>
    <cellStyle name="Uwaga 3" xfId="6329" hidden="1"/>
    <cellStyle name="Uwaga 3" xfId="6325" hidden="1"/>
    <cellStyle name="Uwaga 3" xfId="6322" hidden="1"/>
    <cellStyle name="Uwaga 3" xfId="6313" hidden="1"/>
    <cellStyle name="Uwaga 3" xfId="6309" hidden="1"/>
    <cellStyle name="Uwaga 3" xfId="6307" hidden="1"/>
    <cellStyle name="Uwaga 3" xfId="6299" hidden="1"/>
    <cellStyle name="Uwaga 3" xfId="6295" hidden="1"/>
    <cellStyle name="Uwaga 3" xfId="6292" hidden="1"/>
    <cellStyle name="Uwaga 3" xfId="6285" hidden="1"/>
    <cellStyle name="Uwaga 3" xfId="6282" hidden="1"/>
    <cellStyle name="Uwaga 3" xfId="6279" hidden="1"/>
    <cellStyle name="Uwaga 3" xfId="6270" hidden="1"/>
    <cellStyle name="Uwaga 3" xfId="6265" hidden="1"/>
    <cellStyle name="Uwaga 3" xfId="6262" hidden="1"/>
    <cellStyle name="Uwaga 3" xfId="6255" hidden="1"/>
    <cellStyle name="Uwaga 3" xfId="6250" hidden="1"/>
    <cellStyle name="Uwaga 3" xfId="6247" hidden="1"/>
    <cellStyle name="Uwaga 3" xfId="6240" hidden="1"/>
    <cellStyle name="Uwaga 3" xfId="6235" hidden="1"/>
    <cellStyle name="Uwaga 3" xfId="6232" hidden="1"/>
    <cellStyle name="Uwaga 3" xfId="6226" hidden="1"/>
    <cellStyle name="Uwaga 3" xfId="6222" hidden="1"/>
    <cellStyle name="Uwaga 3" xfId="6219" hidden="1"/>
    <cellStyle name="Uwaga 3" xfId="6211" hidden="1"/>
    <cellStyle name="Uwaga 3" xfId="6206" hidden="1"/>
    <cellStyle name="Uwaga 3" xfId="6202" hidden="1"/>
    <cellStyle name="Uwaga 3" xfId="6196" hidden="1"/>
    <cellStyle name="Uwaga 3" xfId="6191" hidden="1"/>
    <cellStyle name="Uwaga 3" xfId="6187" hidden="1"/>
    <cellStyle name="Uwaga 3" xfId="6181" hidden="1"/>
    <cellStyle name="Uwaga 3" xfId="6176" hidden="1"/>
    <cellStyle name="Uwaga 3" xfId="6172" hidden="1"/>
    <cellStyle name="Uwaga 3" xfId="6167" hidden="1"/>
    <cellStyle name="Uwaga 3" xfId="6163" hidden="1"/>
    <cellStyle name="Uwaga 3" xfId="6159" hidden="1"/>
    <cellStyle name="Uwaga 3" xfId="6151" hidden="1"/>
    <cellStyle name="Uwaga 3" xfId="6146" hidden="1"/>
    <cellStyle name="Uwaga 3" xfId="6142" hidden="1"/>
    <cellStyle name="Uwaga 3" xfId="6136" hidden="1"/>
    <cellStyle name="Uwaga 3" xfId="6131" hidden="1"/>
    <cellStyle name="Uwaga 3" xfId="6127" hidden="1"/>
    <cellStyle name="Uwaga 3" xfId="6121" hidden="1"/>
    <cellStyle name="Uwaga 3" xfId="6116" hidden="1"/>
    <cellStyle name="Uwaga 3" xfId="6112" hidden="1"/>
    <cellStyle name="Uwaga 3" xfId="6108" hidden="1"/>
    <cellStyle name="Uwaga 3" xfId="6103" hidden="1"/>
    <cellStyle name="Uwaga 3" xfId="6098" hidden="1"/>
    <cellStyle name="Uwaga 3" xfId="6093" hidden="1"/>
    <cellStyle name="Uwaga 3" xfId="6089" hidden="1"/>
    <cellStyle name="Uwaga 3" xfId="6085" hidden="1"/>
    <cellStyle name="Uwaga 3" xfId="6078" hidden="1"/>
    <cellStyle name="Uwaga 3" xfId="6074" hidden="1"/>
    <cellStyle name="Uwaga 3" xfId="6069" hidden="1"/>
    <cellStyle name="Uwaga 3" xfId="6063" hidden="1"/>
    <cellStyle name="Uwaga 3" xfId="6059" hidden="1"/>
    <cellStyle name="Uwaga 3" xfId="6054" hidden="1"/>
    <cellStyle name="Uwaga 3" xfId="6048" hidden="1"/>
    <cellStyle name="Uwaga 3" xfId="6044" hidden="1"/>
    <cellStyle name="Uwaga 3" xfId="6039" hidden="1"/>
    <cellStyle name="Uwaga 3" xfId="6033" hidden="1"/>
    <cellStyle name="Uwaga 3" xfId="6029" hidden="1"/>
    <cellStyle name="Uwaga 3" xfId="6025" hidden="1"/>
    <cellStyle name="Uwaga 3" xfId="6885" hidden="1"/>
    <cellStyle name="Uwaga 3" xfId="6884" hidden="1"/>
    <cellStyle name="Uwaga 3" xfId="6883" hidden="1"/>
    <cellStyle name="Uwaga 3" xfId="6870" hidden="1"/>
    <cellStyle name="Uwaga 3" xfId="6869" hidden="1"/>
    <cellStyle name="Uwaga 3" xfId="6868" hidden="1"/>
    <cellStyle name="Uwaga 3" xfId="6855" hidden="1"/>
    <cellStyle name="Uwaga 3" xfId="6854" hidden="1"/>
    <cellStyle name="Uwaga 3" xfId="6853" hidden="1"/>
    <cellStyle name="Uwaga 3" xfId="6840" hidden="1"/>
    <cellStyle name="Uwaga 3" xfId="6839" hidden="1"/>
    <cellStyle name="Uwaga 3" xfId="6838" hidden="1"/>
    <cellStyle name="Uwaga 3" xfId="6825" hidden="1"/>
    <cellStyle name="Uwaga 3" xfId="6824" hidden="1"/>
    <cellStyle name="Uwaga 3" xfId="6823" hidden="1"/>
    <cellStyle name="Uwaga 3" xfId="6811" hidden="1"/>
    <cellStyle name="Uwaga 3" xfId="6809" hidden="1"/>
    <cellStyle name="Uwaga 3" xfId="6807" hidden="1"/>
    <cellStyle name="Uwaga 3" xfId="6796" hidden="1"/>
    <cellStyle name="Uwaga 3" xfId="6794" hidden="1"/>
    <cellStyle name="Uwaga 3" xfId="6792" hidden="1"/>
    <cellStyle name="Uwaga 3" xfId="6781" hidden="1"/>
    <cellStyle name="Uwaga 3" xfId="6779" hidden="1"/>
    <cellStyle name="Uwaga 3" xfId="6777" hidden="1"/>
    <cellStyle name="Uwaga 3" xfId="6766" hidden="1"/>
    <cellStyle name="Uwaga 3" xfId="6764" hidden="1"/>
    <cellStyle name="Uwaga 3" xfId="6762" hidden="1"/>
    <cellStyle name="Uwaga 3" xfId="6751" hidden="1"/>
    <cellStyle name="Uwaga 3" xfId="6749" hidden="1"/>
    <cellStyle name="Uwaga 3" xfId="6747" hidden="1"/>
    <cellStyle name="Uwaga 3" xfId="6736" hidden="1"/>
    <cellStyle name="Uwaga 3" xfId="6734" hidden="1"/>
    <cellStyle name="Uwaga 3" xfId="6732" hidden="1"/>
    <cellStyle name="Uwaga 3" xfId="6721" hidden="1"/>
    <cellStyle name="Uwaga 3" xfId="6719" hidden="1"/>
    <cellStyle name="Uwaga 3" xfId="6717" hidden="1"/>
    <cellStyle name="Uwaga 3" xfId="6706" hidden="1"/>
    <cellStyle name="Uwaga 3" xfId="6704" hidden="1"/>
    <cellStyle name="Uwaga 3" xfId="6702" hidden="1"/>
    <cellStyle name="Uwaga 3" xfId="6691" hidden="1"/>
    <cellStyle name="Uwaga 3" xfId="6689" hidden="1"/>
    <cellStyle name="Uwaga 3" xfId="6687" hidden="1"/>
    <cellStyle name="Uwaga 3" xfId="6676" hidden="1"/>
    <cellStyle name="Uwaga 3" xfId="6674" hidden="1"/>
    <cellStyle name="Uwaga 3" xfId="6672" hidden="1"/>
    <cellStyle name="Uwaga 3" xfId="6661" hidden="1"/>
    <cellStyle name="Uwaga 3" xfId="6659" hidden="1"/>
    <cellStyle name="Uwaga 3" xfId="6657" hidden="1"/>
    <cellStyle name="Uwaga 3" xfId="6646" hidden="1"/>
    <cellStyle name="Uwaga 3" xfId="6644" hidden="1"/>
    <cellStyle name="Uwaga 3" xfId="6642" hidden="1"/>
    <cellStyle name="Uwaga 3" xfId="6631" hidden="1"/>
    <cellStyle name="Uwaga 3" xfId="6629" hidden="1"/>
    <cellStyle name="Uwaga 3" xfId="6626" hidden="1"/>
    <cellStyle name="Uwaga 3" xfId="6616" hidden="1"/>
    <cellStyle name="Uwaga 3" xfId="6613" hidden="1"/>
    <cellStyle name="Uwaga 3" xfId="6610" hidden="1"/>
    <cellStyle name="Uwaga 3" xfId="6601" hidden="1"/>
    <cellStyle name="Uwaga 3" xfId="6599" hidden="1"/>
    <cellStyle name="Uwaga 3" xfId="6596" hidden="1"/>
    <cellStyle name="Uwaga 3" xfId="6586" hidden="1"/>
    <cellStyle name="Uwaga 3" xfId="6584" hidden="1"/>
    <cellStyle name="Uwaga 3" xfId="6582" hidden="1"/>
    <cellStyle name="Uwaga 3" xfId="6571" hidden="1"/>
    <cellStyle name="Uwaga 3" xfId="6569" hidden="1"/>
    <cellStyle name="Uwaga 3" xfId="6567" hidden="1"/>
    <cellStyle name="Uwaga 3" xfId="6556" hidden="1"/>
    <cellStyle name="Uwaga 3" xfId="6554" hidden="1"/>
    <cellStyle name="Uwaga 3" xfId="6552" hidden="1"/>
    <cellStyle name="Uwaga 3" xfId="6541" hidden="1"/>
    <cellStyle name="Uwaga 3" xfId="6539" hidden="1"/>
    <cellStyle name="Uwaga 3" xfId="6537" hidden="1"/>
    <cellStyle name="Uwaga 3" xfId="6526" hidden="1"/>
    <cellStyle name="Uwaga 3" xfId="6524" hidden="1"/>
    <cellStyle name="Uwaga 3" xfId="6522" hidden="1"/>
    <cellStyle name="Uwaga 3" xfId="6511" hidden="1"/>
    <cellStyle name="Uwaga 3" xfId="6509" hidden="1"/>
    <cellStyle name="Uwaga 3" xfId="6506" hidden="1"/>
    <cellStyle name="Uwaga 3" xfId="6496" hidden="1"/>
    <cellStyle name="Uwaga 3" xfId="6493" hidden="1"/>
    <cellStyle name="Uwaga 3" xfId="6490" hidden="1"/>
    <cellStyle name="Uwaga 3" xfId="6481" hidden="1"/>
    <cellStyle name="Uwaga 3" xfId="6478" hidden="1"/>
    <cellStyle name="Uwaga 3" xfId="6475" hidden="1"/>
    <cellStyle name="Uwaga 3" xfId="6466" hidden="1"/>
    <cellStyle name="Uwaga 3" xfId="6464" hidden="1"/>
    <cellStyle name="Uwaga 3" xfId="6462" hidden="1"/>
    <cellStyle name="Uwaga 3" xfId="6451" hidden="1"/>
    <cellStyle name="Uwaga 3" xfId="6448" hidden="1"/>
    <cellStyle name="Uwaga 3" xfId="6445" hidden="1"/>
    <cellStyle name="Uwaga 3" xfId="6436" hidden="1"/>
    <cellStyle name="Uwaga 3" xfId="6433" hidden="1"/>
    <cellStyle name="Uwaga 3" xfId="6430" hidden="1"/>
    <cellStyle name="Uwaga 3" xfId="6421" hidden="1"/>
    <cellStyle name="Uwaga 3" xfId="6418" hidden="1"/>
    <cellStyle name="Uwaga 3" xfId="6415" hidden="1"/>
    <cellStyle name="Uwaga 3" xfId="6408" hidden="1"/>
    <cellStyle name="Uwaga 3" xfId="6404" hidden="1"/>
    <cellStyle name="Uwaga 3" xfId="6401" hidden="1"/>
    <cellStyle name="Uwaga 3" xfId="6393" hidden="1"/>
    <cellStyle name="Uwaga 3" xfId="6389" hidden="1"/>
    <cellStyle name="Uwaga 3" xfId="6386" hidden="1"/>
    <cellStyle name="Uwaga 3" xfId="6378" hidden="1"/>
    <cellStyle name="Uwaga 3" xfId="6374" hidden="1"/>
    <cellStyle name="Uwaga 3" xfId="6370" hidden="1"/>
    <cellStyle name="Uwaga 3" xfId="6363" hidden="1"/>
    <cellStyle name="Uwaga 3" xfId="6359" hidden="1"/>
    <cellStyle name="Uwaga 3" xfId="6356" hidden="1"/>
    <cellStyle name="Uwaga 3" xfId="6348" hidden="1"/>
    <cellStyle name="Uwaga 3" xfId="6344" hidden="1"/>
    <cellStyle name="Uwaga 3" xfId="6341" hidden="1"/>
    <cellStyle name="Uwaga 3" xfId="6332" hidden="1"/>
    <cellStyle name="Uwaga 3" xfId="6327" hidden="1"/>
    <cellStyle name="Uwaga 3" xfId="6323" hidden="1"/>
    <cellStyle name="Uwaga 3" xfId="6317" hidden="1"/>
    <cellStyle name="Uwaga 3" xfId="6312" hidden="1"/>
    <cellStyle name="Uwaga 3" xfId="6308" hidden="1"/>
    <cellStyle name="Uwaga 3" xfId="6302" hidden="1"/>
    <cellStyle name="Uwaga 3" xfId="6297" hidden="1"/>
    <cellStyle name="Uwaga 3" xfId="6293" hidden="1"/>
    <cellStyle name="Uwaga 3" xfId="6288" hidden="1"/>
    <cellStyle name="Uwaga 3" xfId="6284" hidden="1"/>
    <cellStyle name="Uwaga 3" xfId="6280" hidden="1"/>
    <cellStyle name="Uwaga 3" xfId="6273" hidden="1"/>
    <cellStyle name="Uwaga 3" xfId="6268" hidden="1"/>
    <cellStyle name="Uwaga 3" xfId="6264" hidden="1"/>
    <cellStyle name="Uwaga 3" xfId="6257" hidden="1"/>
    <cellStyle name="Uwaga 3" xfId="6252" hidden="1"/>
    <cellStyle name="Uwaga 3" xfId="6248" hidden="1"/>
    <cellStyle name="Uwaga 3" xfId="6243" hidden="1"/>
    <cellStyle name="Uwaga 3" xfId="6238" hidden="1"/>
    <cellStyle name="Uwaga 3" xfId="6234" hidden="1"/>
    <cellStyle name="Uwaga 3" xfId="6228" hidden="1"/>
    <cellStyle name="Uwaga 3" xfId="6224" hidden="1"/>
    <cellStyle name="Uwaga 3" xfId="6221" hidden="1"/>
    <cellStyle name="Uwaga 3" xfId="6214" hidden="1"/>
    <cellStyle name="Uwaga 3" xfId="6209" hidden="1"/>
    <cellStyle name="Uwaga 3" xfId="6204" hidden="1"/>
    <cellStyle name="Uwaga 3" xfId="6198" hidden="1"/>
    <cellStyle name="Uwaga 3" xfId="6193" hidden="1"/>
    <cellStyle name="Uwaga 3" xfId="6188" hidden="1"/>
    <cellStyle name="Uwaga 3" xfId="6183" hidden="1"/>
    <cellStyle name="Uwaga 3" xfId="6178" hidden="1"/>
    <cellStyle name="Uwaga 3" xfId="6173" hidden="1"/>
    <cellStyle name="Uwaga 3" xfId="6169" hidden="1"/>
    <cellStyle name="Uwaga 3" xfId="6165" hidden="1"/>
    <cellStyle name="Uwaga 3" xfId="6160" hidden="1"/>
    <cellStyle name="Uwaga 3" xfId="6153" hidden="1"/>
    <cellStyle name="Uwaga 3" xfId="6148" hidden="1"/>
    <cellStyle name="Uwaga 3" xfId="6143" hidden="1"/>
    <cellStyle name="Uwaga 3" xfId="6137" hidden="1"/>
    <cellStyle name="Uwaga 3" xfId="6132" hidden="1"/>
    <cellStyle name="Uwaga 3" xfId="6128" hidden="1"/>
    <cellStyle name="Uwaga 3" xfId="6123" hidden="1"/>
    <cellStyle name="Uwaga 3" xfId="6118" hidden="1"/>
    <cellStyle name="Uwaga 3" xfId="6113" hidden="1"/>
    <cellStyle name="Uwaga 3" xfId="6109" hidden="1"/>
    <cellStyle name="Uwaga 3" xfId="6104" hidden="1"/>
    <cellStyle name="Uwaga 3" xfId="6099" hidden="1"/>
    <cellStyle name="Uwaga 3" xfId="6094" hidden="1"/>
    <cellStyle name="Uwaga 3" xfId="6090" hidden="1"/>
    <cellStyle name="Uwaga 3" xfId="6086" hidden="1"/>
    <cellStyle name="Uwaga 3" xfId="6079" hidden="1"/>
    <cellStyle name="Uwaga 3" xfId="6075" hidden="1"/>
    <cellStyle name="Uwaga 3" xfId="6070" hidden="1"/>
    <cellStyle name="Uwaga 3" xfId="6064" hidden="1"/>
    <cellStyle name="Uwaga 3" xfId="6060" hidden="1"/>
    <cellStyle name="Uwaga 3" xfId="6055" hidden="1"/>
    <cellStyle name="Uwaga 3" xfId="6049" hidden="1"/>
    <cellStyle name="Uwaga 3" xfId="6045" hidden="1"/>
    <cellStyle name="Uwaga 3" xfId="6041" hidden="1"/>
    <cellStyle name="Uwaga 3" xfId="6034" hidden="1"/>
    <cellStyle name="Uwaga 3" xfId="6030" hidden="1"/>
    <cellStyle name="Uwaga 3" xfId="6026" hidden="1"/>
    <cellStyle name="Uwaga 3" xfId="6890" hidden="1"/>
    <cellStyle name="Uwaga 3" xfId="6888" hidden="1"/>
    <cellStyle name="Uwaga 3" xfId="6886" hidden="1"/>
    <cellStyle name="Uwaga 3" xfId="6873" hidden="1"/>
    <cellStyle name="Uwaga 3" xfId="6872" hidden="1"/>
    <cellStyle name="Uwaga 3" xfId="6871" hidden="1"/>
    <cellStyle name="Uwaga 3" xfId="6858" hidden="1"/>
    <cellStyle name="Uwaga 3" xfId="6857" hidden="1"/>
    <cellStyle name="Uwaga 3" xfId="6856" hidden="1"/>
    <cellStyle name="Uwaga 3" xfId="6844" hidden="1"/>
    <cellStyle name="Uwaga 3" xfId="6842" hidden="1"/>
    <cellStyle name="Uwaga 3" xfId="6841" hidden="1"/>
    <cellStyle name="Uwaga 3" xfId="6828" hidden="1"/>
    <cellStyle name="Uwaga 3" xfId="6827" hidden="1"/>
    <cellStyle name="Uwaga 3" xfId="6826" hidden="1"/>
    <cellStyle name="Uwaga 3" xfId="6814" hidden="1"/>
    <cellStyle name="Uwaga 3" xfId="6812" hidden="1"/>
    <cellStyle name="Uwaga 3" xfId="6810" hidden="1"/>
    <cellStyle name="Uwaga 3" xfId="6799" hidden="1"/>
    <cellStyle name="Uwaga 3" xfId="6797" hidden="1"/>
    <cellStyle name="Uwaga 3" xfId="6795" hidden="1"/>
    <cellStyle name="Uwaga 3" xfId="6784" hidden="1"/>
    <cellStyle name="Uwaga 3" xfId="6782" hidden="1"/>
    <cellStyle name="Uwaga 3" xfId="6780"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5" hidden="1"/>
    <cellStyle name="Uwaga 3" xfId="6574" hidden="1"/>
    <cellStyle name="Uwaga 3" xfId="6572" hidden="1"/>
    <cellStyle name="Uwaga 3" xfId="6570" hidden="1"/>
    <cellStyle name="Uwaga 3" xfId="6559" hidden="1"/>
    <cellStyle name="Uwaga 3" xfId="6557" hidden="1"/>
    <cellStyle name="Uwaga 3" xfId="6555"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4" hidden="1"/>
    <cellStyle name="Uwaga 3" xfId="6484" hidden="1"/>
    <cellStyle name="Uwaga 3" xfId="6482" hidden="1"/>
    <cellStyle name="Uwaga 3" xfId="6480" hidden="1"/>
    <cellStyle name="Uwaga 3" xfId="6469" hidden="1"/>
    <cellStyle name="Uwaga 3" xfId="6467" hidden="1"/>
    <cellStyle name="Uwaga 3" xfId="6465" hidden="1"/>
    <cellStyle name="Uwaga 3" xfId="6454" hidden="1"/>
    <cellStyle name="Uwaga 3" xfId="6452" hidden="1"/>
    <cellStyle name="Uwaga 3" xfId="6449" hidden="1"/>
    <cellStyle name="Uwaga 3" xfId="6439" hidden="1"/>
    <cellStyle name="Uwaga 3" xfId="6437" hidden="1"/>
    <cellStyle name="Uwaga 3" xfId="6434" hidden="1"/>
    <cellStyle name="Uwaga 3" xfId="6424" hidden="1"/>
    <cellStyle name="Uwaga 3" xfId="6422" hidden="1"/>
    <cellStyle name="Uwaga 3" xfId="6419" hidden="1"/>
    <cellStyle name="Uwaga 3" xfId="6410" hidden="1"/>
    <cellStyle name="Uwaga 3" xfId="6407" hidden="1"/>
    <cellStyle name="Uwaga 3" xfId="6403" hidden="1"/>
    <cellStyle name="Uwaga 3" xfId="6395" hidden="1"/>
    <cellStyle name="Uwaga 3" xfId="6392" hidden="1"/>
    <cellStyle name="Uwaga 3" xfId="6388" hidden="1"/>
    <cellStyle name="Uwaga 3" xfId="6380" hidden="1"/>
    <cellStyle name="Uwaga 3" xfId="6377" hidden="1"/>
    <cellStyle name="Uwaga 3" xfId="6373" hidden="1"/>
    <cellStyle name="Uwaga 3" xfId="6365" hidden="1"/>
    <cellStyle name="Uwaga 3" xfId="6362" hidden="1"/>
    <cellStyle name="Uwaga 3" xfId="6358" hidden="1"/>
    <cellStyle name="Uwaga 3" xfId="6350" hidden="1"/>
    <cellStyle name="Uwaga 3" xfId="6347" hidden="1"/>
    <cellStyle name="Uwaga 3" xfId="6343" hidden="1"/>
    <cellStyle name="Uwaga 3" xfId="6335" hidden="1"/>
    <cellStyle name="Uwaga 3" xfId="6331" hidden="1"/>
    <cellStyle name="Uwaga 3" xfId="6326" hidden="1"/>
    <cellStyle name="Uwaga 3" xfId="6320" hidden="1"/>
    <cellStyle name="Uwaga 3" xfId="6316" hidden="1"/>
    <cellStyle name="Uwaga 3" xfId="6311" hidden="1"/>
    <cellStyle name="Uwaga 3" xfId="6305" hidden="1"/>
    <cellStyle name="Uwaga 3" xfId="6301" hidden="1"/>
    <cellStyle name="Uwaga 3" xfId="6296" hidden="1"/>
    <cellStyle name="Uwaga 3" xfId="6290" hidden="1"/>
    <cellStyle name="Uwaga 3" xfId="6287" hidden="1"/>
    <cellStyle name="Uwaga 3" xfId="6283" hidden="1"/>
    <cellStyle name="Uwaga 3" xfId="6275" hidden="1"/>
    <cellStyle name="Uwaga 3" xfId="6272" hidden="1"/>
    <cellStyle name="Uwaga 3" xfId="6267" hidden="1"/>
    <cellStyle name="Uwaga 3" xfId="6260" hidden="1"/>
    <cellStyle name="Uwaga 3" xfId="6256" hidden="1"/>
    <cellStyle name="Uwaga 3" xfId="6251" hidden="1"/>
    <cellStyle name="Uwaga 3" xfId="6245" hidden="1"/>
    <cellStyle name="Uwaga 3" xfId="6241" hidden="1"/>
    <cellStyle name="Uwaga 3" xfId="6236" hidden="1"/>
    <cellStyle name="Uwaga 3" xfId="6230" hidden="1"/>
    <cellStyle name="Uwaga 3" xfId="6227" hidden="1"/>
    <cellStyle name="Uwaga 3" xfId="6223" hidden="1"/>
    <cellStyle name="Uwaga 3" xfId="6215" hidden="1"/>
    <cellStyle name="Uwaga 3" xfId="6210" hidden="1"/>
    <cellStyle name="Uwaga 3" xfId="6205" hidden="1"/>
    <cellStyle name="Uwaga 3" xfId="6200" hidden="1"/>
    <cellStyle name="Uwaga 3" xfId="6195" hidden="1"/>
    <cellStyle name="Uwaga 3" xfId="6190" hidden="1"/>
    <cellStyle name="Uwaga 3" xfId="6185" hidden="1"/>
    <cellStyle name="Uwaga 3" xfId="6180" hidden="1"/>
    <cellStyle name="Uwaga 3" xfId="6175" hidden="1"/>
    <cellStyle name="Uwaga 3" xfId="6170" hidden="1"/>
    <cellStyle name="Uwaga 3" xfId="6166" hidden="1"/>
    <cellStyle name="Uwaga 3" xfId="6161" hidden="1"/>
    <cellStyle name="Uwaga 3" xfId="6154" hidden="1"/>
    <cellStyle name="Uwaga 3" xfId="6149" hidden="1"/>
    <cellStyle name="Uwaga 3" xfId="6144" hidden="1"/>
    <cellStyle name="Uwaga 3" xfId="6139" hidden="1"/>
    <cellStyle name="Uwaga 3" xfId="6134" hidden="1"/>
    <cellStyle name="Uwaga 3" xfId="6129" hidden="1"/>
    <cellStyle name="Uwaga 3" xfId="6124" hidden="1"/>
    <cellStyle name="Uwaga 3" xfId="6119" hidden="1"/>
    <cellStyle name="Uwaga 3" xfId="6114" hidden="1"/>
    <cellStyle name="Uwaga 3" xfId="6110" hidden="1"/>
    <cellStyle name="Uwaga 3" xfId="6105" hidden="1"/>
    <cellStyle name="Uwaga 3" xfId="6100" hidden="1"/>
    <cellStyle name="Uwaga 3" xfId="6095" hidden="1"/>
    <cellStyle name="Uwaga 3" xfId="6091" hidden="1"/>
    <cellStyle name="Uwaga 3" xfId="6087" hidden="1"/>
    <cellStyle name="Uwaga 3" xfId="6080" hidden="1"/>
    <cellStyle name="Uwaga 3" xfId="6076" hidden="1"/>
    <cellStyle name="Uwaga 3" xfId="6071" hidden="1"/>
    <cellStyle name="Uwaga 3" xfId="6065" hidden="1"/>
    <cellStyle name="Uwaga 3" xfId="6061" hidden="1"/>
    <cellStyle name="Uwaga 3" xfId="6056" hidden="1"/>
    <cellStyle name="Uwaga 3" xfId="6050" hidden="1"/>
    <cellStyle name="Uwaga 3" xfId="6046" hidden="1"/>
    <cellStyle name="Uwaga 3" xfId="6042" hidden="1"/>
    <cellStyle name="Uwaga 3" xfId="6035" hidden="1"/>
    <cellStyle name="Uwaga 3" xfId="6031" hidden="1"/>
    <cellStyle name="Uwaga 3" xfId="6027" hidden="1"/>
    <cellStyle name="Uwaga 3" xfId="6894" hidden="1"/>
    <cellStyle name="Uwaga 3" xfId="6893" hidden="1"/>
    <cellStyle name="Uwaga 3" xfId="6891" hidden="1"/>
    <cellStyle name="Uwaga 3" xfId="6878" hidden="1"/>
    <cellStyle name="Uwaga 3" xfId="6876" hidden="1"/>
    <cellStyle name="Uwaga 3" xfId="6874" hidden="1"/>
    <cellStyle name="Uwaga 3" xfId="6864" hidden="1"/>
    <cellStyle name="Uwaga 3" xfId="6862" hidden="1"/>
    <cellStyle name="Uwaga 3" xfId="6860" hidden="1"/>
    <cellStyle name="Uwaga 3" xfId="6849" hidden="1"/>
    <cellStyle name="Uwaga 3" xfId="6847" hidden="1"/>
    <cellStyle name="Uwaga 3" xfId="6845" hidden="1"/>
    <cellStyle name="Uwaga 3" xfId="6832" hidden="1"/>
    <cellStyle name="Uwaga 3" xfId="6830" hidden="1"/>
    <cellStyle name="Uwaga 3" xfId="6829" hidden="1"/>
    <cellStyle name="Uwaga 3" xfId="6816" hidden="1"/>
    <cellStyle name="Uwaga 3" xfId="6815" hidden="1"/>
    <cellStyle name="Uwaga 3" xfId="6813" hidden="1"/>
    <cellStyle name="Uwaga 3" xfId="6801" hidden="1"/>
    <cellStyle name="Uwaga 3" xfId="6800" hidden="1"/>
    <cellStyle name="Uwaga 3" xfId="6798" hidden="1"/>
    <cellStyle name="Uwaga 3" xfId="6786" hidden="1"/>
    <cellStyle name="Uwaga 3" xfId="6785" hidden="1"/>
    <cellStyle name="Uwaga 3" xfId="6783" hidden="1"/>
    <cellStyle name="Uwaga 3" xfId="6771" hidden="1"/>
    <cellStyle name="Uwaga 3" xfId="6770" hidden="1"/>
    <cellStyle name="Uwaga 3" xfId="6768" hidden="1"/>
    <cellStyle name="Uwaga 3" xfId="6756" hidden="1"/>
    <cellStyle name="Uwaga 3" xfId="6755" hidden="1"/>
    <cellStyle name="Uwaga 3" xfId="6753" hidden="1"/>
    <cellStyle name="Uwaga 3" xfId="6741" hidden="1"/>
    <cellStyle name="Uwaga 3" xfId="6740" hidden="1"/>
    <cellStyle name="Uwaga 3" xfId="6738" hidden="1"/>
    <cellStyle name="Uwaga 3" xfId="6726" hidden="1"/>
    <cellStyle name="Uwaga 3" xfId="6725" hidden="1"/>
    <cellStyle name="Uwaga 3" xfId="6723" hidden="1"/>
    <cellStyle name="Uwaga 3" xfId="6711" hidden="1"/>
    <cellStyle name="Uwaga 3" xfId="6710" hidden="1"/>
    <cellStyle name="Uwaga 3" xfId="6708" hidden="1"/>
    <cellStyle name="Uwaga 3" xfId="6696" hidden="1"/>
    <cellStyle name="Uwaga 3" xfId="6695" hidden="1"/>
    <cellStyle name="Uwaga 3" xfId="6693" hidden="1"/>
    <cellStyle name="Uwaga 3" xfId="6681" hidden="1"/>
    <cellStyle name="Uwaga 3" xfId="6680" hidden="1"/>
    <cellStyle name="Uwaga 3" xfId="6678" hidden="1"/>
    <cellStyle name="Uwaga 3" xfId="6666" hidden="1"/>
    <cellStyle name="Uwaga 3" xfId="6665" hidden="1"/>
    <cellStyle name="Uwaga 3" xfId="6663" hidden="1"/>
    <cellStyle name="Uwaga 3" xfId="6651" hidden="1"/>
    <cellStyle name="Uwaga 3" xfId="6650" hidden="1"/>
    <cellStyle name="Uwaga 3" xfId="6648" hidden="1"/>
    <cellStyle name="Uwaga 3" xfId="6636" hidden="1"/>
    <cellStyle name="Uwaga 3" xfId="6635" hidden="1"/>
    <cellStyle name="Uwaga 3" xfId="6633" hidden="1"/>
    <cellStyle name="Uwaga 3" xfId="6621" hidden="1"/>
    <cellStyle name="Uwaga 3" xfId="6620" hidden="1"/>
    <cellStyle name="Uwaga 3" xfId="6618" hidden="1"/>
    <cellStyle name="Uwaga 3" xfId="6606" hidden="1"/>
    <cellStyle name="Uwaga 3" xfId="6605" hidden="1"/>
    <cellStyle name="Uwaga 3" xfId="6603" hidden="1"/>
    <cellStyle name="Uwaga 3" xfId="6591" hidden="1"/>
    <cellStyle name="Uwaga 3" xfId="6590" hidden="1"/>
    <cellStyle name="Uwaga 3" xfId="6588" hidden="1"/>
    <cellStyle name="Uwaga 3" xfId="6576" hidden="1"/>
    <cellStyle name="Uwaga 3" xfId="6575" hidden="1"/>
    <cellStyle name="Uwaga 3" xfId="6573" hidden="1"/>
    <cellStyle name="Uwaga 3" xfId="6561" hidden="1"/>
    <cellStyle name="Uwaga 3" xfId="6560" hidden="1"/>
    <cellStyle name="Uwaga 3" xfId="6558" hidden="1"/>
    <cellStyle name="Uwaga 3" xfId="6546" hidden="1"/>
    <cellStyle name="Uwaga 3" xfId="6545" hidden="1"/>
    <cellStyle name="Uwaga 3" xfId="6543" hidden="1"/>
    <cellStyle name="Uwaga 3" xfId="6531" hidden="1"/>
    <cellStyle name="Uwaga 3" xfId="6530" hidden="1"/>
    <cellStyle name="Uwaga 3" xfId="6528" hidden="1"/>
    <cellStyle name="Uwaga 3" xfId="6516" hidden="1"/>
    <cellStyle name="Uwaga 3" xfId="6515" hidden="1"/>
    <cellStyle name="Uwaga 3" xfId="6513" hidden="1"/>
    <cellStyle name="Uwaga 3" xfId="6501" hidden="1"/>
    <cellStyle name="Uwaga 3" xfId="6500" hidden="1"/>
    <cellStyle name="Uwaga 3" xfId="6498" hidden="1"/>
    <cellStyle name="Uwaga 3" xfId="6486" hidden="1"/>
    <cellStyle name="Uwaga 3" xfId="6485" hidden="1"/>
    <cellStyle name="Uwaga 3" xfId="6483" hidden="1"/>
    <cellStyle name="Uwaga 3" xfId="6471" hidden="1"/>
    <cellStyle name="Uwaga 3" xfId="6470" hidden="1"/>
    <cellStyle name="Uwaga 3" xfId="6468" hidden="1"/>
    <cellStyle name="Uwaga 3" xfId="6456" hidden="1"/>
    <cellStyle name="Uwaga 3" xfId="6455" hidden="1"/>
    <cellStyle name="Uwaga 3" xfId="6453" hidden="1"/>
    <cellStyle name="Uwaga 3" xfId="6441" hidden="1"/>
    <cellStyle name="Uwaga 3" xfId="6440" hidden="1"/>
    <cellStyle name="Uwaga 3" xfId="6438" hidden="1"/>
    <cellStyle name="Uwaga 3" xfId="6426" hidden="1"/>
    <cellStyle name="Uwaga 3" xfId="6425" hidden="1"/>
    <cellStyle name="Uwaga 3" xfId="6423" hidden="1"/>
    <cellStyle name="Uwaga 3" xfId="6411" hidden="1"/>
    <cellStyle name="Uwaga 3" xfId="6409" hidden="1"/>
    <cellStyle name="Uwaga 3" xfId="6406" hidden="1"/>
    <cellStyle name="Uwaga 3" xfId="6396" hidden="1"/>
    <cellStyle name="Uwaga 3" xfId="6394" hidden="1"/>
    <cellStyle name="Uwaga 3" xfId="6391" hidden="1"/>
    <cellStyle name="Uwaga 3" xfId="6381" hidden="1"/>
    <cellStyle name="Uwaga 3" xfId="6379" hidden="1"/>
    <cellStyle name="Uwaga 3" xfId="6376" hidden="1"/>
    <cellStyle name="Uwaga 3" xfId="6366" hidden="1"/>
    <cellStyle name="Uwaga 3" xfId="6364" hidden="1"/>
    <cellStyle name="Uwaga 3" xfId="6361" hidden="1"/>
    <cellStyle name="Uwaga 3" xfId="6351" hidden="1"/>
    <cellStyle name="Uwaga 3" xfId="6349" hidden="1"/>
    <cellStyle name="Uwaga 3" xfId="6346" hidden="1"/>
    <cellStyle name="Uwaga 3" xfId="6336" hidden="1"/>
    <cellStyle name="Uwaga 3" xfId="6334" hidden="1"/>
    <cellStyle name="Uwaga 3" xfId="6330" hidden="1"/>
    <cellStyle name="Uwaga 3" xfId="6321" hidden="1"/>
    <cellStyle name="Uwaga 3" xfId="6318" hidden="1"/>
    <cellStyle name="Uwaga 3" xfId="6314" hidden="1"/>
    <cellStyle name="Uwaga 3" xfId="6306" hidden="1"/>
    <cellStyle name="Uwaga 3" xfId="6304" hidden="1"/>
    <cellStyle name="Uwaga 3" xfId="6300" hidden="1"/>
    <cellStyle name="Uwaga 3" xfId="6291" hidden="1"/>
    <cellStyle name="Uwaga 3" xfId="6289" hidden="1"/>
    <cellStyle name="Uwaga 3" xfId="6286" hidden="1"/>
    <cellStyle name="Uwaga 3" xfId="6276" hidden="1"/>
    <cellStyle name="Uwaga 3" xfId="6274" hidden="1"/>
    <cellStyle name="Uwaga 3" xfId="6269" hidden="1"/>
    <cellStyle name="Uwaga 3" xfId="6261" hidden="1"/>
    <cellStyle name="Uwaga 3" xfId="6259" hidden="1"/>
    <cellStyle name="Uwaga 3" xfId="6254" hidden="1"/>
    <cellStyle name="Uwaga 3" xfId="6246" hidden="1"/>
    <cellStyle name="Uwaga 3" xfId="6244" hidden="1"/>
    <cellStyle name="Uwaga 3" xfId="6239" hidden="1"/>
    <cellStyle name="Uwaga 3" xfId="6231" hidden="1"/>
    <cellStyle name="Uwaga 3" xfId="6229" hidden="1"/>
    <cellStyle name="Uwaga 3" xfId="6225" hidden="1"/>
    <cellStyle name="Uwaga 3" xfId="6216" hidden="1"/>
    <cellStyle name="Uwaga 3" xfId="6213" hidden="1"/>
    <cellStyle name="Uwaga 3" xfId="6208" hidden="1"/>
    <cellStyle name="Uwaga 3" xfId="6201" hidden="1"/>
    <cellStyle name="Uwaga 3" xfId="6197" hidden="1"/>
    <cellStyle name="Uwaga 3" xfId="6192" hidden="1"/>
    <cellStyle name="Uwaga 3" xfId="6186" hidden="1"/>
    <cellStyle name="Uwaga 3" xfId="6182" hidden="1"/>
    <cellStyle name="Uwaga 3" xfId="6177" hidden="1"/>
    <cellStyle name="Uwaga 3" xfId="6171" hidden="1"/>
    <cellStyle name="Uwaga 3" xfId="6168" hidden="1"/>
    <cellStyle name="Uwaga 3" xfId="6164" hidden="1"/>
    <cellStyle name="Uwaga 3" xfId="6155" hidden="1"/>
    <cellStyle name="Uwaga 3" xfId="6150" hidden="1"/>
    <cellStyle name="Uwaga 3" xfId="6145" hidden="1"/>
    <cellStyle name="Uwaga 3" xfId="6140" hidden="1"/>
    <cellStyle name="Uwaga 3" xfId="6135" hidden="1"/>
    <cellStyle name="Uwaga 3" xfId="6130" hidden="1"/>
    <cellStyle name="Uwaga 3" xfId="6125" hidden="1"/>
    <cellStyle name="Uwaga 3" xfId="6120" hidden="1"/>
    <cellStyle name="Uwaga 3" xfId="6115" hidden="1"/>
    <cellStyle name="Uwaga 3" xfId="6111" hidden="1"/>
    <cellStyle name="Uwaga 3" xfId="6106" hidden="1"/>
    <cellStyle name="Uwaga 3" xfId="6101" hidden="1"/>
    <cellStyle name="Uwaga 3" xfId="6096" hidden="1"/>
    <cellStyle name="Uwaga 3" xfId="6092" hidden="1"/>
    <cellStyle name="Uwaga 3" xfId="6088" hidden="1"/>
    <cellStyle name="Uwaga 3" xfId="6081" hidden="1"/>
    <cellStyle name="Uwaga 3" xfId="6077" hidden="1"/>
    <cellStyle name="Uwaga 3" xfId="6072" hidden="1"/>
    <cellStyle name="Uwaga 3" xfId="6066" hidden="1"/>
    <cellStyle name="Uwaga 3" xfId="6062" hidden="1"/>
    <cellStyle name="Uwaga 3" xfId="6057" hidden="1"/>
    <cellStyle name="Uwaga 3" xfId="6051" hidden="1"/>
    <cellStyle name="Uwaga 3" xfId="6047" hidden="1"/>
    <cellStyle name="Uwaga 3" xfId="6043" hidden="1"/>
    <cellStyle name="Uwaga 3" xfId="6036" hidden="1"/>
    <cellStyle name="Uwaga 3" xfId="6032" hidden="1"/>
    <cellStyle name="Uwaga 3" xfId="6028" hidden="1"/>
    <cellStyle name="Uwaga 3" xfId="3559" hidden="1"/>
    <cellStyle name="Uwaga 3" xfId="5075" hidden="1"/>
    <cellStyle name="Uwaga 3" xfId="3558" hidden="1"/>
    <cellStyle name="Uwaga 3" xfId="3556" hidden="1"/>
    <cellStyle name="Uwaga 3" xfId="5078" hidden="1"/>
    <cellStyle name="Uwaga 3" xfId="6969" hidden="1"/>
    <cellStyle name="Uwaga 3" xfId="6974" hidden="1"/>
    <cellStyle name="Uwaga 3" xfId="6975" hidden="1"/>
    <cellStyle name="Uwaga 3" xfId="6978" hidden="1"/>
    <cellStyle name="Uwaga 3" xfId="6983" hidden="1"/>
    <cellStyle name="Uwaga 3" xfId="6984" hidden="1"/>
    <cellStyle name="Uwaga 3" xfId="6985" hidden="1"/>
    <cellStyle name="Uwaga 3" xfId="6992" hidden="1"/>
    <cellStyle name="Uwaga 3" xfId="6995" hidden="1"/>
    <cellStyle name="Uwaga 3" xfId="6998" hidden="1"/>
    <cellStyle name="Uwaga 3" xfId="7004" hidden="1"/>
    <cellStyle name="Uwaga 3" xfId="7007" hidden="1"/>
    <cellStyle name="Uwaga 3" xfId="7009" hidden="1"/>
    <cellStyle name="Uwaga 3" xfId="7014" hidden="1"/>
    <cellStyle name="Uwaga 3" xfId="7017" hidden="1"/>
    <cellStyle name="Uwaga 3" xfId="7018" hidden="1"/>
    <cellStyle name="Uwaga 3" xfId="7022" hidden="1"/>
    <cellStyle name="Uwaga 3" xfId="7025" hidden="1"/>
    <cellStyle name="Uwaga 3" xfId="7027" hidden="1"/>
    <cellStyle name="Uwaga 3" xfId="7028" hidden="1"/>
    <cellStyle name="Uwaga 3" xfId="7029" hidden="1"/>
    <cellStyle name="Uwaga 3" xfId="7032" hidden="1"/>
    <cellStyle name="Uwaga 3" xfId="7039" hidden="1"/>
    <cellStyle name="Uwaga 3" xfId="7042" hidden="1"/>
    <cellStyle name="Uwaga 3" xfId="7045" hidden="1"/>
    <cellStyle name="Uwaga 3" xfId="7048" hidden="1"/>
    <cellStyle name="Uwaga 3" xfId="7051" hidden="1"/>
    <cellStyle name="Uwaga 3" xfId="7054" hidden="1"/>
    <cellStyle name="Uwaga 3" xfId="7056" hidden="1"/>
    <cellStyle name="Uwaga 3" xfId="7059" hidden="1"/>
    <cellStyle name="Uwaga 3" xfId="7062" hidden="1"/>
    <cellStyle name="Uwaga 3" xfId="7064" hidden="1"/>
    <cellStyle name="Uwaga 3" xfId="7065" hidden="1"/>
    <cellStyle name="Uwaga 3" xfId="7067" hidden="1"/>
    <cellStyle name="Uwaga 3" xfId="7074" hidden="1"/>
    <cellStyle name="Uwaga 3" xfId="7077" hidden="1"/>
    <cellStyle name="Uwaga 3" xfId="7080" hidden="1"/>
    <cellStyle name="Uwaga 3" xfId="7084" hidden="1"/>
    <cellStyle name="Uwaga 3" xfId="7087" hidden="1"/>
    <cellStyle name="Uwaga 3" xfId="7090" hidden="1"/>
    <cellStyle name="Uwaga 3" xfId="7092" hidden="1"/>
    <cellStyle name="Uwaga 3" xfId="7095" hidden="1"/>
    <cellStyle name="Uwaga 3" xfId="7098" hidden="1"/>
    <cellStyle name="Uwaga 3" xfId="7100" hidden="1"/>
    <cellStyle name="Uwaga 3" xfId="7101" hidden="1"/>
    <cellStyle name="Uwaga 3" xfId="7104" hidden="1"/>
    <cellStyle name="Uwaga 3" xfId="7111" hidden="1"/>
    <cellStyle name="Uwaga 3" xfId="7114" hidden="1"/>
    <cellStyle name="Uwaga 3" xfId="7117" hidden="1"/>
    <cellStyle name="Uwaga 3" xfId="7121" hidden="1"/>
    <cellStyle name="Uwaga 3" xfId="7124" hidden="1"/>
    <cellStyle name="Uwaga 3" xfId="7126" hidden="1"/>
    <cellStyle name="Uwaga 3" xfId="7129" hidden="1"/>
    <cellStyle name="Uwaga 3" xfId="7132" hidden="1"/>
    <cellStyle name="Uwaga 3" xfId="7135" hidden="1"/>
    <cellStyle name="Uwaga 3" xfId="7136" hidden="1"/>
    <cellStyle name="Uwaga 3" xfId="7137" hidden="1"/>
    <cellStyle name="Uwaga 3" xfId="7139" hidden="1"/>
    <cellStyle name="Uwaga 3" xfId="7145" hidden="1"/>
    <cellStyle name="Uwaga 3" xfId="7146" hidden="1"/>
    <cellStyle name="Uwaga 3" xfId="7148" hidden="1"/>
    <cellStyle name="Uwaga 3" xfId="7154" hidden="1"/>
    <cellStyle name="Uwaga 3" xfId="7156" hidden="1"/>
    <cellStyle name="Uwaga 3" xfId="7159" hidden="1"/>
    <cellStyle name="Uwaga 3" xfId="7163" hidden="1"/>
    <cellStyle name="Uwaga 3" xfId="7164" hidden="1"/>
    <cellStyle name="Uwaga 3" xfId="7166" hidden="1"/>
    <cellStyle name="Uwaga 3" xfId="7172" hidden="1"/>
    <cellStyle name="Uwaga 3" xfId="7173" hidden="1"/>
    <cellStyle name="Uwaga 3" xfId="7174" hidden="1"/>
    <cellStyle name="Uwaga 3" xfId="7182" hidden="1"/>
    <cellStyle name="Uwaga 3" xfId="7185" hidden="1"/>
    <cellStyle name="Uwaga 3" xfId="7188" hidden="1"/>
    <cellStyle name="Uwaga 3" xfId="7191" hidden="1"/>
    <cellStyle name="Uwaga 3" xfId="7194" hidden="1"/>
    <cellStyle name="Uwaga 3" xfId="7197" hidden="1"/>
    <cellStyle name="Uwaga 3" xfId="7200" hidden="1"/>
    <cellStyle name="Uwaga 3" xfId="7203" hidden="1"/>
    <cellStyle name="Uwaga 3" xfId="7206" hidden="1"/>
    <cellStyle name="Uwaga 3" xfId="7208" hidden="1"/>
    <cellStyle name="Uwaga 3" xfId="7209" hidden="1"/>
    <cellStyle name="Uwaga 3" xfId="7211" hidden="1"/>
    <cellStyle name="Uwaga 3" xfId="7218" hidden="1"/>
    <cellStyle name="Uwaga 3" xfId="7221" hidden="1"/>
    <cellStyle name="Uwaga 3" xfId="7224" hidden="1"/>
    <cellStyle name="Uwaga 3" xfId="7227" hidden="1"/>
    <cellStyle name="Uwaga 3" xfId="7230" hidden="1"/>
    <cellStyle name="Uwaga 3" xfId="7233" hidden="1"/>
    <cellStyle name="Uwaga 3" xfId="7236" hidden="1"/>
    <cellStyle name="Uwaga 3" xfId="7238" hidden="1"/>
    <cellStyle name="Uwaga 3" xfId="7241" hidden="1"/>
    <cellStyle name="Uwaga 3" xfId="7244" hidden="1"/>
    <cellStyle name="Uwaga 3" xfId="7245" hidden="1"/>
    <cellStyle name="Uwaga 3" xfId="7246" hidden="1"/>
    <cellStyle name="Uwaga 3" xfId="7253" hidden="1"/>
    <cellStyle name="Uwaga 3" xfId="7254" hidden="1"/>
    <cellStyle name="Uwaga 3" xfId="7256" hidden="1"/>
    <cellStyle name="Uwaga 3" xfId="7262" hidden="1"/>
    <cellStyle name="Uwaga 3" xfId="7263" hidden="1"/>
    <cellStyle name="Uwaga 3" xfId="7265" hidden="1"/>
    <cellStyle name="Uwaga 3" xfId="7271" hidden="1"/>
    <cellStyle name="Uwaga 3" xfId="7272" hidden="1"/>
    <cellStyle name="Uwaga 3" xfId="7274" hidden="1"/>
    <cellStyle name="Uwaga 3" xfId="7280" hidden="1"/>
    <cellStyle name="Uwaga 3" xfId="7281" hidden="1"/>
    <cellStyle name="Uwaga 3" xfId="7282" hidden="1"/>
    <cellStyle name="Uwaga 3" xfId="7290" hidden="1"/>
    <cellStyle name="Uwaga 3" xfId="7292" hidden="1"/>
    <cellStyle name="Uwaga 3" xfId="7295" hidden="1"/>
    <cellStyle name="Uwaga 3" xfId="7299" hidden="1"/>
    <cellStyle name="Uwaga 3" xfId="7302" hidden="1"/>
    <cellStyle name="Uwaga 3" xfId="7305" hidden="1"/>
    <cellStyle name="Uwaga 3" xfId="7308" hidden="1"/>
    <cellStyle name="Uwaga 3" xfId="7310" hidden="1"/>
    <cellStyle name="Uwaga 3" xfId="7313" hidden="1"/>
    <cellStyle name="Uwaga 3" xfId="7316" hidden="1"/>
    <cellStyle name="Uwaga 3" xfId="7317" hidden="1"/>
    <cellStyle name="Uwaga 3" xfId="7318" hidden="1"/>
    <cellStyle name="Uwaga 3" xfId="7325" hidden="1"/>
    <cellStyle name="Uwaga 3" xfId="7327" hidden="1"/>
    <cellStyle name="Uwaga 3" xfId="7329" hidden="1"/>
    <cellStyle name="Uwaga 3" xfId="7334" hidden="1"/>
    <cellStyle name="Uwaga 3" xfId="7336" hidden="1"/>
    <cellStyle name="Uwaga 3" xfId="7338" hidden="1"/>
    <cellStyle name="Uwaga 3" xfId="7343" hidden="1"/>
    <cellStyle name="Uwaga 3" xfId="7345" hidden="1"/>
    <cellStyle name="Uwaga 3" xfId="7347" hidden="1"/>
    <cellStyle name="Uwaga 3" xfId="7352" hidden="1"/>
    <cellStyle name="Uwaga 3" xfId="7353" hidden="1"/>
    <cellStyle name="Uwaga 3" xfId="7354" hidden="1"/>
    <cellStyle name="Uwaga 3" xfId="7361" hidden="1"/>
    <cellStyle name="Uwaga 3" xfId="7363" hidden="1"/>
    <cellStyle name="Uwaga 3" xfId="7365" hidden="1"/>
    <cellStyle name="Uwaga 3" xfId="7370" hidden="1"/>
    <cellStyle name="Uwaga 3" xfId="7372" hidden="1"/>
    <cellStyle name="Uwaga 3" xfId="7374" hidden="1"/>
    <cellStyle name="Uwaga 3" xfId="7379" hidden="1"/>
    <cellStyle name="Uwaga 3" xfId="7381" hidden="1"/>
    <cellStyle name="Uwaga 3" xfId="7382" hidden="1"/>
    <cellStyle name="Uwaga 3" xfId="7388" hidden="1"/>
    <cellStyle name="Uwaga 3" xfId="7389" hidden="1"/>
    <cellStyle name="Uwaga 3" xfId="7390" hidden="1"/>
    <cellStyle name="Uwaga 3" xfId="7397" hidden="1"/>
    <cellStyle name="Uwaga 3" xfId="7399" hidden="1"/>
    <cellStyle name="Uwaga 3" xfId="7401" hidden="1"/>
    <cellStyle name="Uwaga 3" xfId="7406" hidden="1"/>
    <cellStyle name="Uwaga 3" xfId="7408" hidden="1"/>
    <cellStyle name="Uwaga 3" xfId="7410" hidden="1"/>
    <cellStyle name="Uwaga 3" xfId="7415" hidden="1"/>
    <cellStyle name="Uwaga 3" xfId="7417" hidden="1"/>
    <cellStyle name="Uwaga 3" xfId="7419" hidden="1"/>
    <cellStyle name="Uwaga 3" xfId="7424" hidden="1"/>
    <cellStyle name="Uwaga 3" xfId="7425" hidden="1"/>
    <cellStyle name="Uwaga 3" xfId="7427" hidden="1"/>
    <cellStyle name="Uwaga 3" xfId="7433" hidden="1"/>
    <cellStyle name="Uwaga 3" xfId="7434" hidden="1"/>
    <cellStyle name="Uwaga 3" xfId="7435" hidden="1"/>
    <cellStyle name="Uwaga 3" xfId="7442" hidden="1"/>
    <cellStyle name="Uwaga 3" xfId="7443" hidden="1"/>
    <cellStyle name="Uwaga 3" xfId="7444" hidden="1"/>
    <cellStyle name="Uwaga 3" xfId="7451" hidden="1"/>
    <cellStyle name="Uwaga 3" xfId="7452" hidden="1"/>
    <cellStyle name="Uwaga 3" xfId="7453" hidden="1"/>
    <cellStyle name="Uwaga 3" xfId="7460" hidden="1"/>
    <cellStyle name="Uwaga 3" xfId="7461" hidden="1"/>
    <cellStyle name="Uwaga 3" xfId="7462" hidden="1"/>
    <cellStyle name="Uwaga 3" xfId="7469" hidden="1"/>
    <cellStyle name="Uwaga 3" xfId="7470" hidden="1"/>
    <cellStyle name="Uwaga 3" xfId="7471" hidden="1"/>
    <cellStyle name="Uwaga 3" xfId="7521" hidden="1"/>
    <cellStyle name="Uwaga 3" xfId="7522" hidden="1"/>
    <cellStyle name="Uwaga 3" xfId="7524" hidden="1"/>
    <cellStyle name="Uwaga 3" xfId="7536" hidden="1"/>
    <cellStyle name="Uwaga 3" xfId="7537" hidden="1"/>
    <cellStyle name="Uwaga 3" xfId="7542" hidden="1"/>
    <cellStyle name="Uwaga 3" xfId="7551" hidden="1"/>
    <cellStyle name="Uwaga 3" xfId="7552" hidden="1"/>
    <cellStyle name="Uwaga 3" xfId="7557" hidden="1"/>
    <cellStyle name="Uwaga 3" xfId="7566" hidden="1"/>
    <cellStyle name="Uwaga 3" xfId="7567" hidden="1"/>
    <cellStyle name="Uwaga 3" xfId="7568" hidden="1"/>
    <cellStyle name="Uwaga 3" xfId="7581" hidden="1"/>
    <cellStyle name="Uwaga 3" xfId="7586" hidden="1"/>
    <cellStyle name="Uwaga 3" xfId="7591" hidden="1"/>
    <cellStyle name="Uwaga 3" xfId="7601" hidden="1"/>
    <cellStyle name="Uwaga 3" xfId="7606" hidden="1"/>
    <cellStyle name="Uwaga 3" xfId="7610" hidden="1"/>
    <cellStyle name="Uwaga 3" xfId="7617" hidden="1"/>
    <cellStyle name="Uwaga 3" xfId="7622" hidden="1"/>
    <cellStyle name="Uwaga 3" xfId="7625" hidden="1"/>
    <cellStyle name="Uwaga 3" xfId="7631" hidden="1"/>
    <cellStyle name="Uwaga 3" xfId="7636" hidden="1"/>
    <cellStyle name="Uwaga 3" xfId="7640" hidden="1"/>
    <cellStyle name="Uwaga 3" xfId="7641" hidden="1"/>
    <cellStyle name="Uwaga 3" xfId="7642" hidden="1"/>
    <cellStyle name="Uwaga 3" xfId="7646" hidden="1"/>
    <cellStyle name="Uwaga 3" xfId="7658" hidden="1"/>
    <cellStyle name="Uwaga 3" xfId="7663" hidden="1"/>
    <cellStyle name="Uwaga 3" xfId="7668" hidden="1"/>
    <cellStyle name="Uwaga 3" xfId="7673" hidden="1"/>
    <cellStyle name="Uwaga 3" xfId="7678" hidden="1"/>
    <cellStyle name="Uwaga 3" xfId="7683" hidden="1"/>
    <cellStyle name="Uwaga 3" xfId="7687" hidden="1"/>
    <cellStyle name="Uwaga 3" xfId="7691" hidden="1"/>
    <cellStyle name="Uwaga 3" xfId="7696" hidden="1"/>
    <cellStyle name="Uwaga 3" xfId="7701" hidden="1"/>
    <cellStyle name="Uwaga 3" xfId="7702" hidden="1"/>
    <cellStyle name="Uwaga 3" xfId="7704" hidden="1"/>
    <cellStyle name="Uwaga 3" xfId="7717" hidden="1"/>
    <cellStyle name="Uwaga 3" xfId="7721" hidden="1"/>
    <cellStyle name="Uwaga 3" xfId="7726" hidden="1"/>
    <cellStyle name="Uwaga 3" xfId="7733" hidden="1"/>
    <cellStyle name="Uwaga 3" xfId="7737" hidden="1"/>
    <cellStyle name="Uwaga 3" xfId="7742" hidden="1"/>
    <cellStyle name="Uwaga 3" xfId="7747" hidden="1"/>
    <cellStyle name="Uwaga 3" xfId="7750" hidden="1"/>
    <cellStyle name="Uwaga 3" xfId="7755" hidden="1"/>
    <cellStyle name="Uwaga 3" xfId="7761" hidden="1"/>
    <cellStyle name="Uwaga 3" xfId="7762" hidden="1"/>
    <cellStyle name="Uwaga 3" xfId="7765" hidden="1"/>
    <cellStyle name="Uwaga 3" xfId="7778" hidden="1"/>
    <cellStyle name="Uwaga 3" xfId="7782" hidden="1"/>
    <cellStyle name="Uwaga 3" xfId="7787" hidden="1"/>
    <cellStyle name="Uwaga 3" xfId="7794" hidden="1"/>
    <cellStyle name="Uwaga 3" xfId="7799" hidden="1"/>
    <cellStyle name="Uwaga 3" xfId="7803" hidden="1"/>
    <cellStyle name="Uwaga 3" xfId="7808" hidden="1"/>
    <cellStyle name="Uwaga 3" xfId="7812" hidden="1"/>
    <cellStyle name="Uwaga 3" xfId="7817" hidden="1"/>
    <cellStyle name="Uwaga 3" xfId="7821" hidden="1"/>
    <cellStyle name="Uwaga 3" xfId="7822" hidden="1"/>
    <cellStyle name="Uwaga 3" xfId="7824" hidden="1"/>
    <cellStyle name="Uwaga 3" xfId="7836" hidden="1"/>
    <cellStyle name="Uwaga 3" xfId="7837" hidden="1"/>
    <cellStyle name="Uwaga 3" xfId="7839" hidden="1"/>
    <cellStyle name="Uwaga 3" xfId="7851" hidden="1"/>
    <cellStyle name="Uwaga 3" xfId="7853" hidden="1"/>
    <cellStyle name="Uwaga 3" xfId="7856" hidden="1"/>
    <cellStyle name="Uwaga 3" xfId="7866" hidden="1"/>
    <cellStyle name="Uwaga 3" xfId="7867" hidden="1"/>
    <cellStyle name="Uwaga 3" xfId="7869" hidden="1"/>
    <cellStyle name="Uwaga 3" xfId="7881" hidden="1"/>
    <cellStyle name="Uwaga 3" xfId="7882" hidden="1"/>
    <cellStyle name="Uwaga 3" xfId="7883" hidden="1"/>
    <cellStyle name="Uwaga 3" xfId="7897" hidden="1"/>
    <cellStyle name="Uwaga 3" xfId="7900" hidden="1"/>
    <cellStyle name="Uwaga 3" xfId="7904" hidden="1"/>
    <cellStyle name="Uwaga 3" xfId="7912" hidden="1"/>
    <cellStyle name="Uwaga 3" xfId="7915" hidden="1"/>
    <cellStyle name="Uwaga 3" xfId="7919" hidden="1"/>
    <cellStyle name="Uwaga 3" xfId="7927" hidden="1"/>
    <cellStyle name="Uwaga 3" xfId="7930" hidden="1"/>
    <cellStyle name="Uwaga 3" xfId="7934" hidden="1"/>
    <cellStyle name="Uwaga 3" xfId="7941" hidden="1"/>
    <cellStyle name="Uwaga 3" xfId="7942" hidden="1"/>
    <cellStyle name="Uwaga 3" xfId="7944" hidden="1"/>
    <cellStyle name="Uwaga 3" xfId="7957" hidden="1"/>
    <cellStyle name="Uwaga 3" xfId="7960" hidden="1"/>
    <cellStyle name="Uwaga 3" xfId="7963" hidden="1"/>
    <cellStyle name="Uwaga 3" xfId="7972" hidden="1"/>
    <cellStyle name="Uwaga 3" xfId="7975" hidden="1"/>
    <cellStyle name="Uwaga 3" xfId="7979" hidden="1"/>
    <cellStyle name="Uwaga 3" xfId="7987" hidden="1"/>
    <cellStyle name="Uwaga 3" xfId="7989" hidden="1"/>
    <cellStyle name="Uwaga 3" xfId="7992" hidden="1"/>
    <cellStyle name="Uwaga 3" xfId="8001" hidden="1"/>
    <cellStyle name="Uwaga 3" xfId="8002" hidden="1"/>
    <cellStyle name="Uwaga 3" xfId="8003" hidden="1"/>
    <cellStyle name="Uwaga 3" xfId="8016" hidden="1"/>
    <cellStyle name="Uwaga 3" xfId="8017" hidden="1"/>
    <cellStyle name="Uwaga 3" xfId="8019" hidden="1"/>
    <cellStyle name="Uwaga 3" xfId="8031" hidden="1"/>
    <cellStyle name="Uwaga 3" xfId="8032" hidden="1"/>
    <cellStyle name="Uwaga 3" xfId="8034" hidden="1"/>
    <cellStyle name="Uwaga 3" xfId="8046" hidden="1"/>
    <cellStyle name="Uwaga 3" xfId="8047" hidden="1"/>
    <cellStyle name="Uwaga 3" xfId="8049" hidden="1"/>
    <cellStyle name="Uwaga 3" xfId="8061" hidden="1"/>
    <cellStyle name="Uwaga 3" xfId="8062" hidden="1"/>
    <cellStyle name="Uwaga 3" xfId="8063" hidden="1"/>
    <cellStyle name="Uwaga 3" xfId="8077" hidden="1"/>
    <cellStyle name="Uwaga 3" xfId="8079" hidden="1"/>
    <cellStyle name="Uwaga 3" xfId="8082" hidden="1"/>
    <cellStyle name="Uwaga 3" xfId="8092" hidden="1"/>
    <cellStyle name="Uwaga 3" xfId="8095" hidden="1"/>
    <cellStyle name="Uwaga 3" xfId="8098" hidden="1"/>
    <cellStyle name="Uwaga 3" xfId="8107" hidden="1"/>
    <cellStyle name="Uwaga 3" xfId="8109" hidden="1"/>
    <cellStyle name="Uwaga 3" xfId="8112" hidden="1"/>
    <cellStyle name="Uwaga 3" xfId="8121" hidden="1"/>
    <cellStyle name="Uwaga 3" xfId="8122" hidden="1"/>
    <cellStyle name="Uwaga 3" xfId="8123" hidden="1"/>
    <cellStyle name="Uwaga 3" xfId="8136" hidden="1"/>
    <cellStyle name="Uwaga 3" xfId="8138" hidden="1"/>
    <cellStyle name="Uwaga 3" xfId="8140" hidden="1"/>
    <cellStyle name="Uwaga 3" xfId="8151" hidden="1"/>
    <cellStyle name="Uwaga 3" xfId="8153" hidden="1"/>
    <cellStyle name="Uwaga 3" xfId="8155" hidden="1"/>
    <cellStyle name="Uwaga 3" xfId="8166" hidden="1"/>
    <cellStyle name="Uwaga 3" xfId="8168" hidden="1"/>
    <cellStyle name="Uwaga 3" xfId="8170" hidden="1"/>
    <cellStyle name="Uwaga 3" xfId="8181" hidden="1"/>
    <cellStyle name="Uwaga 3" xfId="8182" hidden="1"/>
    <cellStyle name="Uwaga 3" xfId="8183" hidden="1"/>
    <cellStyle name="Uwaga 3" xfId="8196" hidden="1"/>
    <cellStyle name="Uwaga 3" xfId="8198" hidden="1"/>
    <cellStyle name="Uwaga 3" xfId="8200" hidden="1"/>
    <cellStyle name="Uwaga 3" xfId="8211" hidden="1"/>
    <cellStyle name="Uwaga 3" xfId="8213" hidden="1"/>
    <cellStyle name="Uwaga 3" xfId="8215" hidden="1"/>
    <cellStyle name="Uwaga 3" xfId="8226" hidden="1"/>
    <cellStyle name="Uwaga 3" xfId="8228" hidden="1"/>
    <cellStyle name="Uwaga 3" xfId="8229" hidden="1"/>
    <cellStyle name="Uwaga 3" xfId="8241" hidden="1"/>
    <cellStyle name="Uwaga 3" xfId="8242" hidden="1"/>
    <cellStyle name="Uwaga 3" xfId="8243" hidden="1"/>
    <cellStyle name="Uwaga 3" xfId="8256" hidden="1"/>
    <cellStyle name="Uwaga 3" xfId="8258" hidden="1"/>
    <cellStyle name="Uwaga 3" xfId="8260" hidden="1"/>
    <cellStyle name="Uwaga 3" xfId="8271" hidden="1"/>
    <cellStyle name="Uwaga 3" xfId="8273" hidden="1"/>
    <cellStyle name="Uwaga 3" xfId="8275" hidden="1"/>
    <cellStyle name="Uwaga 3" xfId="8286" hidden="1"/>
    <cellStyle name="Uwaga 3" xfId="8288" hidden="1"/>
    <cellStyle name="Uwaga 3" xfId="8290" hidden="1"/>
    <cellStyle name="Uwaga 3" xfId="8301" hidden="1"/>
    <cellStyle name="Uwaga 3" xfId="8302" hidden="1"/>
    <cellStyle name="Uwaga 3" xfId="8304" hidden="1"/>
    <cellStyle name="Uwaga 3" xfId="8315" hidden="1"/>
    <cellStyle name="Uwaga 3" xfId="8317" hidden="1"/>
    <cellStyle name="Uwaga 3" xfId="8318" hidden="1"/>
    <cellStyle name="Uwaga 3" xfId="8327" hidden="1"/>
    <cellStyle name="Uwaga 3" xfId="8330" hidden="1"/>
    <cellStyle name="Uwaga 3" xfId="8332" hidden="1"/>
    <cellStyle name="Uwaga 3" xfId="8343" hidden="1"/>
    <cellStyle name="Uwaga 3" xfId="8345" hidden="1"/>
    <cellStyle name="Uwaga 3" xfId="8347" hidden="1"/>
    <cellStyle name="Uwaga 3" xfId="8359" hidden="1"/>
    <cellStyle name="Uwaga 3" xfId="8361" hidden="1"/>
    <cellStyle name="Uwaga 3" xfId="8363" hidden="1"/>
    <cellStyle name="Uwaga 3" xfId="8371" hidden="1"/>
    <cellStyle name="Uwaga 3" xfId="8373" hidden="1"/>
    <cellStyle name="Uwaga 3" xfId="8376" hidden="1"/>
    <cellStyle name="Uwaga 3" xfId="8366" hidden="1"/>
    <cellStyle name="Uwaga 3" xfId="8365" hidden="1"/>
    <cellStyle name="Uwaga 3" xfId="8364" hidden="1"/>
    <cellStyle name="Uwaga 3" xfId="8351" hidden="1"/>
    <cellStyle name="Uwaga 3" xfId="8350" hidden="1"/>
    <cellStyle name="Uwaga 3" xfId="8349" hidden="1"/>
    <cellStyle name="Uwaga 3" xfId="8336" hidden="1"/>
    <cellStyle name="Uwaga 3" xfId="8335" hidden="1"/>
    <cellStyle name="Uwaga 3" xfId="8334" hidden="1"/>
    <cellStyle name="Uwaga 3" xfId="8321" hidden="1"/>
    <cellStyle name="Uwaga 3" xfId="8320" hidden="1"/>
    <cellStyle name="Uwaga 3" xfId="8319" hidden="1"/>
    <cellStyle name="Uwaga 3" xfId="8306" hidden="1"/>
    <cellStyle name="Uwaga 3" xfId="8305" hidden="1"/>
    <cellStyle name="Uwaga 3" xfId="8303" hidden="1"/>
    <cellStyle name="Uwaga 3" xfId="8292" hidden="1"/>
    <cellStyle name="Uwaga 3" xfId="8289" hidden="1"/>
    <cellStyle name="Uwaga 3" xfId="8287" hidden="1"/>
    <cellStyle name="Uwaga 3" xfId="8277" hidden="1"/>
    <cellStyle name="Uwaga 3" xfId="8274" hidden="1"/>
    <cellStyle name="Uwaga 3" xfId="8272" hidden="1"/>
    <cellStyle name="Uwaga 3" xfId="8262" hidden="1"/>
    <cellStyle name="Uwaga 3" xfId="8259" hidden="1"/>
    <cellStyle name="Uwaga 3" xfId="8257" hidden="1"/>
    <cellStyle name="Uwaga 3" xfId="8247" hidden="1"/>
    <cellStyle name="Uwaga 3" xfId="8245" hidden="1"/>
    <cellStyle name="Uwaga 3" xfId="8244" hidden="1"/>
    <cellStyle name="Uwaga 3" xfId="8232" hidden="1"/>
    <cellStyle name="Uwaga 3" xfId="8230" hidden="1"/>
    <cellStyle name="Uwaga 3" xfId="8227" hidden="1"/>
    <cellStyle name="Uwaga 3" xfId="8217" hidden="1"/>
    <cellStyle name="Uwaga 3" xfId="8214" hidden="1"/>
    <cellStyle name="Uwaga 3" xfId="8212" hidden="1"/>
    <cellStyle name="Uwaga 3" xfId="8202" hidden="1"/>
    <cellStyle name="Uwaga 3" xfId="8199" hidden="1"/>
    <cellStyle name="Uwaga 3" xfId="8197" hidden="1"/>
    <cellStyle name="Uwaga 3" xfId="8187" hidden="1"/>
    <cellStyle name="Uwaga 3" xfId="8185" hidden="1"/>
    <cellStyle name="Uwaga 3" xfId="8184" hidden="1"/>
    <cellStyle name="Uwaga 3" xfId="8172" hidden="1"/>
    <cellStyle name="Uwaga 3" xfId="8169" hidden="1"/>
    <cellStyle name="Uwaga 3" xfId="8167" hidden="1"/>
    <cellStyle name="Uwaga 3" xfId="8157" hidden="1"/>
    <cellStyle name="Uwaga 3" xfId="8154" hidden="1"/>
    <cellStyle name="Uwaga 3" xfId="8152" hidden="1"/>
    <cellStyle name="Uwaga 3" xfId="8142" hidden="1"/>
    <cellStyle name="Uwaga 3" xfId="8139" hidden="1"/>
    <cellStyle name="Uwaga 3" xfId="8137" hidden="1"/>
    <cellStyle name="Uwaga 3" xfId="8127" hidden="1"/>
    <cellStyle name="Uwaga 3" xfId="8125" hidden="1"/>
    <cellStyle name="Uwaga 3" xfId="8124" hidden="1"/>
    <cellStyle name="Uwaga 3" xfId="8111" hidden="1"/>
    <cellStyle name="Uwaga 3" xfId="8108" hidden="1"/>
    <cellStyle name="Uwaga 3" xfId="8106" hidden="1"/>
    <cellStyle name="Uwaga 3" xfId="8096" hidden="1"/>
    <cellStyle name="Uwaga 3" xfId="8093" hidden="1"/>
    <cellStyle name="Uwaga 3" xfId="8091" hidden="1"/>
    <cellStyle name="Uwaga 3" xfId="8081" hidden="1"/>
    <cellStyle name="Uwaga 3" xfId="8078" hidden="1"/>
    <cellStyle name="Uwaga 3" xfId="8076" hidden="1"/>
    <cellStyle name="Uwaga 3" xfId="8067" hidden="1"/>
    <cellStyle name="Uwaga 3" xfId="8065" hidden="1"/>
    <cellStyle name="Uwaga 3" xfId="8064"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4" hidden="1"/>
    <cellStyle name="Uwaga 3" xfId="7991" hidden="1"/>
    <cellStyle name="Uwaga 3" xfId="7988" hidden="1"/>
    <cellStyle name="Uwaga 3" xfId="7986" hidden="1"/>
    <cellStyle name="Uwaga 3" xfId="7976" hidden="1"/>
    <cellStyle name="Uwaga 3" xfId="7973" hidden="1"/>
    <cellStyle name="Uwaga 3" xfId="7971" hidden="1"/>
    <cellStyle name="Uwaga 3" xfId="7961" hidden="1"/>
    <cellStyle name="Uwaga 3" xfId="7958" hidden="1"/>
    <cellStyle name="Uwaga 3" xfId="7956" hidden="1"/>
    <cellStyle name="Uwaga 3" xfId="7947" hidden="1"/>
    <cellStyle name="Uwaga 3" xfId="7945" hidden="1"/>
    <cellStyle name="Uwaga 3" xfId="7943" hidden="1"/>
    <cellStyle name="Uwaga 3" xfId="7931" hidden="1"/>
    <cellStyle name="Uwaga 3" xfId="7928" hidden="1"/>
    <cellStyle name="Uwaga 3" xfId="7926" hidden="1"/>
    <cellStyle name="Uwaga 3" xfId="7916" hidden="1"/>
    <cellStyle name="Uwaga 3" xfId="7913" hidden="1"/>
    <cellStyle name="Uwaga 3" xfId="7911" hidden="1"/>
    <cellStyle name="Uwaga 3" xfId="7901" hidden="1"/>
    <cellStyle name="Uwaga 3" xfId="7898" hidden="1"/>
    <cellStyle name="Uwaga 3" xfId="7896" hidden="1"/>
    <cellStyle name="Uwaga 3" xfId="7889" hidden="1"/>
    <cellStyle name="Uwaga 3" xfId="7886" hidden="1"/>
    <cellStyle name="Uwaga 3" xfId="7884" hidden="1"/>
    <cellStyle name="Uwaga 3" xfId="7874" hidden="1"/>
    <cellStyle name="Uwaga 3" xfId="7871" hidden="1"/>
    <cellStyle name="Uwaga 3" xfId="7868" hidden="1"/>
    <cellStyle name="Uwaga 3" xfId="7859" hidden="1"/>
    <cellStyle name="Uwaga 3" xfId="7855" hidden="1"/>
    <cellStyle name="Uwaga 3" xfId="7852" hidden="1"/>
    <cellStyle name="Uwaga 3" xfId="7844" hidden="1"/>
    <cellStyle name="Uwaga 3" xfId="7841" hidden="1"/>
    <cellStyle name="Uwaga 3" xfId="7838" hidden="1"/>
    <cellStyle name="Uwaga 3" xfId="7829" hidden="1"/>
    <cellStyle name="Uwaga 3" xfId="7826" hidden="1"/>
    <cellStyle name="Uwaga 3" xfId="7823" hidden="1"/>
    <cellStyle name="Uwaga 3" xfId="7813" hidden="1"/>
    <cellStyle name="Uwaga 3" xfId="7809" hidden="1"/>
    <cellStyle name="Uwaga 3" xfId="7806" hidden="1"/>
    <cellStyle name="Uwaga 3" xfId="7797" hidden="1"/>
    <cellStyle name="Uwaga 3" xfId="7793" hidden="1"/>
    <cellStyle name="Uwaga 3" xfId="7791" hidden="1"/>
    <cellStyle name="Uwaga 3" xfId="7783" hidden="1"/>
    <cellStyle name="Uwaga 3" xfId="7779" hidden="1"/>
    <cellStyle name="Uwaga 3" xfId="7776" hidden="1"/>
    <cellStyle name="Uwaga 3" xfId="7769" hidden="1"/>
    <cellStyle name="Uwaga 3" xfId="7766" hidden="1"/>
    <cellStyle name="Uwaga 3" xfId="7763" hidden="1"/>
    <cellStyle name="Uwaga 3" xfId="7754" hidden="1"/>
    <cellStyle name="Uwaga 3" xfId="7749" hidden="1"/>
    <cellStyle name="Uwaga 3" xfId="7746" hidden="1"/>
    <cellStyle name="Uwaga 3" xfId="7739" hidden="1"/>
    <cellStyle name="Uwaga 3" xfId="7734" hidden="1"/>
    <cellStyle name="Uwaga 3" xfId="7731" hidden="1"/>
    <cellStyle name="Uwaga 3" xfId="7724" hidden="1"/>
    <cellStyle name="Uwaga 3" xfId="7719" hidden="1"/>
    <cellStyle name="Uwaga 3" xfId="7716" hidden="1"/>
    <cellStyle name="Uwaga 3" xfId="7710" hidden="1"/>
    <cellStyle name="Uwaga 3" xfId="7706" hidden="1"/>
    <cellStyle name="Uwaga 3" xfId="7703" hidden="1"/>
    <cellStyle name="Uwaga 3" xfId="7695" hidden="1"/>
    <cellStyle name="Uwaga 3" xfId="7690" hidden="1"/>
    <cellStyle name="Uwaga 3" xfId="7686" hidden="1"/>
    <cellStyle name="Uwaga 3" xfId="7680" hidden="1"/>
    <cellStyle name="Uwaga 3" xfId="7675" hidden="1"/>
    <cellStyle name="Uwaga 3" xfId="7671" hidden="1"/>
    <cellStyle name="Uwaga 3" xfId="7665" hidden="1"/>
    <cellStyle name="Uwaga 3" xfId="7660" hidden="1"/>
    <cellStyle name="Uwaga 3" xfId="7656" hidden="1"/>
    <cellStyle name="Uwaga 3" xfId="7651" hidden="1"/>
    <cellStyle name="Uwaga 3" xfId="7647" hidden="1"/>
    <cellStyle name="Uwaga 3" xfId="7643" hidden="1"/>
    <cellStyle name="Uwaga 3" xfId="7635" hidden="1"/>
    <cellStyle name="Uwaga 3" xfId="7630" hidden="1"/>
    <cellStyle name="Uwaga 3" xfId="7626" hidden="1"/>
    <cellStyle name="Uwaga 3" xfId="7620" hidden="1"/>
    <cellStyle name="Uwaga 3" xfId="7615" hidden="1"/>
    <cellStyle name="Uwaga 3" xfId="7611" hidden="1"/>
    <cellStyle name="Uwaga 3" xfId="7605" hidden="1"/>
    <cellStyle name="Uwaga 3" xfId="7600" hidden="1"/>
    <cellStyle name="Uwaga 3" xfId="7596" hidden="1"/>
    <cellStyle name="Uwaga 3" xfId="7592" hidden="1"/>
    <cellStyle name="Uwaga 3" xfId="7587" hidden="1"/>
    <cellStyle name="Uwaga 3" xfId="7582" hidden="1"/>
    <cellStyle name="Uwaga 3" xfId="7577" hidden="1"/>
    <cellStyle name="Uwaga 3" xfId="7573" hidden="1"/>
    <cellStyle name="Uwaga 3" xfId="7569" hidden="1"/>
    <cellStyle name="Uwaga 3" xfId="7562" hidden="1"/>
    <cellStyle name="Uwaga 3" xfId="7558" hidden="1"/>
    <cellStyle name="Uwaga 3" xfId="7553" hidden="1"/>
    <cellStyle name="Uwaga 3" xfId="7547" hidden="1"/>
    <cellStyle name="Uwaga 3" xfId="7543" hidden="1"/>
    <cellStyle name="Uwaga 3" xfId="7538" hidden="1"/>
    <cellStyle name="Uwaga 3" xfId="7532" hidden="1"/>
    <cellStyle name="Uwaga 3" xfId="7528" hidden="1"/>
    <cellStyle name="Uwaga 3" xfId="7523" hidden="1"/>
    <cellStyle name="Uwaga 3" xfId="7517" hidden="1"/>
    <cellStyle name="Uwaga 3" xfId="7513" hidden="1"/>
    <cellStyle name="Uwaga 3" xfId="7509" hidden="1"/>
    <cellStyle name="Uwaga 3" xfId="8369" hidden="1"/>
    <cellStyle name="Uwaga 3" xfId="8368" hidden="1"/>
    <cellStyle name="Uwaga 3" xfId="8367" hidden="1"/>
    <cellStyle name="Uwaga 3" xfId="8354" hidden="1"/>
    <cellStyle name="Uwaga 3" xfId="8353" hidden="1"/>
    <cellStyle name="Uwaga 3" xfId="8352" hidden="1"/>
    <cellStyle name="Uwaga 3" xfId="8339" hidden="1"/>
    <cellStyle name="Uwaga 3" xfId="8338" hidden="1"/>
    <cellStyle name="Uwaga 3" xfId="8337" hidden="1"/>
    <cellStyle name="Uwaga 3" xfId="8324" hidden="1"/>
    <cellStyle name="Uwaga 3" xfId="8323" hidden="1"/>
    <cellStyle name="Uwaga 3" xfId="8322" hidden="1"/>
    <cellStyle name="Uwaga 3" xfId="8309" hidden="1"/>
    <cellStyle name="Uwaga 3" xfId="8308" hidden="1"/>
    <cellStyle name="Uwaga 3" xfId="8307" hidden="1"/>
    <cellStyle name="Uwaga 3" xfId="8295" hidden="1"/>
    <cellStyle name="Uwaga 3" xfId="8293" hidden="1"/>
    <cellStyle name="Uwaga 3" xfId="8291" hidden="1"/>
    <cellStyle name="Uwaga 3" xfId="8280" hidden="1"/>
    <cellStyle name="Uwaga 3" xfId="8278" hidden="1"/>
    <cellStyle name="Uwaga 3" xfId="8276" hidden="1"/>
    <cellStyle name="Uwaga 3" xfId="8265" hidden="1"/>
    <cellStyle name="Uwaga 3" xfId="8263" hidden="1"/>
    <cellStyle name="Uwaga 3" xfId="8261" hidden="1"/>
    <cellStyle name="Uwaga 3" xfId="8250" hidden="1"/>
    <cellStyle name="Uwaga 3" xfId="8248" hidden="1"/>
    <cellStyle name="Uwaga 3" xfId="8246" hidden="1"/>
    <cellStyle name="Uwaga 3" xfId="8235" hidden="1"/>
    <cellStyle name="Uwaga 3" xfId="8233" hidden="1"/>
    <cellStyle name="Uwaga 3" xfId="8231" hidden="1"/>
    <cellStyle name="Uwaga 3" xfId="8220" hidden="1"/>
    <cellStyle name="Uwaga 3" xfId="8218" hidden="1"/>
    <cellStyle name="Uwaga 3" xfId="8216" hidden="1"/>
    <cellStyle name="Uwaga 3" xfId="8205" hidden="1"/>
    <cellStyle name="Uwaga 3" xfId="8203" hidden="1"/>
    <cellStyle name="Uwaga 3" xfId="8201" hidden="1"/>
    <cellStyle name="Uwaga 3" xfId="8190" hidden="1"/>
    <cellStyle name="Uwaga 3" xfId="8188" hidden="1"/>
    <cellStyle name="Uwaga 3" xfId="8186" hidden="1"/>
    <cellStyle name="Uwaga 3" xfId="8175" hidden="1"/>
    <cellStyle name="Uwaga 3" xfId="8173" hidden="1"/>
    <cellStyle name="Uwaga 3" xfId="8171" hidden="1"/>
    <cellStyle name="Uwaga 3" xfId="8160" hidden="1"/>
    <cellStyle name="Uwaga 3" xfId="8158" hidden="1"/>
    <cellStyle name="Uwaga 3" xfId="8156" hidden="1"/>
    <cellStyle name="Uwaga 3" xfId="8145" hidden="1"/>
    <cellStyle name="Uwaga 3" xfId="8143" hidden="1"/>
    <cellStyle name="Uwaga 3" xfId="8141" hidden="1"/>
    <cellStyle name="Uwaga 3" xfId="8130" hidden="1"/>
    <cellStyle name="Uwaga 3" xfId="8128" hidden="1"/>
    <cellStyle name="Uwaga 3" xfId="8126" hidden="1"/>
    <cellStyle name="Uwaga 3" xfId="8115" hidden="1"/>
    <cellStyle name="Uwaga 3" xfId="8113" hidden="1"/>
    <cellStyle name="Uwaga 3" xfId="8110" hidden="1"/>
    <cellStyle name="Uwaga 3" xfId="8100" hidden="1"/>
    <cellStyle name="Uwaga 3" xfId="8097" hidden="1"/>
    <cellStyle name="Uwaga 3" xfId="8094" hidden="1"/>
    <cellStyle name="Uwaga 3" xfId="8085" hidden="1"/>
    <cellStyle name="Uwaga 3" xfId="8083" hidden="1"/>
    <cellStyle name="Uwaga 3" xfId="8080" hidden="1"/>
    <cellStyle name="Uwaga 3" xfId="8070" hidden="1"/>
    <cellStyle name="Uwaga 3" xfId="8068" hidden="1"/>
    <cellStyle name="Uwaga 3" xfId="8066" hidden="1"/>
    <cellStyle name="Uwaga 3" xfId="8055" hidden="1"/>
    <cellStyle name="Uwaga 3" xfId="8053" hidden="1"/>
    <cellStyle name="Uwaga 3" xfId="8051" hidden="1"/>
    <cellStyle name="Uwaga 3" xfId="8040" hidden="1"/>
    <cellStyle name="Uwaga 3" xfId="8038" hidden="1"/>
    <cellStyle name="Uwaga 3" xfId="8036" hidden="1"/>
    <cellStyle name="Uwaga 3" xfId="8025" hidden="1"/>
    <cellStyle name="Uwaga 3" xfId="8023" hidden="1"/>
    <cellStyle name="Uwaga 3" xfId="8021" hidden="1"/>
    <cellStyle name="Uwaga 3" xfId="8010" hidden="1"/>
    <cellStyle name="Uwaga 3" xfId="8008" hidden="1"/>
    <cellStyle name="Uwaga 3" xfId="8006" hidden="1"/>
    <cellStyle name="Uwaga 3" xfId="7995" hidden="1"/>
    <cellStyle name="Uwaga 3" xfId="7993" hidden="1"/>
    <cellStyle name="Uwaga 3" xfId="7990" hidden="1"/>
    <cellStyle name="Uwaga 3" xfId="7980" hidden="1"/>
    <cellStyle name="Uwaga 3" xfId="7977" hidden="1"/>
    <cellStyle name="Uwaga 3" xfId="7974" hidden="1"/>
    <cellStyle name="Uwaga 3" xfId="7965" hidden="1"/>
    <cellStyle name="Uwaga 3" xfId="7962" hidden="1"/>
    <cellStyle name="Uwaga 3" xfId="7959" hidden="1"/>
    <cellStyle name="Uwaga 3" xfId="7950" hidden="1"/>
    <cellStyle name="Uwaga 3" xfId="7948" hidden="1"/>
    <cellStyle name="Uwaga 3" xfId="7946" hidden="1"/>
    <cellStyle name="Uwaga 3" xfId="7935" hidden="1"/>
    <cellStyle name="Uwaga 3" xfId="7932" hidden="1"/>
    <cellStyle name="Uwaga 3" xfId="7929" hidden="1"/>
    <cellStyle name="Uwaga 3" xfId="7920" hidden="1"/>
    <cellStyle name="Uwaga 3" xfId="7917" hidden="1"/>
    <cellStyle name="Uwaga 3" xfId="7914" hidden="1"/>
    <cellStyle name="Uwaga 3" xfId="7905" hidden="1"/>
    <cellStyle name="Uwaga 3" xfId="7902" hidden="1"/>
    <cellStyle name="Uwaga 3" xfId="7899" hidden="1"/>
    <cellStyle name="Uwaga 3" xfId="7892" hidden="1"/>
    <cellStyle name="Uwaga 3" xfId="7888" hidden="1"/>
    <cellStyle name="Uwaga 3" xfId="7885" hidden="1"/>
    <cellStyle name="Uwaga 3" xfId="7877" hidden="1"/>
    <cellStyle name="Uwaga 3" xfId="7873" hidden="1"/>
    <cellStyle name="Uwaga 3" xfId="7870" hidden="1"/>
    <cellStyle name="Uwaga 3" xfId="7862" hidden="1"/>
    <cellStyle name="Uwaga 3" xfId="7858" hidden="1"/>
    <cellStyle name="Uwaga 3" xfId="7854" hidden="1"/>
    <cellStyle name="Uwaga 3" xfId="7847" hidden="1"/>
    <cellStyle name="Uwaga 3" xfId="7843" hidden="1"/>
    <cellStyle name="Uwaga 3" xfId="7840" hidden="1"/>
    <cellStyle name="Uwaga 3" xfId="7832" hidden="1"/>
    <cellStyle name="Uwaga 3" xfId="7828" hidden="1"/>
    <cellStyle name="Uwaga 3" xfId="7825" hidden="1"/>
    <cellStyle name="Uwaga 3" xfId="7816" hidden="1"/>
    <cellStyle name="Uwaga 3" xfId="7811" hidden="1"/>
    <cellStyle name="Uwaga 3" xfId="7807" hidden="1"/>
    <cellStyle name="Uwaga 3" xfId="7801" hidden="1"/>
    <cellStyle name="Uwaga 3" xfId="7796" hidden="1"/>
    <cellStyle name="Uwaga 3" xfId="7792" hidden="1"/>
    <cellStyle name="Uwaga 3" xfId="7786" hidden="1"/>
    <cellStyle name="Uwaga 3" xfId="7781" hidden="1"/>
    <cellStyle name="Uwaga 3" xfId="7777" hidden="1"/>
    <cellStyle name="Uwaga 3" xfId="7772" hidden="1"/>
    <cellStyle name="Uwaga 3" xfId="7768" hidden="1"/>
    <cellStyle name="Uwaga 3" xfId="7764" hidden="1"/>
    <cellStyle name="Uwaga 3" xfId="7757" hidden="1"/>
    <cellStyle name="Uwaga 3" xfId="7752" hidden="1"/>
    <cellStyle name="Uwaga 3" xfId="7748" hidden="1"/>
    <cellStyle name="Uwaga 3" xfId="7741" hidden="1"/>
    <cellStyle name="Uwaga 3" xfId="7736" hidden="1"/>
    <cellStyle name="Uwaga 3" xfId="7732" hidden="1"/>
    <cellStyle name="Uwaga 3" xfId="7727" hidden="1"/>
    <cellStyle name="Uwaga 3" xfId="7722" hidden="1"/>
    <cellStyle name="Uwaga 3" xfId="7718" hidden="1"/>
    <cellStyle name="Uwaga 3" xfId="7712" hidden="1"/>
    <cellStyle name="Uwaga 3" xfId="7708" hidden="1"/>
    <cellStyle name="Uwaga 3" xfId="7705" hidden="1"/>
    <cellStyle name="Uwaga 3" xfId="7698" hidden="1"/>
    <cellStyle name="Uwaga 3" xfId="7693" hidden="1"/>
    <cellStyle name="Uwaga 3" xfId="7688" hidden="1"/>
    <cellStyle name="Uwaga 3" xfId="7682" hidden="1"/>
    <cellStyle name="Uwaga 3" xfId="7677" hidden="1"/>
    <cellStyle name="Uwaga 3" xfId="7672" hidden="1"/>
    <cellStyle name="Uwaga 3" xfId="7667" hidden="1"/>
    <cellStyle name="Uwaga 3" xfId="7662" hidden="1"/>
    <cellStyle name="Uwaga 3" xfId="7657" hidden="1"/>
    <cellStyle name="Uwaga 3" xfId="7653" hidden="1"/>
    <cellStyle name="Uwaga 3" xfId="7649" hidden="1"/>
    <cellStyle name="Uwaga 3" xfId="7644" hidden="1"/>
    <cellStyle name="Uwaga 3" xfId="7637" hidden="1"/>
    <cellStyle name="Uwaga 3" xfId="7632" hidden="1"/>
    <cellStyle name="Uwaga 3" xfId="7627" hidden="1"/>
    <cellStyle name="Uwaga 3" xfId="7621" hidden="1"/>
    <cellStyle name="Uwaga 3" xfId="7616" hidden="1"/>
    <cellStyle name="Uwaga 3" xfId="7612" hidden="1"/>
    <cellStyle name="Uwaga 3" xfId="7607" hidden="1"/>
    <cellStyle name="Uwaga 3" xfId="7602" hidden="1"/>
    <cellStyle name="Uwaga 3" xfId="7597" hidden="1"/>
    <cellStyle name="Uwaga 3" xfId="7593" hidden="1"/>
    <cellStyle name="Uwaga 3" xfId="7588" hidden="1"/>
    <cellStyle name="Uwaga 3" xfId="7583" hidden="1"/>
    <cellStyle name="Uwaga 3" xfId="7578" hidden="1"/>
    <cellStyle name="Uwaga 3" xfId="7574" hidden="1"/>
    <cellStyle name="Uwaga 3" xfId="7570" hidden="1"/>
    <cellStyle name="Uwaga 3" xfId="7563" hidden="1"/>
    <cellStyle name="Uwaga 3" xfId="7559" hidden="1"/>
    <cellStyle name="Uwaga 3" xfId="7554" hidden="1"/>
    <cellStyle name="Uwaga 3" xfId="7548" hidden="1"/>
    <cellStyle name="Uwaga 3" xfId="7544" hidden="1"/>
    <cellStyle name="Uwaga 3" xfId="7539" hidden="1"/>
    <cellStyle name="Uwaga 3" xfId="7533" hidden="1"/>
    <cellStyle name="Uwaga 3" xfId="7529" hidden="1"/>
    <cellStyle name="Uwaga 3" xfId="7525" hidden="1"/>
    <cellStyle name="Uwaga 3" xfId="7518" hidden="1"/>
    <cellStyle name="Uwaga 3" xfId="7514" hidden="1"/>
    <cellStyle name="Uwaga 3" xfId="7510" hidden="1"/>
    <cellStyle name="Uwaga 3" xfId="8374" hidden="1"/>
    <cellStyle name="Uwaga 3" xfId="8372" hidden="1"/>
    <cellStyle name="Uwaga 3" xfId="8370" hidden="1"/>
    <cellStyle name="Uwaga 3" xfId="8357" hidden="1"/>
    <cellStyle name="Uwaga 3" xfId="8356" hidden="1"/>
    <cellStyle name="Uwaga 3" xfId="8355" hidden="1"/>
    <cellStyle name="Uwaga 3" xfId="8342" hidden="1"/>
    <cellStyle name="Uwaga 3" xfId="8341" hidden="1"/>
    <cellStyle name="Uwaga 3" xfId="8340" hidden="1"/>
    <cellStyle name="Uwaga 3" xfId="8328" hidden="1"/>
    <cellStyle name="Uwaga 3" xfId="8326" hidden="1"/>
    <cellStyle name="Uwaga 3" xfId="8325" hidden="1"/>
    <cellStyle name="Uwaga 3" xfId="8312" hidden="1"/>
    <cellStyle name="Uwaga 3" xfId="8311" hidden="1"/>
    <cellStyle name="Uwaga 3" xfId="8310" hidden="1"/>
    <cellStyle name="Uwaga 3" xfId="8298" hidden="1"/>
    <cellStyle name="Uwaga 3" xfId="8296" hidden="1"/>
    <cellStyle name="Uwaga 3" xfId="8294" hidden="1"/>
    <cellStyle name="Uwaga 3" xfId="8283" hidden="1"/>
    <cellStyle name="Uwaga 3" xfId="8281" hidden="1"/>
    <cellStyle name="Uwaga 3" xfId="8279" hidden="1"/>
    <cellStyle name="Uwaga 3" xfId="8268" hidden="1"/>
    <cellStyle name="Uwaga 3" xfId="8266" hidden="1"/>
    <cellStyle name="Uwaga 3" xfId="8264"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9" hidden="1"/>
    <cellStyle name="Uwaga 3" xfId="8058" hidden="1"/>
    <cellStyle name="Uwaga 3" xfId="8056" hidden="1"/>
    <cellStyle name="Uwaga 3" xfId="8054" hidden="1"/>
    <cellStyle name="Uwaga 3" xfId="8043" hidden="1"/>
    <cellStyle name="Uwaga 3" xfId="8041" hidden="1"/>
    <cellStyle name="Uwaga 3" xfId="8039"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8" hidden="1"/>
    <cellStyle name="Uwaga 3" xfId="7968" hidden="1"/>
    <cellStyle name="Uwaga 3" xfId="7966" hidden="1"/>
    <cellStyle name="Uwaga 3" xfId="7964" hidden="1"/>
    <cellStyle name="Uwaga 3" xfId="7953" hidden="1"/>
    <cellStyle name="Uwaga 3" xfId="7951" hidden="1"/>
    <cellStyle name="Uwaga 3" xfId="7949" hidden="1"/>
    <cellStyle name="Uwaga 3" xfId="7938" hidden="1"/>
    <cellStyle name="Uwaga 3" xfId="7936" hidden="1"/>
    <cellStyle name="Uwaga 3" xfId="7933" hidden="1"/>
    <cellStyle name="Uwaga 3" xfId="7923" hidden="1"/>
    <cellStyle name="Uwaga 3" xfId="7921" hidden="1"/>
    <cellStyle name="Uwaga 3" xfId="7918" hidden="1"/>
    <cellStyle name="Uwaga 3" xfId="7908" hidden="1"/>
    <cellStyle name="Uwaga 3" xfId="7906" hidden="1"/>
    <cellStyle name="Uwaga 3" xfId="7903" hidden="1"/>
    <cellStyle name="Uwaga 3" xfId="7894" hidden="1"/>
    <cellStyle name="Uwaga 3" xfId="7891" hidden="1"/>
    <cellStyle name="Uwaga 3" xfId="7887" hidden="1"/>
    <cellStyle name="Uwaga 3" xfId="7879" hidden="1"/>
    <cellStyle name="Uwaga 3" xfId="7876" hidden="1"/>
    <cellStyle name="Uwaga 3" xfId="7872" hidden="1"/>
    <cellStyle name="Uwaga 3" xfId="7864" hidden="1"/>
    <cellStyle name="Uwaga 3" xfId="7861" hidden="1"/>
    <cellStyle name="Uwaga 3" xfId="7857" hidden="1"/>
    <cellStyle name="Uwaga 3" xfId="7849" hidden="1"/>
    <cellStyle name="Uwaga 3" xfId="7846" hidden="1"/>
    <cellStyle name="Uwaga 3" xfId="7842" hidden="1"/>
    <cellStyle name="Uwaga 3" xfId="7834" hidden="1"/>
    <cellStyle name="Uwaga 3" xfId="7831" hidden="1"/>
    <cellStyle name="Uwaga 3" xfId="7827" hidden="1"/>
    <cellStyle name="Uwaga 3" xfId="7819" hidden="1"/>
    <cellStyle name="Uwaga 3" xfId="7815" hidden="1"/>
    <cellStyle name="Uwaga 3" xfId="7810" hidden="1"/>
    <cellStyle name="Uwaga 3" xfId="7804" hidden="1"/>
    <cellStyle name="Uwaga 3" xfId="7800" hidden="1"/>
    <cellStyle name="Uwaga 3" xfId="7795" hidden="1"/>
    <cellStyle name="Uwaga 3" xfId="7789" hidden="1"/>
    <cellStyle name="Uwaga 3" xfId="7785" hidden="1"/>
    <cellStyle name="Uwaga 3" xfId="7780" hidden="1"/>
    <cellStyle name="Uwaga 3" xfId="7774" hidden="1"/>
    <cellStyle name="Uwaga 3" xfId="7771" hidden="1"/>
    <cellStyle name="Uwaga 3" xfId="7767" hidden="1"/>
    <cellStyle name="Uwaga 3" xfId="7759" hidden="1"/>
    <cellStyle name="Uwaga 3" xfId="7756" hidden="1"/>
    <cellStyle name="Uwaga 3" xfId="7751" hidden="1"/>
    <cellStyle name="Uwaga 3" xfId="7744" hidden="1"/>
    <cellStyle name="Uwaga 3" xfId="7740" hidden="1"/>
    <cellStyle name="Uwaga 3" xfId="7735" hidden="1"/>
    <cellStyle name="Uwaga 3" xfId="7729" hidden="1"/>
    <cellStyle name="Uwaga 3" xfId="7725" hidden="1"/>
    <cellStyle name="Uwaga 3" xfId="7720" hidden="1"/>
    <cellStyle name="Uwaga 3" xfId="7714" hidden="1"/>
    <cellStyle name="Uwaga 3" xfId="7711" hidden="1"/>
    <cellStyle name="Uwaga 3" xfId="7707" hidden="1"/>
    <cellStyle name="Uwaga 3" xfId="7699" hidden="1"/>
    <cellStyle name="Uwaga 3" xfId="7694" hidden="1"/>
    <cellStyle name="Uwaga 3" xfId="7689" hidden="1"/>
    <cellStyle name="Uwaga 3" xfId="7684" hidden="1"/>
    <cellStyle name="Uwaga 3" xfId="7679" hidden="1"/>
    <cellStyle name="Uwaga 3" xfId="7674" hidden="1"/>
    <cellStyle name="Uwaga 3" xfId="7669" hidden="1"/>
    <cellStyle name="Uwaga 3" xfId="7664" hidden="1"/>
    <cellStyle name="Uwaga 3" xfId="7659" hidden="1"/>
    <cellStyle name="Uwaga 3" xfId="7654" hidden="1"/>
    <cellStyle name="Uwaga 3" xfId="7650" hidden="1"/>
    <cellStyle name="Uwaga 3" xfId="7645" hidden="1"/>
    <cellStyle name="Uwaga 3" xfId="7638" hidden="1"/>
    <cellStyle name="Uwaga 3" xfId="7633" hidden="1"/>
    <cellStyle name="Uwaga 3" xfId="7628" hidden="1"/>
    <cellStyle name="Uwaga 3" xfId="7623" hidden="1"/>
    <cellStyle name="Uwaga 3" xfId="7618" hidden="1"/>
    <cellStyle name="Uwaga 3" xfId="7613" hidden="1"/>
    <cellStyle name="Uwaga 3" xfId="7608" hidden="1"/>
    <cellStyle name="Uwaga 3" xfId="7603" hidden="1"/>
    <cellStyle name="Uwaga 3" xfId="7598" hidden="1"/>
    <cellStyle name="Uwaga 3" xfId="7594" hidden="1"/>
    <cellStyle name="Uwaga 3" xfId="7589" hidden="1"/>
    <cellStyle name="Uwaga 3" xfId="7584" hidden="1"/>
    <cellStyle name="Uwaga 3" xfId="7579" hidden="1"/>
    <cellStyle name="Uwaga 3" xfId="7575" hidden="1"/>
    <cellStyle name="Uwaga 3" xfId="7571" hidden="1"/>
    <cellStyle name="Uwaga 3" xfId="7564" hidden="1"/>
    <cellStyle name="Uwaga 3" xfId="7560" hidden="1"/>
    <cellStyle name="Uwaga 3" xfId="7555" hidden="1"/>
    <cellStyle name="Uwaga 3" xfId="7549" hidden="1"/>
    <cellStyle name="Uwaga 3" xfId="7545" hidden="1"/>
    <cellStyle name="Uwaga 3" xfId="7540" hidden="1"/>
    <cellStyle name="Uwaga 3" xfId="7534" hidden="1"/>
    <cellStyle name="Uwaga 3" xfId="7530" hidden="1"/>
    <cellStyle name="Uwaga 3" xfId="7526" hidden="1"/>
    <cellStyle name="Uwaga 3" xfId="7519" hidden="1"/>
    <cellStyle name="Uwaga 3" xfId="7515" hidden="1"/>
    <cellStyle name="Uwaga 3" xfId="7511" hidden="1"/>
    <cellStyle name="Uwaga 3" xfId="8378" hidden="1"/>
    <cellStyle name="Uwaga 3" xfId="8377" hidden="1"/>
    <cellStyle name="Uwaga 3" xfId="8375" hidden="1"/>
    <cellStyle name="Uwaga 3" xfId="8362" hidden="1"/>
    <cellStyle name="Uwaga 3" xfId="8360" hidden="1"/>
    <cellStyle name="Uwaga 3" xfId="8358" hidden="1"/>
    <cellStyle name="Uwaga 3" xfId="8348" hidden="1"/>
    <cellStyle name="Uwaga 3" xfId="8346" hidden="1"/>
    <cellStyle name="Uwaga 3" xfId="8344" hidden="1"/>
    <cellStyle name="Uwaga 3" xfId="8333" hidden="1"/>
    <cellStyle name="Uwaga 3" xfId="8331" hidden="1"/>
    <cellStyle name="Uwaga 3" xfId="8329" hidden="1"/>
    <cellStyle name="Uwaga 3" xfId="8316" hidden="1"/>
    <cellStyle name="Uwaga 3" xfId="8314" hidden="1"/>
    <cellStyle name="Uwaga 3" xfId="8313" hidden="1"/>
    <cellStyle name="Uwaga 3" xfId="8300" hidden="1"/>
    <cellStyle name="Uwaga 3" xfId="8299" hidden="1"/>
    <cellStyle name="Uwaga 3" xfId="8297" hidden="1"/>
    <cellStyle name="Uwaga 3" xfId="8285" hidden="1"/>
    <cellStyle name="Uwaga 3" xfId="8284" hidden="1"/>
    <cellStyle name="Uwaga 3" xfId="8282" hidden="1"/>
    <cellStyle name="Uwaga 3" xfId="8270" hidden="1"/>
    <cellStyle name="Uwaga 3" xfId="8269" hidden="1"/>
    <cellStyle name="Uwaga 3" xfId="8267" hidden="1"/>
    <cellStyle name="Uwaga 3" xfId="8255" hidden="1"/>
    <cellStyle name="Uwaga 3" xfId="8254" hidden="1"/>
    <cellStyle name="Uwaga 3" xfId="8252" hidden="1"/>
    <cellStyle name="Uwaga 3" xfId="8240" hidden="1"/>
    <cellStyle name="Uwaga 3" xfId="8239" hidden="1"/>
    <cellStyle name="Uwaga 3" xfId="8237" hidden="1"/>
    <cellStyle name="Uwaga 3" xfId="8225" hidden="1"/>
    <cellStyle name="Uwaga 3" xfId="8224" hidden="1"/>
    <cellStyle name="Uwaga 3" xfId="8222" hidden="1"/>
    <cellStyle name="Uwaga 3" xfId="8210" hidden="1"/>
    <cellStyle name="Uwaga 3" xfId="8209" hidden="1"/>
    <cellStyle name="Uwaga 3" xfId="8207" hidden="1"/>
    <cellStyle name="Uwaga 3" xfId="8195" hidden="1"/>
    <cellStyle name="Uwaga 3" xfId="8194" hidden="1"/>
    <cellStyle name="Uwaga 3" xfId="8192" hidden="1"/>
    <cellStyle name="Uwaga 3" xfId="8180" hidden="1"/>
    <cellStyle name="Uwaga 3" xfId="8179" hidden="1"/>
    <cellStyle name="Uwaga 3" xfId="8177" hidden="1"/>
    <cellStyle name="Uwaga 3" xfId="8165" hidden="1"/>
    <cellStyle name="Uwaga 3" xfId="8164" hidden="1"/>
    <cellStyle name="Uwaga 3" xfId="8162" hidden="1"/>
    <cellStyle name="Uwaga 3" xfId="8150" hidden="1"/>
    <cellStyle name="Uwaga 3" xfId="8149" hidden="1"/>
    <cellStyle name="Uwaga 3" xfId="8147" hidden="1"/>
    <cellStyle name="Uwaga 3" xfId="8135" hidden="1"/>
    <cellStyle name="Uwaga 3" xfId="8134" hidden="1"/>
    <cellStyle name="Uwaga 3" xfId="8132" hidden="1"/>
    <cellStyle name="Uwaga 3" xfId="8120" hidden="1"/>
    <cellStyle name="Uwaga 3" xfId="8119" hidden="1"/>
    <cellStyle name="Uwaga 3" xfId="8117" hidden="1"/>
    <cellStyle name="Uwaga 3" xfId="8105" hidden="1"/>
    <cellStyle name="Uwaga 3" xfId="8104" hidden="1"/>
    <cellStyle name="Uwaga 3" xfId="8102" hidden="1"/>
    <cellStyle name="Uwaga 3" xfId="8090" hidden="1"/>
    <cellStyle name="Uwaga 3" xfId="8089" hidden="1"/>
    <cellStyle name="Uwaga 3" xfId="8087" hidden="1"/>
    <cellStyle name="Uwaga 3" xfId="8075" hidden="1"/>
    <cellStyle name="Uwaga 3" xfId="8074" hidden="1"/>
    <cellStyle name="Uwaga 3" xfId="8072" hidden="1"/>
    <cellStyle name="Uwaga 3" xfId="8060" hidden="1"/>
    <cellStyle name="Uwaga 3" xfId="8059" hidden="1"/>
    <cellStyle name="Uwaga 3" xfId="8057" hidden="1"/>
    <cellStyle name="Uwaga 3" xfId="8045" hidden="1"/>
    <cellStyle name="Uwaga 3" xfId="8044" hidden="1"/>
    <cellStyle name="Uwaga 3" xfId="8042" hidden="1"/>
    <cellStyle name="Uwaga 3" xfId="8030" hidden="1"/>
    <cellStyle name="Uwaga 3" xfId="8029" hidden="1"/>
    <cellStyle name="Uwaga 3" xfId="8027" hidden="1"/>
    <cellStyle name="Uwaga 3" xfId="8015" hidden="1"/>
    <cellStyle name="Uwaga 3" xfId="8014" hidden="1"/>
    <cellStyle name="Uwaga 3" xfId="8012" hidden="1"/>
    <cellStyle name="Uwaga 3" xfId="8000" hidden="1"/>
    <cellStyle name="Uwaga 3" xfId="7999" hidden="1"/>
    <cellStyle name="Uwaga 3" xfId="7997" hidden="1"/>
    <cellStyle name="Uwaga 3" xfId="7985" hidden="1"/>
    <cellStyle name="Uwaga 3" xfId="7984" hidden="1"/>
    <cellStyle name="Uwaga 3" xfId="7982" hidden="1"/>
    <cellStyle name="Uwaga 3" xfId="7970" hidden="1"/>
    <cellStyle name="Uwaga 3" xfId="7969" hidden="1"/>
    <cellStyle name="Uwaga 3" xfId="7967" hidden="1"/>
    <cellStyle name="Uwaga 3" xfId="7955" hidden="1"/>
    <cellStyle name="Uwaga 3" xfId="7954" hidden="1"/>
    <cellStyle name="Uwaga 3" xfId="7952" hidden="1"/>
    <cellStyle name="Uwaga 3" xfId="7940" hidden="1"/>
    <cellStyle name="Uwaga 3" xfId="7939" hidden="1"/>
    <cellStyle name="Uwaga 3" xfId="7937" hidden="1"/>
    <cellStyle name="Uwaga 3" xfId="7925" hidden="1"/>
    <cellStyle name="Uwaga 3" xfId="7924" hidden="1"/>
    <cellStyle name="Uwaga 3" xfId="7922" hidden="1"/>
    <cellStyle name="Uwaga 3" xfId="7910" hidden="1"/>
    <cellStyle name="Uwaga 3" xfId="7909" hidden="1"/>
    <cellStyle name="Uwaga 3" xfId="7907" hidden="1"/>
    <cellStyle name="Uwaga 3" xfId="7895" hidden="1"/>
    <cellStyle name="Uwaga 3" xfId="7893" hidden="1"/>
    <cellStyle name="Uwaga 3" xfId="7890" hidden="1"/>
    <cellStyle name="Uwaga 3" xfId="7880" hidden="1"/>
    <cellStyle name="Uwaga 3" xfId="7878" hidden="1"/>
    <cellStyle name="Uwaga 3" xfId="7875" hidden="1"/>
    <cellStyle name="Uwaga 3" xfId="7865" hidden="1"/>
    <cellStyle name="Uwaga 3" xfId="7863" hidden="1"/>
    <cellStyle name="Uwaga 3" xfId="7860" hidden="1"/>
    <cellStyle name="Uwaga 3" xfId="7850" hidden="1"/>
    <cellStyle name="Uwaga 3" xfId="7848" hidden="1"/>
    <cellStyle name="Uwaga 3" xfId="7845" hidden="1"/>
    <cellStyle name="Uwaga 3" xfId="7835" hidden="1"/>
    <cellStyle name="Uwaga 3" xfId="7833" hidden="1"/>
    <cellStyle name="Uwaga 3" xfId="7830" hidden="1"/>
    <cellStyle name="Uwaga 3" xfId="7820" hidden="1"/>
    <cellStyle name="Uwaga 3" xfId="7818" hidden="1"/>
    <cellStyle name="Uwaga 3" xfId="7814" hidden="1"/>
    <cellStyle name="Uwaga 3" xfId="7805" hidden="1"/>
    <cellStyle name="Uwaga 3" xfId="7802" hidden="1"/>
    <cellStyle name="Uwaga 3" xfId="7798" hidden="1"/>
    <cellStyle name="Uwaga 3" xfId="7790" hidden="1"/>
    <cellStyle name="Uwaga 3" xfId="7788" hidden="1"/>
    <cellStyle name="Uwaga 3" xfId="7784" hidden="1"/>
    <cellStyle name="Uwaga 3" xfId="7775" hidden="1"/>
    <cellStyle name="Uwaga 3" xfId="7773" hidden="1"/>
    <cellStyle name="Uwaga 3" xfId="7770" hidden="1"/>
    <cellStyle name="Uwaga 3" xfId="7760" hidden="1"/>
    <cellStyle name="Uwaga 3" xfId="7758" hidden="1"/>
    <cellStyle name="Uwaga 3" xfId="7753" hidden="1"/>
    <cellStyle name="Uwaga 3" xfId="7745" hidden="1"/>
    <cellStyle name="Uwaga 3" xfId="7743" hidden="1"/>
    <cellStyle name="Uwaga 3" xfId="7738" hidden="1"/>
    <cellStyle name="Uwaga 3" xfId="7730" hidden="1"/>
    <cellStyle name="Uwaga 3" xfId="7728" hidden="1"/>
    <cellStyle name="Uwaga 3" xfId="7723" hidden="1"/>
    <cellStyle name="Uwaga 3" xfId="7715" hidden="1"/>
    <cellStyle name="Uwaga 3" xfId="7713" hidden="1"/>
    <cellStyle name="Uwaga 3" xfId="7709" hidden="1"/>
    <cellStyle name="Uwaga 3" xfId="7700" hidden="1"/>
    <cellStyle name="Uwaga 3" xfId="7697" hidden="1"/>
    <cellStyle name="Uwaga 3" xfId="7692" hidden="1"/>
    <cellStyle name="Uwaga 3" xfId="7685" hidden="1"/>
    <cellStyle name="Uwaga 3" xfId="7681" hidden="1"/>
    <cellStyle name="Uwaga 3" xfId="7676" hidden="1"/>
    <cellStyle name="Uwaga 3" xfId="7670" hidden="1"/>
    <cellStyle name="Uwaga 3" xfId="7666" hidden="1"/>
    <cellStyle name="Uwaga 3" xfId="7661" hidden="1"/>
    <cellStyle name="Uwaga 3" xfId="7655" hidden="1"/>
    <cellStyle name="Uwaga 3" xfId="7652" hidden="1"/>
    <cellStyle name="Uwaga 3" xfId="7648" hidden="1"/>
    <cellStyle name="Uwaga 3" xfId="7639" hidden="1"/>
    <cellStyle name="Uwaga 3" xfId="7634" hidden="1"/>
    <cellStyle name="Uwaga 3" xfId="7629" hidden="1"/>
    <cellStyle name="Uwaga 3" xfId="7624" hidden="1"/>
    <cellStyle name="Uwaga 3" xfId="7619" hidden="1"/>
    <cellStyle name="Uwaga 3" xfId="7614" hidden="1"/>
    <cellStyle name="Uwaga 3" xfId="7609" hidden="1"/>
    <cellStyle name="Uwaga 3" xfId="7604" hidden="1"/>
    <cellStyle name="Uwaga 3" xfId="7599" hidden="1"/>
    <cellStyle name="Uwaga 3" xfId="7595" hidden="1"/>
    <cellStyle name="Uwaga 3" xfId="7590" hidden="1"/>
    <cellStyle name="Uwaga 3" xfId="7585" hidden="1"/>
    <cellStyle name="Uwaga 3" xfId="7580" hidden="1"/>
    <cellStyle name="Uwaga 3" xfId="7576" hidden="1"/>
    <cellStyle name="Uwaga 3" xfId="7572" hidden="1"/>
    <cellStyle name="Uwaga 3" xfId="7565" hidden="1"/>
    <cellStyle name="Uwaga 3" xfId="7561" hidden="1"/>
    <cellStyle name="Uwaga 3" xfId="7556" hidden="1"/>
    <cellStyle name="Uwaga 3" xfId="7550" hidden="1"/>
    <cellStyle name="Uwaga 3" xfId="7546" hidden="1"/>
    <cellStyle name="Uwaga 3" xfId="7541" hidden="1"/>
    <cellStyle name="Uwaga 3" xfId="7535" hidden="1"/>
    <cellStyle name="Uwaga 3" xfId="7531" hidden="1"/>
    <cellStyle name="Uwaga 3" xfId="7527" hidden="1"/>
    <cellStyle name="Uwaga 3" xfId="7520" hidden="1"/>
    <cellStyle name="Uwaga 3" xfId="7516" hidden="1"/>
    <cellStyle name="Uwaga 3" xfId="7512" hidden="1"/>
    <cellStyle name="Uwaga 3" xfId="7465" hidden="1"/>
    <cellStyle name="Uwaga 3" xfId="7464" hidden="1"/>
    <cellStyle name="Uwaga 3" xfId="7463" hidden="1"/>
    <cellStyle name="Uwaga 3" xfId="7456" hidden="1"/>
    <cellStyle name="Uwaga 3" xfId="7455" hidden="1"/>
    <cellStyle name="Uwaga 3" xfId="7454" hidden="1"/>
    <cellStyle name="Uwaga 3" xfId="7447" hidden="1"/>
    <cellStyle name="Uwaga 3" xfId="7446" hidden="1"/>
    <cellStyle name="Uwaga 3" xfId="7445" hidden="1"/>
    <cellStyle name="Uwaga 3" xfId="7438" hidden="1"/>
    <cellStyle name="Uwaga 3" xfId="7437" hidden="1"/>
    <cellStyle name="Uwaga 3" xfId="7436" hidden="1"/>
    <cellStyle name="Uwaga 3" xfId="7429" hidden="1"/>
    <cellStyle name="Uwaga 3" xfId="7428" hidden="1"/>
    <cellStyle name="Uwaga 3" xfId="7426" hidden="1"/>
    <cellStyle name="Uwaga 3" xfId="7421" hidden="1"/>
    <cellStyle name="Uwaga 3" xfId="7418" hidden="1"/>
    <cellStyle name="Uwaga 3" xfId="7416" hidden="1"/>
    <cellStyle name="Uwaga 3" xfId="7412" hidden="1"/>
    <cellStyle name="Uwaga 3" xfId="7409" hidden="1"/>
    <cellStyle name="Uwaga 3" xfId="7407" hidden="1"/>
    <cellStyle name="Uwaga 3" xfId="7403" hidden="1"/>
    <cellStyle name="Uwaga 3" xfId="7400" hidden="1"/>
    <cellStyle name="Uwaga 3" xfId="7398" hidden="1"/>
    <cellStyle name="Uwaga 3" xfId="7394" hidden="1"/>
    <cellStyle name="Uwaga 3" xfId="7392" hidden="1"/>
    <cellStyle name="Uwaga 3" xfId="7391" hidden="1"/>
    <cellStyle name="Uwaga 3" xfId="7385" hidden="1"/>
    <cellStyle name="Uwaga 3" xfId="7383" hidden="1"/>
    <cellStyle name="Uwaga 3" xfId="7380" hidden="1"/>
    <cellStyle name="Uwaga 3" xfId="7376" hidden="1"/>
    <cellStyle name="Uwaga 3" xfId="7373" hidden="1"/>
    <cellStyle name="Uwaga 3" xfId="7371" hidden="1"/>
    <cellStyle name="Uwaga 3" xfId="7367" hidden="1"/>
    <cellStyle name="Uwaga 3" xfId="7364" hidden="1"/>
    <cellStyle name="Uwaga 3" xfId="7362" hidden="1"/>
    <cellStyle name="Uwaga 3" xfId="7358" hidden="1"/>
    <cellStyle name="Uwaga 3" xfId="7356" hidden="1"/>
    <cellStyle name="Uwaga 3" xfId="7355" hidden="1"/>
    <cellStyle name="Uwaga 3" xfId="7349" hidden="1"/>
    <cellStyle name="Uwaga 3" xfId="7346" hidden="1"/>
    <cellStyle name="Uwaga 3" xfId="7344" hidden="1"/>
    <cellStyle name="Uwaga 3" xfId="7340" hidden="1"/>
    <cellStyle name="Uwaga 3" xfId="7337" hidden="1"/>
    <cellStyle name="Uwaga 3" xfId="7335" hidden="1"/>
    <cellStyle name="Uwaga 3" xfId="7331" hidden="1"/>
    <cellStyle name="Uwaga 3" xfId="7328" hidden="1"/>
    <cellStyle name="Uwaga 3" xfId="7326" hidden="1"/>
    <cellStyle name="Uwaga 3" xfId="7322" hidden="1"/>
    <cellStyle name="Uwaga 3" xfId="7320" hidden="1"/>
    <cellStyle name="Uwaga 3" xfId="7319" hidden="1"/>
    <cellStyle name="Uwaga 3" xfId="7312" hidden="1"/>
    <cellStyle name="Uwaga 3" xfId="7309" hidden="1"/>
    <cellStyle name="Uwaga 3" xfId="7307" hidden="1"/>
    <cellStyle name="Uwaga 3" xfId="7303" hidden="1"/>
    <cellStyle name="Uwaga 3" xfId="7300" hidden="1"/>
    <cellStyle name="Uwaga 3" xfId="7298" hidden="1"/>
    <cellStyle name="Uwaga 3" xfId="7294" hidden="1"/>
    <cellStyle name="Uwaga 3" xfId="7291" hidden="1"/>
    <cellStyle name="Uwaga 3" xfId="7289" hidden="1"/>
    <cellStyle name="Uwaga 3" xfId="7286" hidden="1"/>
    <cellStyle name="Uwaga 3" xfId="7284" hidden="1"/>
    <cellStyle name="Uwaga 3" xfId="7283" hidden="1"/>
    <cellStyle name="Uwaga 3" xfId="7277" hidden="1"/>
    <cellStyle name="Uwaga 3" xfId="7275" hidden="1"/>
    <cellStyle name="Uwaga 3" xfId="7273" hidden="1"/>
    <cellStyle name="Uwaga 3" xfId="7268" hidden="1"/>
    <cellStyle name="Uwaga 3" xfId="7266" hidden="1"/>
    <cellStyle name="Uwaga 3" xfId="7264" hidden="1"/>
    <cellStyle name="Uwaga 3" xfId="7259" hidden="1"/>
    <cellStyle name="Uwaga 3" xfId="7257" hidden="1"/>
    <cellStyle name="Uwaga 3" xfId="7255" hidden="1"/>
    <cellStyle name="Uwaga 3" xfId="7250" hidden="1"/>
    <cellStyle name="Uwaga 3" xfId="7248" hidden="1"/>
    <cellStyle name="Uwaga 3" xfId="7247" hidden="1"/>
    <cellStyle name="Uwaga 3" xfId="7240" hidden="1"/>
    <cellStyle name="Uwaga 3" xfId="7237" hidden="1"/>
    <cellStyle name="Uwaga 3" xfId="7235" hidden="1"/>
    <cellStyle name="Uwaga 3" xfId="7231" hidden="1"/>
    <cellStyle name="Uwaga 3" xfId="7228" hidden="1"/>
    <cellStyle name="Uwaga 3" xfId="7226" hidden="1"/>
    <cellStyle name="Uwaga 3" xfId="7222" hidden="1"/>
    <cellStyle name="Uwaga 3" xfId="7219" hidden="1"/>
    <cellStyle name="Uwaga 3" xfId="7217" hidden="1"/>
    <cellStyle name="Uwaga 3" xfId="7214" hidden="1"/>
    <cellStyle name="Uwaga 3" xfId="7212" hidden="1"/>
    <cellStyle name="Uwaga 3" xfId="7210" hidden="1"/>
    <cellStyle name="Uwaga 3" xfId="7204" hidden="1"/>
    <cellStyle name="Uwaga 3" xfId="7201" hidden="1"/>
    <cellStyle name="Uwaga 3" xfId="7199" hidden="1"/>
    <cellStyle name="Uwaga 3" xfId="7195" hidden="1"/>
    <cellStyle name="Uwaga 3" xfId="7192" hidden="1"/>
    <cellStyle name="Uwaga 3" xfId="7190" hidden="1"/>
    <cellStyle name="Uwaga 3" xfId="7186" hidden="1"/>
    <cellStyle name="Uwaga 3" xfId="7183" hidden="1"/>
    <cellStyle name="Uwaga 3" xfId="7181" hidden="1"/>
    <cellStyle name="Uwaga 3" xfId="7179" hidden="1"/>
    <cellStyle name="Uwaga 3" xfId="7177" hidden="1"/>
    <cellStyle name="Uwaga 3" xfId="7175" hidden="1"/>
    <cellStyle name="Uwaga 3" xfId="7170" hidden="1"/>
    <cellStyle name="Uwaga 3" xfId="7168" hidden="1"/>
    <cellStyle name="Uwaga 3" xfId="7165" hidden="1"/>
    <cellStyle name="Uwaga 3" xfId="7161" hidden="1"/>
    <cellStyle name="Uwaga 3" xfId="7158" hidden="1"/>
    <cellStyle name="Uwaga 3" xfId="7155" hidden="1"/>
    <cellStyle name="Uwaga 3" xfId="7152" hidden="1"/>
    <cellStyle name="Uwaga 3" xfId="7150" hidden="1"/>
    <cellStyle name="Uwaga 3" xfId="7147" hidden="1"/>
    <cellStyle name="Uwaga 3" xfId="7143" hidden="1"/>
    <cellStyle name="Uwaga 3" xfId="7141" hidden="1"/>
    <cellStyle name="Uwaga 3" xfId="7138" hidden="1"/>
    <cellStyle name="Uwaga 3" xfId="7133" hidden="1"/>
    <cellStyle name="Uwaga 3" xfId="7130" hidden="1"/>
    <cellStyle name="Uwaga 3" xfId="7127" hidden="1"/>
    <cellStyle name="Uwaga 3" xfId="7123" hidden="1"/>
    <cellStyle name="Uwaga 3" xfId="7120" hidden="1"/>
    <cellStyle name="Uwaga 3" xfId="7118" hidden="1"/>
    <cellStyle name="Uwaga 3" xfId="7115" hidden="1"/>
    <cellStyle name="Uwaga 3" xfId="7112" hidden="1"/>
    <cellStyle name="Uwaga 3" xfId="7109" hidden="1"/>
    <cellStyle name="Uwaga 3" xfId="7107" hidden="1"/>
    <cellStyle name="Uwaga 3" xfId="7105" hidden="1"/>
    <cellStyle name="Uwaga 3" xfId="7102" hidden="1"/>
    <cellStyle name="Uwaga 3" xfId="7097" hidden="1"/>
    <cellStyle name="Uwaga 3" xfId="7094" hidden="1"/>
    <cellStyle name="Uwaga 3" xfId="7091" hidden="1"/>
    <cellStyle name="Uwaga 3" xfId="7088" hidden="1"/>
    <cellStyle name="Uwaga 3" xfId="7085" hidden="1"/>
    <cellStyle name="Uwaga 3" xfId="7082" hidden="1"/>
    <cellStyle name="Uwaga 3" xfId="7079" hidden="1"/>
    <cellStyle name="Uwaga 3" xfId="7076" hidden="1"/>
    <cellStyle name="Uwaga 3" xfId="7073" hidden="1"/>
    <cellStyle name="Uwaga 3" xfId="7071" hidden="1"/>
    <cellStyle name="Uwaga 3" xfId="7069" hidden="1"/>
    <cellStyle name="Uwaga 3" xfId="7066" hidden="1"/>
    <cellStyle name="Uwaga 3" xfId="7061" hidden="1"/>
    <cellStyle name="Uwaga 3" xfId="7058"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5" hidden="1"/>
    <cellStyle name="Uwaga 3" xfId="7033" hidden="1"/>
    <cellStyle name="Uwaga 3" xfId="7030" hidden="1"/>
    <cellStyle name="Uwaga 3" xfId="7024" hidden="1"/>
    <cellStyle name="Uwaga 3" xfId="7021" hidden="1"/>
    <cellStyle name="Uwaga 3" xfId="7019" hidden="1"/>
    <cellStyle name="Uwaga 3" xfId="7015" hidden="1"/>
    <cellStyle name="Uwaga 3" xfId="7012" hidden="1"/>
    <cellStyle name="Uwaga 3" xfId="7010" hidden="1"/>
    <cellStyle name="Uwaga 3" xfId="7006" hidden="1"/>
    <cellStyle name="Uwaga 3" xfId="7003" hidden="1"/>
    <cellStyle name="Uwaga 3" xfId="7001" hidden="1"/>
    <cellStyle name="Uwaga 3" xfId="6999" hidden="1"/>
    <cellStyle name="Uwaga 3" xfId="6996" hidden="1"/>
    <cellStyle name="Uwaga 3" xfId="6993" hidden="1"/>
    <cellStyle name="Uwaga 3" xfId="6990" hidden="1"/>
    <cellStyle name="Uwaga 3" xfId="6988" hidden="1"/>
    <cellStyle name="Uwaga 3" xfId="6986" hidden="1"/>
    <cellStyle name="Uwaga 3" xfId="6981" hidden="1"/>
    <cellStyle name="Uwaga 3" xfId="6979" hidden="1"/>
    <cellStyle name="Uwaga 3" xfId="6976" hidden="1"/>
    <cellStyle name="Uwaga 3" xfId="6972" hidden="1"/>
    <cellStyle name="Uwaga 3" xfId="6970" hidden="1"/>
    <cellStyle name="Uwaga 3" xfId="4091" hidden="1"/>
    <cellStyle name="Uwaga 3" xfId="5077" hidden="1"/>
    <cellStyle name="Uwaga 3" xfId="4088" hidden="1"/>
    <cellStyle name="Uwaga 3" xfId="4087" hidden="1"/>
    <cellStyle name="Uwaga 3" xfId="5074" hidden="1"/>
    <cellStyle name="Uwaga 3" xfId="4085" hidden="1"/>
    <cellStyle name="Uwaga 3" xfId="3555" hidden="1"/>
    <cellStyle name="Uwaga 3" xfId="8502" hidden="1"/>
    <cellStyle name="Uwaga 3" xfId="8503" hidden="1"/>
    <cellStyle name="Uwaga 3" xfId="8505" hidden="1"/>
    <cellStyle name="Uwaga 3" xfId="8517" hidden="1"/>
    <cellStyle name="Uwaga 3" xfId="8518" hidden="1"/>
    <cellStyle name="Uwaga 3" xfId="8523" hidden="1"/>
    <cellStyle name="Uwaga 3" xfId="8532" hidden="1"/>
    <cellStyle name="Uwaga 3" xfId="8533" hidden="1"/>
    <cellStyle name="Uwaga 3" xfId="8538" hidden="1"/>
    <cellStyle name="Uwaga 3" xfId="8547" hidden="1"/>
    <cellStyle name="Uwaga 3" xfId="8548" hidden="1"/>
    <cellStyle name="Uwaga 3" xfId="8549" hidden="1"/>
    <cellStyle name="Uwaga 3" xfId="8562" hidden="1"/>
    <cellStyle name="Uwaga 3" xfId="8567" hidden="1"/>
    <cellStyle name="Uwaga 3" xfId="8572" hidden="1"/>
    <cellStyle name="Uwaga 3" xfId="8582" hidden="1"/>
    <cellStyle name="Uwaga 3" xfId="8587" hidden="1"/>
    <cellStyle name="Uwaga 3" xfId="8591" hidden="1"/>
    <cellStyle name="Uwaga 3" xfId="8598" hidden="1"/>
    <cellStyle name="Uwaga 3" xfId="8603" hidden="1"/>
    <cellStyle name="Uwaga 3" xfId="8606" hidden="1"/>
    <cellStyle name="Uwaga 3" xfId="8612" hidden="1"/>
    <cellStyle name="Uwaga 3" xfId="8617" hidden="1"/>
    <cellStyle name="Uwaga 3" xfId="8621" hidden="1"/>
    <cellStyle name="Uwaga 3" xfId="8622" hidden="1"/>
    <cellStyle name="Uwaga 3" xfId="8623" hidden="1"/>
    <cellStyle name="Uwaga 3" xfId="8627" hidden="1"/>
    <cellStyle name="Uwaga 3" xfId="8639" hidden="1"/>
    <cellStyle name="Uwaga 3" xfId="8644" hidden="1"/>
    <cellStyle name="Uwaga 3" xfId="8649" hidden="1"/>
    <cellStyle name="Uwaga 3" xfId="8654" hidden="1"/>
    <cellStyle name="Uwaga 3" xfId="8659" hidden="1"/>
    <cellStyle name="Uwaga 3" xfId="8664" hidden="1"/>
    <cellStyle name="Uwaga 3" xfId="8668" hidden="1"/>
    <cellStyle name="Uwaga 3" xfId="8672" hidden="1"/>
    <cellStyle name="Uwaga 3" xfId="8677" hidden="1"/>
    <cellStyle name="Uwaga 3" xfId="8682" hidden="1"/>
    <cellStyle name="Uwaga 3" xfId="8683" hidden="1"/>
    <cellStyle name="Uwaga 3" xfId="8685" hidden="1"/>
    <cellStyle name="Uwaga 3" xfId="8698" hidden="1"/>
    <cellStyle name="Uwaga 3" xfId="8702" hidden="1"/>
    <cellStyle name="Uwaga 3" xfId="8707" hidden="1"/>
    <cellStyle name="Uwaga 3" xfId="8714" hidden="1"/>
    <cellStyle name="Uwaga 3" xfId="8718" hidden="1"/>
    <cellStyle name="Uwaga 3" xfId="8723" hidden="1"/>
    <cellStyle name="Uwaga 3" xfId="8728" hidden="1"/>
    <cellStyle name="Uwaga 3" xfId="8731" hidden="1"/>
    <cellStyle name="Uwaga 3" xfId="8736" hidden="1"/>
    <cellStyle name="Uwaga 3" xfId="8742" hidden="1"/>
    <cellStyle name="Uwaga 3" xfId="8743" hidden="1"/>
    <cellStyle name="Uwaga 3" xfId="8746" hidden="1"/>
    <cellStyle name="Uwaga 3" xfId="8759" hidden="1"/>
    <cellStyle name="Uwaga 3" xfId="8763" hidden="1"/>
    <cellStyle name="Uwaga 3" xfId="8768" hidden="1"/>
    <cellStyle name="Uwaga 3" xfId="8775" hidden="1"/>
    <cellStyle name="Uwaga 3" xfId="8780" hidden="1"/>
    <cellStyle name="Uwaga 3" xfId="8784" hidden="1"/>
    <cellStyle name="Uwaga 3" xfId="8789" hidden="1"/>
    <cellStyle name="Uwaga 3" xfId="8793" hidden="1"/>
    <cellStyle name="Uwaga 3" xfId="8798" hidden="1"/>
    <cellStyle name="Uwaga 3" xfId="8802" hidden="1"/>
    <cellStyle name="Uwaga 3" xfId="8803" hidden="1"/>
    <cellStyle name="Uwaga 3" xfId="8805" hidden="1"/>
    <cellStyle name="Uwaga 3" xfId="8817" hidden="1"/>
    <cellStyle name="Uwaga 3" xfId="8818" hidden="1"/>
    <cellStyle name="Uwaga 3" xfId="8820" hidden="1"/>
    <cellStyle name="Uwaga 3" xfId="8832" hidden="1"/>
    <cellStyle name="Uwaga 3" xfId="8834" hidden="1"/>
    <cellStyle name="Uwaga 3" xfId="8837" hidden="1"/>
    <cellStyle name="Uwaga 3" xfId="8847" hidden="1"/>
    <cellStyle name="Uwaga 3" xfId="8848" hidden="1"/>
    <cellStyle name="Uwaga 3" xfId="8850" hidden="1"/>
    <cellStyle name="Uwaga 3" xfId="8862" hidden="1"/>
    <cellStyle name="Uwaga 3" xfId="8863" hidden="1"/>
    <cellStyle name="Uwaga 3" xfId="8864" hidden="1"/>
    <cellStyle name="Uwaga 3" xfId="8878" hidden="1"/>
    <cellStyle name="Uwaga 3" xfId="8881" hidden="1"/>
    <cellStyle name="Uwaga 3" xfId="8885" hidden="1"/>
    <cellStyle name="Uwaga 3" xfId="8893" hidden="1"/>
    <cellStyle name="Uwaga 3" xfId="8896" hidden="1"/>
    <cellStyle name="Uwaga 3" xfId="8900" hidden="1"/>
    <cellStyle name="Uwaga 3" xfId="8908" hidden="1"/>
    <cellStyle name="Uwaga 3" xfId="8911" hidden="1"/>
    <cellStyle name="Uwaga 3" xfId="8915" hidden="1"/>
    <cellStyle name="Uwaga 3" xfId="8922" hidden="1"/>
    <cellStyle name="Uwaga 3" xfId="8923" hidden="1"/>
    <cellStyle name="Uwaga 3" xfId="8925" hidden="1"/>
    <cellStyle name="Uwaga 3" xfId="8938" hidden="1"/>
    <cellStyle name="Uwaga 3" xfId="8941" hidden="1"/>
    <cellStyle name="Uwaga 3" xfId="8944" hidden="1"/>
    <cellStyle name="Uwaga 3" xfId="8953" hidden="1"/>
    <cellStyle name="Uwaga 3" xfId="8956" hidden="1"/>
    <cellStyle name="Uwaga 3" xfId="8960" hidden="1"/>
    <cellStyle name="Uwaga 3" xfId="8968" hidden="1"/>
    <cellStyle name="Uwaga 3" xfId="8970" hidden="1"/>
    <cellStyle name="Uwaga 3" xfId="8973" hidden="1"/>
    <cellStyle name="Uwaga 3" xfId="8982" hidden="1"/>
    <cellStyle name="Uwaga 3" xfId="8983" hidden="1"/>
    <cellStyle name="Uwaga 3" xfId="8984" hidden="1"/>
    <cellStyle name="Uwaga 3" xfId="8997" hidden="1"/>
    <cellStyle name="Uwaga 3" xfId="8998" hidden="1"/>
    <cellStyle name="Uwaga 3" xfId="9000" hidden="1"/>
    <cellStyle name="Uwaga 3" xfId="9012" hidden="1"/>
    <cellStyle name="Uwaga 3" xfId="9013" hidden="1"/>
    <cellStyle name="Uwaga 3" xfId="9015" hidden="1"/>
    <cellStyle name="Uwaga 3" xfId="9027" hidden="1"/>
    <cellStyle name="Uwaga 3" xfId="9028" hidden="1"/>
    <cellStyle name="Uwaga 3" xfId="9030" hidden="1"/>
    <cellStyle name="Uwaga 3" xfId="9042" hidden="1"/>
    <cellStyle name="Uwaga 3" xfId="9043" hidden="1"/>
    <cellStyle name="Uwaga 3" xfId="9044" hidden="1"/>
    <cellStyle name="Uwaga 3" xfId="9058" hidden="1"/>
    <cellStyle name="Uwaga 3" xfId="9060" hidden="1"/>
    <cellStyle name="Uwaga 3" xfId="9063" hidden="1"/>
    <cellStyle name="Uwaga 3" xfId="9073" hidden="1"/>
    <cellStyle name="Uwaga 3" xfId="9076" hidden="1"/>
    <cellStyle name="Uwaga 3" xfId="9079" hidden="1"/>
    <cellStyle name="Uwaga 3" xfId="9088" hidden="1"/>
    <cellStyle name="Uwaga 3" xfId="9090" hidden="1"/>
    <cellStyle name="Uwaga 3" xfId="9093" hidden="1"/>
    <cellStyle name="Uwaga 3" xfId="9102" hidden="1"/>
    <cellStyle name="Uwaga 3" xfId="9103" hidden="1"/>
    <cellStyle name="Uwaga 3" xfId="9104" hidden="1"/>
    <cellStyle name="Uwaga 3" xfId="9117" hidden="1"/>
    <cellStyle name="Uwaga 3" xfId="9119" hidden="1"/>
    <cellStyle name="Uwaga 3" xfId="9121" hidden="1"/>
    <cellStyle name="Uwaga 3" xfId="9132" hidden="1"/>
    <cellStyle name="Uwaga 3" xfId="9134" hidden="1"/>
    <cellStyle name="Uwaga 3" xfId="9136" hidden="1"/>
    <cellStyle name="Uwaga 3" xfId="9147" hidden="1"/>
    <cellStyle name="Uwaga 3" xfId="9149" hidden="1"/>
    <cellStyle name="Uwaga 3" xfId="9151" hidden="1"/>
    <cellStyle name="Uwaga 3" xfId="9162" hidden="1"/>
    <cellStyle name="Uwaga 3" xfId="9163" hidden="1"/>
    <cellStyle name="Uwaga 3" xfId="9164" hidden="1"/>
    <cellStyle name="Uwaga 3" xfId="9177" hidden="1"/>
    <cellStyle name="Uwaga 3" xfId="9179" hidden="1"/>
    <cellStyle name="Uwaga 3" xfId="9181" hidden="1"/>
    <cellStyle name="Uwaga 3" xfId="9192" hidden="1"/>
    <cellStyle name="Uwaga 3" xfId="9194" hidden="1"/>
    <cellStyle name="Uwaga 3" xfId="9196" hidden="1"/>
    <cellStyle name="Uwaga 3" xfId="9207" hidden="1"/>
    <cellStyle name="Uwaga 3" xfId="9209" hidden="1"/>
    <cellStyle name="Uwaga 3" xfId="9210" hidden="1"/>
    <cellStyle name="Uwaga 3" xfId="9222" hidden="1"/>
    <cellStyle name="Uwaga 3" xfId="9223" hidden="1"/>
    <cellStyle name="Uwaga 3" xfId="9224" hidden="1"/>
    <cellStyle name="Uwaga 3" xfId="9237" hidden="1"/>
    <cellStyle name="Uwaga 3" xfId="9239" hidden="1"/>
    <cellStyle name="Uwaga 3" xfId="9241"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3" hidden="1"/>
    <cellStyle name="Uwaga 3" xfId="9285" hidden="1"/>
    <cellStyle name="Uwaga 3" xfId="9296" hidden="1"/>
    <cellStyle name="Uwaga 3" xfId="9298" hidden="1"/>
    <cellStyle name="Uwaga 3" xfId="9299" hidden="1"/>
    <cellStyle name="Uwaga 3" xfId="9308" hidden="1"/>
    <cellStyle name="Uwaga 3" xfId="9311" hidden="1"/>
    <cellStyle name="Uwaga 3" xfId="9313" hidden="1"/>
    <cellStyle name="Uwaga 3" xfId="9324" hidden="1"/>
    <cellStyle name="Uwaga 3" xfId="9326" hidden="1"/>
    <cellStyle name="Uwaga 3" xfId="9328" hidden="1"/>
    <cellStyle name="Uwaga 3" xfId="9340" hidden="1"/>
    <cellStyle name="Uwaga 3" xfId="9342" hidden="1"/>
    <cellStyle name="Uwaga 3" xfId="9344" hidden="1"/>
    <cellStyle name="Uwaga 3" xfId="9352" hidden="1"/>
    <cellStyle name="Uwaga 3" xfId="9354" hidden="1"/>
    <cellStyle name="Uwaga 3" xfId="9357" hidden="1"/>
    <cellStyle name="Uwaga 3" xfId="9347" hidden="1"/>
    <cellStyle name="Uwaga 3" xfId="9346" hidden="1"/>
    <cellStyle name="Uwaga 3" xfId="9345" hidden="1"/>
    <cellStyle name="Uwaga 3" xfId="9332" hidden="1"/>
    <cellStyle name="Uwaga 3" xfId="9331" hidden="1"/>
    <cellStyle name="Uwaga 3" xfId="9330" hidden="1"/>
    <cellStyle name="Uwaga 3" xfId="9317" hidden="1"/>
    <cellStyle name="Uwaga 3" xfId="9316" hidden="1"/>
    <cellStyle name="Uwaga 3" xfId="9315" hidden="1"/>
    <cellStyle name="Uwaga 3" xfId="9302" hidden="1"/>
    <cellStyle name="Uwaga 3" xfId="9301" hidden="1"/>
    <cellStyle name="Uwaga 3" xfId="9300" hidden="1"/>
    <cellStyle name="Uwaga 3" xfId="9287" hidden="1"/>
    <cellStyle name="Uwaga 3" xfId="9286" hidden="1"/>
    <cellStyle name="Uwaga 3" xfId="9284"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0" hidden="1"/>
    <cellStyle name="Uwaga 3" xfId="9238" hidden="1"/>
    <cellStyle name="Uwaga 3" xfId="9228" hidden="1"/>
    <cellStyle name="Uwaga 3" xfId="9226" hidden="1"/>
    <cellStyle name="Uwaga 3" xfId="9225" hidden="1"/>
    <cellStyle name="Uwaga 3" xfId="9213" hidden="1"/>
    <cellStyle name="Uwaga 3" xfId="9211" hidden="1"/>
    <cellStyle name="Uwaga 3" xfId="9208" hidden="1"/>
    <cellStyle name="Uwaga 3" xfId="9198" hidden="1"/>
    <cellStyle name="Uwaga 3" xfId="9195" hidden="1"/>
    <cellStyle name="Uwaga 3" xfId="9193" hidden="1"/>
    <cellStyle name="Uwaga 3" xfId="9183" hidden="1"/>
    <cellStyle name="Uwaga 3" xfId="9180" hidden="1"/>
    <cellStyle name="Uwaga 3" xfId="9178" hidden="1"/>
    <cellStyle name="Uwaga 3" xfId="9168" hidden="1"/>
    <cellStyle name="Uwaga 3" xfId="9166" hidden="1"/>
    <cellStyle name="Uwaga 3" xfId="9165" hidden="1"/>
    <cellStyle name="Uwaga 3" xfId="9153" hidden="1"/>
    <cellStyle name="Uwaga 3" xfId="9150" hidden="1"/>
    <cellStyle name="Uwaga 3" xfId="9148" hidden="1"/>
    <cellStyle name="Uwaga 3" xfId="9138" hidden="1"/>
    <cellStyle name="Uwaga 3" xfId="9135" hidden="1"/>
    <cellStyle name="Uwaga 3" xfId="9133" hidden="1"/>
    <cellStyle name="Uwaga 3" xfId="9123" hidden="1"/>
    <cellStyle name="Uwaga 3" xfId="9120" hidden="1"/>
    <cellStyle name="Uwaga 3" xfId="9118" hidden="1"/>
    <cellStyle name="Uwaga 3" xfId="9108" hidden="1"/>
    <cellStyle name="Uwaga 3" xfId="9106" hidden="1"/>
    <cellStyle name="Uwaga 3" xfId="9105" hidden="1"/>
    <cellStyle name="Uwaga 3" xfId="9092" hidden="1"/>
    <cellStyle name="Uwaga 3" xfId="9089" hidden="1"/>
    <cellStyle name="Uwaga 3" xfId="9087" hidden="1"/>
    <cellStyle name="Uwaga 3" xfId="9077" hidden="1"/>
    <cellStyle name="Uwaga 3" xfId="9074" hidden="1"/>
    <cellStyle name="Uwaga 3" xfId="9072" hidden="1"/>
    <cellStyle name="Uwaga 3" xfId="9062" hidden="1"/>
    <cellStyle name="Uwaga 3" xfId="9059" hidden="1"/>
    <cellStyle name="Uwaga 3" xfId="9057" hidden="1"/>
    <cellStyle name="Uwaga 3" xfId="9048" hidden="1"/>
    <cellStyle name="Uwaga 3" xfId="9046" hidden="1"/>
    <cellStyle name="Uwaga 3" xfId="9045"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5" hidden="1"/>
    <cellStyle name="Uwaga 3" xfId="8972" hidden="1"/>
    <cellStyle name="Uwaga 3" xfId="8969" hidden="1"/>
    <cellStyle name="Uwaga 3" xfId="8967" hidden="1"/>
    <cellStyle name="Uwaga 3" xfId="8957" hidden="1"/>
    <cellStyle name="Uwaga 3" xfId="8954" hidden="1"/>
    <cellStyle name="Uwaga 3" xfId="8952" hidden="1"/>
    <cellStyle name="Uwaga 3" xfId="8942" hidden="1"/>
    <cellStyle name="Uwaga 3" xfId="8939" hidden="1"/>
    <cellStyle name="Uwaga 3" xfId="8937" hidden="1"/>
    <cellStyle name="Uwaga 3" xfId="8928" hidden="1"/>
    <cellStyle name="Uwaga 3" xfId="8926" hidden="1"/>
    <cellStyle name="Uwaga 3" xfId="8924" hidden="1"/>
    <cellStyle name="Uwaga 3" xfId="8912" hidden="1"/>
    <cellStyle name="Uwaga 3" xfId="8909" hidden="1"/>
    <cellStyle name="Uwaga 3" xfId="8907" hidden="1"/>
    <cellStyle name="Uwaga 3" xfId="8897" hidden="1"/>
    <cellStyle name="Uwaga 3" xfId="8894" hidden="1"/>
    <cellStyle name="Uwaga 3" xfId="8892" hidden="1"/>
    <cellStyle name="Uwaga 3" xfId="8882" hidden="1"/>
    <cellStyle name="Uwaga 3" xfId="8879" hidden="1"/>
    <cellStyle name="Uwaga 3" xfId="8877" hidden="1"/>
    <cellStyle name="Uwaga 3" xfId="8870" hidden="1"/>
    <cellStyle name="Uwaga 3" xfId="8867" hidden="1"/>
    <cellStyle name="Uwaga 3" xfId="8865" hidden="1"/>
    <cellStyle name="Uwaga 3" xfId="8855" hidden="1"/>
    <cellStyle name="Uwaga 3" xfId="8852" hidden="1"/>
    <cellStyle name="Uwaga 3" xfId="8849" hidden="1"/>
    <cellStyle name="Uwaga 3" xfId="8840" hidden="1"/>
    <cellStyle name="Uwaga 3" xfId="8836" hidden="1"/>
    <cellStyle name="Uwaga 3" xfId="8833" hidden="1"/>
    <cellStyle name="Uwaga 3" xfId="8825" hidden="1"/>
    <cellStyle name="Uwaga 3" xfId="8822" hidden="1"/>
    <cellStyle name="Uwaga 3" xfId="8819" hidden="1"/>
    <cellStyle name="Uwaga 3" xfId="8810" hidden="1"/>
    <cellStyle name="Uwaga 3" xfId="8807" hidden="1"/>
    <cellStyle name="Uwaga 3" xfId="8804" hidden="1"/>
    <cellStyle name="Uwaga 3" xfId="8794" hidden="1"/>
    <cellStyle name="Uwaga 3" xfId="8790" hidden="1"/>
    <cellStyle name="Uwaga 3" xfId="8787" hidden="1"/>
    <cellStyle name="Uwaga 3" xfId="8778" hidden="1"/>
    <cellStyle name="Uwaga 3" xfId="8774" hidden="1"/>
    <cellStyle name="Uwaga 3" xfId="8772" hidden="1"/>
    <cellStyle name="Uwaga 3" xfId="8764" hidden="1"/>
    <cellStyle name="Uwaga 3" xfId="8760" hidden="1"/>
    <cellStyle name="Uwaga 3" xfId="8757" hidden="1"/>
    <cellStyle name="Uwaga 3" xfId="8750" hidden="1"/>
    <cellStyle name="Uwaga 3" xfId="8747" hidden="1"/>
    <cellStyle name="Uwaga 3" xfId="8744" hidden="1"/>
    <cellStyle name="Uwaga 3" xfId="8735" hidden="1"/>
    <cellStyle name="Uwaga 3" xfId="8730" hidden="1"/>
    <cellStyle name="Uwaga 3" xfId="8727" hidden="1"/>
    <cellStyle name="Uwaga 3" xfId="8720" hidden="1"/>
    <cellStyle name="Uwaga 3" xfId="8715" hidden="1"/>
    <cellStyle name="Uwaga 3" xfId="8712" hidden="1"/>
    <cellStyle name="Uwaga 3" xfId="8705" hidden="1"/>
    <cellStyle name="Uwaga 3" xfId="8700" hidden="1"/>
    <cellStyle name="Uwaga 3" xfId="8697" hidden="1"/>
    <cellStyle name="Uwaga 3" xfId="8691" hidden="1"/>
    <cellStyle name="Uwaga 3" xfId="8687" hidden="1"/>
    <cellStyle name="Uwaga 3" xfId="8684" hidden="1"/>
    <cellStyle name="Uwaga 3" xfId="8676" hidden="1"/>
    <cellStyle name="Uwaga 3" xfId="8671" hidden="1"/>
    <cellStyle name="Uwaga 3" xfId="8667" hidden="1"/>
    <cellStyle name="Uwaga 3" xfId="8661" hidden="1"/>
    <cellStyle name="Uwaga 3" xfId="8656" hidden="1"/>
    <cellStyle name="Uwaga 3" xfId="8652" hidden="1"/>
    <cellStyle name="Uwaga 3" xfId="8646" hidden="1"/>
    <cellStyle name="Uwaga 3" xfId="8641" hidden="1"/>
    <cellStyle name="Uwaga 3" xfId="8637" hidden="1"/>
    <cellStyle name="Uwaga 3" xfId="8632" hidden="1"/>
    <cellStyle name="Uwaga 3" xfId="8628" hidden="1"/>
    <cellStyle name="Uwaga 3" xfId="8624" hidden="1"/>
    <cellStyle name="Uwaga 3" xfId="8616" hidden="1"/>
    <cellStyle name="Uwaga 3" xfId="8611" hidden="1"/>
    <cellStyle name="Uwaga 3" xfId="8607" hidden="1"/>
    <cellStyle name="Uwaga 3" xfId="8601" hidden="1"/>
    <cellStyle name="Uwaga 3" xfId="8596" hidden="1"/>
    <cellStyle name="Uwaga 3" xfId="8592" hidden="1"/>
    <cellStyle name="Uwaga 3" xfId="8586" hidden="1"/>
    <cellStyle name="Uwaga 3" xfId="8581" hidden="1"/>
    <cellStyle name="Uwaga 3" xfId="8577" hidden="1"/>
    <cellStyle name="Uwaga 3" xfId="8573" hidden="1"/>
    <cellStyle name="Uwaga 3" xfId="8568" hidden="1"/>
    <cellStyle name="Uwaga 3" xfId="8563" hidden="1"/>
    <cellStyle name="Uwaga 3" xfId="8558" hidden="1"/>
    <cellStyle name="Uwaga 3" xfId="8554" hidden="1"/>
    <cellStyle name="Uwaga 3" xfId="8550" hidden="1"/>
    <cellStyle name="Uwaga 3" xfId="8543" hidden="1"/>
    <cellStyle name="Uwaga 3" xfId="8539" hidden="1"/>
    <cellStyle name="Uwaga 3" xfId="8534" hidden="1"/>
    <cellStyle name="Uwaga 3" xfId="8528" hidden="1"/>
    <cellStyle name="Uwaga 3" xfId="8524" hidden="1"/>
    <cellStyle name="Uwaga 3" xfId="8519" hidden="1"/>
    <cellStyle name="Uwaga 3" xfId="8513" hidden="1"/>
    <cellStyle name="Uwaga 3" xfId="8509" hidden="1"/>
    <cellStyle name="Uwaga 3" xfId="8504" hidden="1"/>
    <cellStyle name="Uwaga 3" xfId="8498" hidden="1"/>
    <cellStyle name="Uwaga 3" xfId="8494" hidden="1"/>
    <cellStyle name="Uwaga 3" xfId="8490" hidden="1"/>
    <cellStyle name="Uwaga 3" xfId="9350" hidden="1"/>
    <cellStyle name="Uwaga 3" xfId="9349" hidden="1"/>
    <cellStyle name="Uwaga 3" xfId="9348" hidden="1"/>
    <cellStyle name="Uwaga 3" xfId="9335" hidden="1"/>
    <cellStyle name="Uwaga 3" xfId="9334" hidden="1"/>
    <cellStyle name="Uwaga 3" xfId="9333" hidden="1"/>
    <cellStyle name="Uwaga 3" xfId="9320" hidden="1"/>
    <cellStyle name="Uwaga 3" xfId="9319" hidden="1"/>
    <cellStyle name="Uwaga 3" xfId="9318" hidden="1"/>
    <cellStyle name="Uwaga 3" xfId="9305" hidden="1"/>
    <cellStyle name="Uwaga 3" xfId="9304" hidden="1"/>
    <cellStyle name="Uwaga 3" xfId="9303" hidden="1"/>
    <cellStyle name="Uwaga 3" xfId="9290" hidden="1"/>
    <cellStyle name="Uwaga 3" xfId="9289" hidden="1"/>
    <cellStyle name="Uwaga 3" xfId="9288"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7" hidden="1"/>
    <cellStyle name="Uwaga 3" xfId="9156" hidden="1"/>
    <cellStyle name="Uwaga 3" xfId="9154" hidden="1"/>
    <cellStyle name="Uwaga 3" xfId="9152" hidden="1"/>
    <cellStyle name="Uwaga 3" xfId="9141" hidden="1"/>
    <cellStyle name="Uwaga 3" xfId="9139" hidden="1"/>
    <cellStyle name="Uwaga 3" xfId="9137"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1" hidden="1"/>
    <cellStyle name="Uwaga 3" xfId="9081" hidden="1"/>
    <cellStyle name="Uwaga 3" xfId="9078" hidden="1"/>
    <cellStyle name="Uwaga 3" xfId="9075" hidden="1"/>
    <cellStyle name="Uwaga 3" xfId="9066" hidden="1"/>
    <cellStyle name="Uwaga 3" xfId="9064" hidden="1"/>
    <cellStyle name="Uwaga 3" xfId="9061" hidden="1"/>
    <cellStyle name="Uwaga 3" xfId="9051" hidden="1"/>
    <cellStyle name="Uwaga 3" xfId="9049" hidden="1"/>
    <cellStyle name="Uwaga 3" xfId="9047" hidden="1"/>
    <cellStyle name="Uwaga 3" xfId="9036" hidden="1"/>
    <cellStyle name="Uwaga 3" xfId="9034" hidden="1"/>
    <cellStyle name="Uwaga 3" xfId="9032" hidden="1"/>
    <cellStyle name="Uwaga 3" xfId="9021" hidden="1"/>
    <cellStyle name="Uwaga 3" xfId="9019" hidden="1"/>
    <cellStyle name="Uwaga 3" xfId="9017" hidden="1"/>
    <cellStyle name="Uwaga 3" xfId="9006" hidden="1"/>
    <cellStyle name="Uwaga 3" xfId="9004" hidden="1"/>
    <cellStyle name="Uwaga 3" xfId="9002" hidden="1"/>
    <cellStyle name="Uwaga 3" xfId="8991" hidden="1"/>
    <cellStyle name="Uwaga 3" xfId="8989" hidden="1"/>
    <cellStyle name="Uwaga 3" xfId="8987" hidden="1"/>
    <cellStyle name="Uwaga 3" xfId="8976" hidden="1"/>
    <cellStyle name="Uwaga 3" xfId="8974" hidden="1"/>
    <cellStyle name="Uwaga 3" xfId="8971" hidden="1"/>
    <cellStyle name="Uwaga 3" xfId="8961" hidden="1"/>
    <cellStyle name="Uwaga 3" xfId="8958" hidden="1"/>
    <cellStyle name="Uwaga 3" xfId="8955" hidden="1"/>
    <cellStyle name="Uwaga 3" xfId="8946" hidden="1"/>
    <cellStyle name="Uwaga 3" xfId="8943" hidden="1"/>
    <cellStyle name="Uwaga 3" xfId="8940" hidden="1"/>
    <cellStyle name="Uwaga 3" xfId="8931" hidden="1"/>
    <cellStyle name="Uwaga 3" xfId="8929" hidden="1"/>
    <cellStyle name="Uwaga 3" xfId="8927" hidden="1"/>
    <cellStyle name="Uwaga 3" xfId="8916" hidden="1"/>
    <cellStyle name="Uwaga 3" xfId="8913" hidden="1"/>
    <cellStyle name="Uwaga 3" xfId="8910" hidden="1"/>
    <cellStyle name="Uwaga 3" xfId="8901" hidden="1"/>
    <cellStyle name="Uwaga 3" xfId="8898" hidden="1"/>
    <cellStyle name="Uwaga 3" xfId="8895" hidden="1"/>
    <cellStyle name="Uwaga 3" xfId="8886" hidden="1"/>
    <cellStyle name="Uwaga 3" xfId="8883" hidden="1"/>
    <cellStyle name="Uwaga 3" xfId="8880" hidden="1"/>
    <cellStyle name="Uwaga 3" xfId="8873" hidden="1"/>
    <cellStyle name="Uwaga 3" xfId="8869" hidden="1"/>
    <cellStyle name="Uwaga 3" xfId="8866" hidden="1"/>
    <cellStyle name="Uwaga 3" xfId="8858" hidden="1"/>
    <cellStyle name="Uwaga 3" xfId="8854" hidden="1"/>
    <cellStyle name="Uwaga 3" xfId="8851" hidden="1"/>
    <cellStyle name="Uwaga 3" xfId="8843" hidden="1"/>
    <cellStyle name="Uwaga 3" xfId="8839" hidden="1"/>
    <cellStyle name="Uwaga 3" xfId="8835" hidden="1"/>
    <cellStyle name="Uwaga 3" xfId="8828" hidden="1"/>
    <cellStyle name="Uwaga 3" xfId="8824" hidden="1"/>
    <cellStyle name="Uwaga 3" xfId="8821" hidden="1"/>
    <cellStyle name="Uwaga 3" xfId="8813" hidden="1"/>
    <cellStyle name="Uwaga 3" xfId="8809" hidden="1"/>
    <cellStyle name="Uwaga 3" xfId="8806" hidden="1"/>
    <cellStyle name="Uwaga 3" xfId="8797" hidden="1"/>
    <cellStyle name="Uwaga 3" xfId="8792" hidden="1"/>
    <cellStyle name="Uwaga 3" xfId="8788" hidden="1"/>
    <cellStyle name="Uwaga 3" xfId="8782" hidden="1"/>
    <cellStyle name="Uwaga 3" xfId="8777" hidden="1"/>
    <cellStyle name="Uwaga 3" xfId="8773" hidden="1"/>
    <cellStyle name="Uwaga 3" xfId="8767" hidden="1"/>
    <cellStyle name="Uwaga 3" xfId="8762" hidden="1"/>
    <cellStyle name="Uwaga 3" xfId="8758" hidden="1"/>
    <cellStyle name="Uwaga 3" xfId="8753" hidden="1"/>
    <cellStyle name="Uwaga 3" xfId="8749" hidden="1"/>
    <cellStyle name="Uwaga 3" xfId="8745" hidden="1"/>
    <cellStyle name="Uwaga 3" xfId="8738" hidden="1"/>
    <cellStyle name="Uwaga 3" xfId="8733" hidden="1"/>
    <cellStyle name="Uwaga 3" xfId="8729" hidden="1"/>
    <cellStyle name="Uwaga 3" xfId="8722" hidden="1"/>
    <cellStyle name="Uwaga 3" xfId="8717" hidden="1"/>
    <cellStyle name="Uwaga 3" xfId="8713" hidden="1"/>
    <cellStyle name="Uwaga 3" xfId="8708" hidden="1"/>
    <cellStyle name="Uwaga 3" xfId="8703" hidden="1"/>
    <cellStyle name="Uwaga 3" xfId="8699" hidden="1"/>
    <cellStyle name="Uwaga 3" xfId="8693" hidden="1"/>
    <cellStyle name="Uwaga 3" xfId="8689" hidden="1"/>
    <cellStyle name="Uwaga 3" xfId="8686" hidden="1"/>
    <cellStyle name="Uwaga 3" xfId="8679" hidden="1"/>
    <cellStyle name="Uwaga 3" xfId="8674" hidden="1"/>
    <cellStyle name="Uwaga 3" xfId="8669" hidden="1"/>
    <cellStyle name="Uwaga 3" xfId="8663" hidden="1"/>
    <cellStyle name="Uwaga 3" xfId="8658" hidden="1"/>
    <cellStyle name="Uwaga 3" xfId="8653" hidden="1"/>
    <cellStyle name="Uwaga 3" xfId="8648" hidden="1"/>
    <cellStyle name="Uwaga 3" xfId="8643" hidden="1"/>
    <cellStyle name="Uwaga 3" xfId="8638" hidden="1"/>
    <cellStyle name="Uwaga 3" xfId="8634" hidden="1"/>
    <cellStyle name="Uwaga 3" xfId="8630" hidden="1"/>
    <cellStyle name="Uwaga 3" xfId="8625" hidden="1"/>
    <cellStyle name="Uwaga 3" xfId="8618" hidden="1"/>
    <cellStyle name="Uwaga 3" xfId="8613" hidden="1"/>
    <cellStyle name="Uwaga 3" xfId="8608" hidden="1"/>
    <cellStyle name="Uwaga 3" xfId="8602" hidden="1"/>
    <cellStyle name="Uwaga 3" xfId="8597" hidden="1"/>
    <cellStyle name="Uwaga 3" xfId="8593" hidden="1"/>
    <cellStyle name="Uwaga 3" xfId="8588" hidden="1"/>
    <cellStyle name="Uwaga 3" xfId="8583" hidden="1"/>
    <cellStyle name="Uwaga 3" xfId="8578" hidden="1"/>
    <cellStyle name="Uwaga 3" xfId="8574" hidden="1"/>
    <cellStyle name="Uwaga 3" xfId="8569" hidden="1"/>
    <cellStyle name="Uwaga 3" xfId="8564" hidden="1"/>
    <cellStyle name="Uwaga 3" xfId="8559" hidden="1"/>
    <cellStyle name="Uwaga 3" xfId="8555" hidden="1"/>
    <cellStyle name="Uwaga 3" xfId="8551" hidden="1"/>
    <cellStyle name="Uwaga 3" xfId="8544" hidden="1"/>
    <cellStyle name="Uwaga 3" xfId="8540" hidden="1"/>
    <cellStyle name="Uwaga 3" xfId="8535" hidden="1"/>
    <cellStyle name="Uwaga 3" xfId="8529" hidden="1"/>
    <cellStyle name="Uwaga 3" xfId="8525" hidden="1"/>
    <cellStyle name="Uwaga 3" xfId="8520" hidden="1"/>
    <cellStyle name="Uwaga 3" xfId="8514" hidden="1"/>
    <cellStyle name="Uwaga 3" xfId="8510" hidden="1"/>
    <cellStyle name="Uwaga 3" xfId="8506" hidden="1"/>
    <cellStyle name="Uwaga 3" xfId="8499" hidden="1"/>
    <cellStyle name="Uwaga 3" xfId="8495" hidden="1"/>
    <cellStyle name="Uwaga 3" xfId="8491" hidden="1"/>
    <cellStyle name="Uwaga 3" xfId="9355" hidden="1"/>
    <cellStyle name="Uwaga 3" xfId="9353" hidden="1"/>
    <cellStyle name="Uwaga 3" xfId="9351" hidden="1"/>
    <cellStyle name="Uwaga 3" xfId="9338" hidden="1"/>
    <cellStyle name="Uwaga 3" xfId="9337" hidden="1"/>
    <cellStyle name="Uwaga 3" xfId="9336" hidden="1"/>
    <cellStyle name="Uwaga 3" xfId="9323" hidden="1"/>
    <cellStyle name="Uwaga 3" xfId="9322" hidden="1"/>
    <cellStyle name="Uwaga 3" xfId="9321" hidden="1"/>
    <cellStyle name="Uwaga 3" xfId="9309" hidden="1"/>
    <cellStyle name="Uwaga 3" xfId="9307" hidden="1"/>
    <cellStyle name="Uwaga 3" xfId="9306" hidden="1"/>
    <cellStyle name="Uwaga 3" xfId="9293" hidden="1"/>
    <cellStyle name="Uwaga 3" xfId="9292" hidden="1"/>
    <cellStyle name="Uwaga 3" xfId="9291"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5"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59" hidden="1"/>
    <cellStyle name="Uwaga 3" xfId="8949" hidden="1"/>
    <cellStyle name="Uwaga 3" xfId="8947" hidden="1"/>
    <cellStyle name="Uwaga 3" xfId="8945" hidden="1"/>
    <cellStyle name="Uwaga 3" xfId="8934" hidden="1"/>
    <cellStyle name="Uwaga 3" xfId="8932" hidden="1"/>
    <cellStyle name="Uwaga 3" xfId="8930" hidden="1"/>
    <cellStyle name="Uwaga 3" xfId="8919" hidden="1"/>
    <cellStyle name="Uwaga 3" xfId="8917" hidden="1"/>
    <cellStyle name="Uwaga 3" xfId="8914" hidden="1"/>
    <cellStyle name="Uwaga 3" xfId="8904" hidden="1"/>
    <cellStyle name="Uwaga 3" xfId="8902" hidden="1"/>
    <cellStyle name="Uwaga 3" xfId="8899" hidden="1"/>
    <cellStyle name="Uwaga 3" xfId="8889" hidden="1"/>
    <cellStyle name="Uwaga 3" xfId="8887" hidden="1"/>
    <cellStyle name="Uwaga 3" xfId="8884" hidden="1"/>
    <cellStyle name="Uwaga 3" xfId="8875" hidden="1"/>
    <cellStyle name="Uwaga 3" xfId="8872" hidden="1"/>
    <cellStyle name="Uwaga 3" xfId="8868" hidden="1"/>
    <cellStyle name="Uwaga 3" xfId="8860" hidden="1"/>
    <cellStyle name="Uwaga 3" xfId="8857" hidden="1"/>
    <cellStyle name="Uwaga 3" xfId="8853" hidden="1"/>
    <cellStyle name="Uwaga 3" xfId="8845" hidden="1"/>
    <cellStyle name="Uwaga 3" xfId="8842" hidden="1"/>
    <cellStyle name="Uwaga 3" xfId="8838" hidden="1"/>
    <cellStyle name="Uwaga 3" xfId="8830" hidden="1"/>
    <cellStyle name="Uwaga 3" xfId="8827" hidden="1"/>
    <cellStyle name="Uwaga 3" xfId="8823" hidden="1"/>
    <cellStyle name="Uwaga 3" xfId="8815" hidden="1"/>
    <cellStyle name="Uwaga 3" xfId="8812" hidden="1"/>
    <cellStyle name="Uwaga 3" xfId="8808"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6" hidden="1"/>
    <cellStyle name="Uwaga 3" xfId="8761" hidden="1"/>
    <cellStyle name="Uwaga 3" xfId="8755" hidden="1"/>
    <cellStyle name="Uwaga 3" xfId="8752" hidden="1"/>
    <cellStyle name="Uwaga 3" xfId="8748" hidden="1"/>
    <cellStyle name="Uwaga 3" xfId="8740" hidden="1"/>
    <cellStyle name="Uwaga 3" xfId="8737" hidden="1"/>
    <cellStyle name="Uwaga 3" xfId="8732" hidden="1"/>
    <cellStyle name="Uwaga 3" xfId="8725" hidden="1"/>
    <cellStyle name="Uwaga 3" xfId="8721" hidden="1"/>
    <cellStyle name="Uwaga 3" xfId="8716" hidden="1"/>
    <cellStyle name="Uwaga 3" xfId="8710" hidden="1"/>
    <cellStyle name="Uwaga 3" xfId="8706" hidden="1"/>
    <cellStyle name="Uwaga 3" xfId="8701" hidden="1"/>
    <cellStyle name="Uwaga 3" xfId="8695" hidden="1"/>
    <cellStyle name="Uwaga 3" xfId="8692" hidden="1"/>
    <cellStyle name="Uwaga 3" xfId="8688" hidden="1"/>
    <cellStyle name="Uwaga 3" xfId="8680" hidden="1"/>
    <cellStyle name="Uwaga 3" xfId="8675" hidden="1"/>
    <cellStyle name="Uwaga 3" xfId="8670" hidden="1"/>
    <cellStyle name="Uwaga 3" xfId="8665" hidden="1"/>
    <cellStyle name="Uwaga 3" xfId="8660" hidden="1"/>
    <cellStyle name="Uwaga 3" xfId="8655" hidden="1"/>
    <cellStyle name="Uwaga 3" xfId="8650" hidden="1"/>
    <cellStyle name="Uwaga 3" xfId="8645" hidden="1"/>
    <cellStyle name="Uwaga 3" xfId="8640" hidden="1"/>
    <cellStyle name="Uwaga 3" xfId="8635" hidden="1"/>
    <cellStyle name="Uwaga 3" xfId="8631" hidden="1"/>
    <cellStyle name="Uwaga 3" xfId="8626" hidden="1"/>
    <cellStyle name="Uwaga 3" xfId="8619" hidden="1"/>
    <cellStyle name="Uwaga 3" xfId="8614" hidden="1"/>
    <cellStyle name="Uwaga 3" xfId="8609" hidden="1"/>
    <cellStyle name="Uwaga 3" xfId="8604" hidden="1"/>
    <cellStyle name="Uwaga 3" xfId="8599" hidden="1"/>
    <cellStyle name="Uwaga 3" xfId="8594" hidden="1"/>
    <cellStyle name="Uwaga 3" xfId="8589" hidden="1"/>
    <cellStyle name="Uwaga 3" xfId="8584" hidden="1"/>
    <cellStyle name="Uwaga 3" xfId="8579" hidden="1"/>
    <cellStyle name="Uwaga 3" xfId="8575" hidden="1"/>
    <cellStyle name="Uwaga 3" xfId="8570" hidden="1"/>
    <cellStyle name="Uwaga 3" xfId="8565" hidden="1"/>
    <cellStyle name="Uwaga 3" xfId="8560" hidden="1"/>
    <cellStyle name="Uwaga 3" xfId="8556" hidden="1"/>
    <cellStyle name="Uwaga 3" xfId="8552" hidden="1"/>
    <cellStyle name="Uwaga 3" xfId="8545" hidden="1"/>
    <cellStyle name="Uwaga 3" xfId="8541" hidden="1"/>
    <cellStyle name="Uwaga 3" xfId="8536" hidden="1"/>
    <cellStyle name="Uwaga 3" xfId="8530" hidden="1"/>
    <cellStyle name="Uwaga 3" xfId="8526" hidden="1"/>
    <cellStyle name="Uwaga 3" xfId="8521" hidden="1"/>
    <cellStyle name="Uwaga 3" xfId="8515" hidden="1"/>
    <cellStyle name="Uwaga 3" xfId="8511" hidden="1"/>
    <cellStyle name="Uwaga 3" xfId="8507" hidden="1"/>
    <cellStyle name="Uwaga 3" xfId="8500" hidden="1"/>
    <cellStyle name="Uwaga 3" xfId="8496" hidden="1"/>
    <cellStyle name="Uwaga 3" xfId="8492" hidden="1"/>
    <cellStyle name="Uwaga 3" xfId="9359" hidden="1"/>
    <cellStyle name="Uwaga 3" xfId="9358" hidden="1"/>
    <cellStyle name="Uwaga 3" xfId="9356" hidden="1"/>
    <cellStyle name="Uwaga 3" xfId="9343" hidden="1"/>
    <cellStyle name="Uwaga 3" xfId="9341" hidden="1"/>
    <cellStyle name="Uwaga 3" xfId="9339" hidden="1"/>
    <cellStyle name="Uwaga 3" xfId="9329" hidden="1"/>
    <cellStyle name="Uwaga 3" xfId="9327" hidden="1"/>
    <cellStyle name="Uwaga 3" xfId="9325" hidden="1"/>
    <cellStyle name="Uwaga 3" xfId="9314" hidden="1"/>
    <cellStyle name="Uwaga 3" xfId="9312" hidden="1"/>
    <cellStyle name="Uwaga 3" xfId="9310" hidden="1"/>
    <cellStyle name="Uwaga 3" xfId="9297" hidden="1"/>
    <cellStyle name="Uwaga 3" xfId="9295" hidden="1"/>
    <cellStyle name="Uwaga 3" xfId="9294"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50" hidden="1"/>
    <cellStyle name="Uwaga 3" xfId="8948" hidden="1"/>
    <cellStyle name="Uwaga 3" xfId="8936" hidden="1"/>
    <cellStyle name="Uwaga 3" xfId="8935" hidden="1"/>
    <cellStyle name="Uwaga 3" xfId="8933" hidden="1"/>
    <cellStyle name="Uwaga 3" xfId="8921" hidden="1"/>
    <cellStyle name="Uwaga 3" xfId="8920" hidden="1"/>
    <cellStyle name="Uwaga 3" xfId="8918" hidden="1"/>
    <cellStyle name="Uwaga 3" xfId="8906" hidden="1"/>
    <cellStyle name="Uwaga 3" xfId="8905" hidden="1"/>
    <cellStyle name="Uwaga 3" xfId="8903" hidden="1"/>
    <cellStyle name="Uwaga 3" xfId="8891" hidden="1"/>
    <cellStyle name="Uwaga 3" xfId="8890" hidden="1"/>
    <cellStyle name="Uwaga 3" xfId="8888" hidden="1"/>
    <cellStyle name="Uwaga 3" xfId="8876" hidden="1"/>
    <cellStyle name="Uwaga 3" xfId="8874" hidden="1"/>
    <cellStyle name="Uwaga 3" xfId="8871" hidden="1"/>
    <cellStyle name="Uwaga 3" xfId="8861" hidden="1"/>
    <cellStyle name="Uwaga 3" xfId="8859" hidden="1"/>
    <cellStyle name="Uwaga 3" xfId="8856" hidden="1"/>
    <cellStyle name="Uwaga 3" xfId="8846" hidden="1"/>
    <cellStyle name="Uwaga 3" xfId="8844" hidden="1"/>
    <cellStyle name="Uwaga 3" xfId="8841" hidden="1"/>
    <cellStyle name="Uwaga 3" xfId="8831" hidden="1"/>
    <cellStyle name="Uwaga 3" xfId="8829" hidden="1"/>
    <cellStyle name="Uwaga 3" xfId="8826" hidden="1"/>
    <cellStyle name="Uwaga 3" xfId="8816" hidden="1"/>
    <cellStyle name="Uwaga 3" xfId="8814" hidden="1"/>
    <cellStyle name="Uwaga 3" xfId="8811" hidden="1"/>
    <cellStyle name="Uwaga 3" xfId="8801" hidden="1"/>
    <cellStyle name="Uwaga 3" xfId="8799" hidden="1"/>
    <cellStyle name="Uwaga 3" xfId="8795" hidden="1"/>
    <cellStyle name="Uwaga 3" xfId="8786" hidden="1"/>
    <cellStyle name="Uwaga 3" xfId="8783" hidden="1"/>
    <cellStyle name="Uwaga 3" xfId="8779" hidden="1"/>
    <cellStyle name="Uwaga 3" xfId="8771" hidden="1"/>
    <cellStyle name="Uwaga 3" xfId="8769" hidden="1"/>
    <cellStyle name="Uwaga 3" xfId="8765" hidden="1"/>
    <cellStyle name="Uwaga 3" xfId="8756" hidden="1"/>
    <cellStyle name="Uwaga 3" xfId="8754" hidden="1"/>
    <cellStyle name="Uwaga 3" xfId="8751" hidden="1"/>
    <cellStyle name="Uwaga 3" xfId="8741" hidden="1"/>
    <cellStyle name="Uwaga 3" xfId="8739" hidden="1"/>
    <cellStyle name="Uwaga 3" xfId="8734" hidden="1"/>
    <cellStyle name="Uwaga 3" xfId="8726" hidden="1"/>
    <cellStyle name="Uwaga 3" xfId="8724" hidden="1"/>
    <cellStyle name="Uwaga 3" xfId="8719" hidden="1"/>
    <cellStyle name="Uwaga 3" xfId="8711" hidden="1"/>
    <cellStyle name="Uwaga 3" xfId="8709" hidden="1"/>
    <cellStyle name="Uwaga 3" xfId="8704" hidden="1"/>
    <cellStyle name="Uwaga 3" xfId="8696" hidden="1"/>
    <cellStyle name="Uwaga 3" xfId="8694" hidden="1"/>
    <cellStyle name="Uwaga 3" xfId="8690" hidden="1"/>
    <cellStyle name="Uwaga 3" xfId="8681" hidden="1"/>
    <cellStyle name="Uwaga 3" xfId="8678" hidden="1"/>
    <cellStyle name="Uwaga 3" xfId="8673" hidden="1"/>
    <cellStyle name="Uwaga 3" xfId="8666" hidden="1"/>
    <cellStyle name="Uwaga 3" xfId="8662" hidden="1"/>
    <cellStyle name="Uwaga 3" xfId="8657" hidden="1"/>
    <cellStyle name="Uwaga 3" xfId="8651" hidden="1"/>
    <cellStyle name="Uwaga 3" xfId="8647" hidden="1"/>
    <cellStyle name="Uwaga 3" xfId="8642" hidden="1"/>
    <cellStyle name="Uwaga 3" xfId="8636" hidden="1"/>
    <cellStyle name="Uwaga 3" xfId="8633" hidden="1"/>
    <cellStyle name="Uwaga 3" xfId="8629" hidden="1"/>
    <cellStyle name="Uwaga 3" xfId="8620" hidden="1"/>
    <cellStyle name="Uwaga 3" xfId="8615" hidden="1"/>
    <cellStyle name="Uwaga 3" xfId="8610" hidden="1"/>
    <cellStyle name="Uwaga 3" xfId="8605" hidden="1"/>
    <cellStyle name="Uwaga 3" xfId="8600" hidden="1"/>
    <cellStyle name="Uwaga 3" xfId="8595" hidden="1"/>
    <cellStyle name="Uwaga 3" xfId="8590" hidden="1"/>
    <cellStyle name="Uwaga 3" xfId="8585" hidden="1"/>
    <cellStyle name="Uwaga 3" xfId="8580" hidden="1"/>
    <cellStyle name="Uwaga 3" xfId="8576" hidden="1"/>
    <cellStyle name="Uwaga 3" xfId="8571" hidden="1"/>
    <cellStyle name="Uwaga 3" xfId="8566" hidden="1"/>
    <cellStyle name="Uwaga 3" xfId="8561" hidden="1"/>
    <cellStyle name="Uwaga 3" xfId="8557" hidden="1"/>
    <cellStyle name="Uwaga 3" xfId="8553" hidden="1"/>
    <cellStyle name="Uwaga 3" xfId="8546" hidden="1"/>
    <cellStyle name="Uwaga 3" xfId="8542" hidden="1"/>
    <cellStyle name="Uwaga 3" xfId="8537" hidden="1"/>
    <cellStyle name="Uwaga 3" xfId="8531" hidden="1"/>
    <cellStyle name="Uwaga 3" xfId="8527" hidden="1"/>
    <cellStyle name="Uwaga 3" xfId="8522" hidden="1"/>
    <cellStyle name="Uwaga 3" xfId="8516" hidden="1"/>
    <cellStyle name="Uwaga 3" xfId="8512" hidden="1"/>
    <cellStyle name="Uwaga 3" xfId="8508" hidden="1"/>
    <cellStyle name="Uwaga 3" xfId="8501" hidden="1"/>
    <cellStyle name="Uwaga 3" xfId="8497" hidden="1"/>
    <cellStyle name="Uwaga 3" xfId="8493" hidden="1"/>
    <cellStyle name="Uwaga 3" xfId="7468" hidden="1"/>
    <cellStyle name="Uwaga 3" xfId="7467" hidden="1"/>
    <cellStyle name="Uwaga 3" xfId="7466" hidden="1"/>
    <cellStyle name="Uwaga 3" xfId="7459" hidden="1"/>
    <cellStyle name="Uwaga 3" xfId="7458" hidden="1"/>
    <cellStyle name="Uwaga 3" xfId="7457" hidden="1"/>
    <cellStyle name="Uwaga 3" xfId="7450" hidden="1"/>
    <cellStyle name="Uwaga 3" xfId="7449" hidden="1"/>
    <cellStyle name="Uwaga 3" xfId="7448" hidden="1"/>
    <cellStyle name="Uwaga 3" xfId="7441" hidden="1"/>
    <cellStyle name="Uwaga 3" xfId="7440" hidden="1"/>
    <cellStyle name="Uwaga 3" xfId="7439" hidden="1"/>
    <cellStyle name="Uwaga 3" xfId="7432" hidden="1"/>
    <cellStyle name="Uwaga 3" xfId="7431" hidden="1"/>
    <cellStyle name="Uwaga 3" xfId="7430" hidden="1"/>
    <cellStyle name="Uwaga 3" xfId="7423" hidden="1"/>
    <cellStyle name="Uwaga 3" xfId="7422" hidden="1"/>
    <cellStyle name="Uwaga 3" xfId="7420" hidden="1"/>
    <cellStyle name="Uwaga 3" xfId="7414" hidden="1"/>
    <cellStyle name="Uwaga 3" xfId="7413" hidden="1"/>
    <cellStyle name="Uwaga 3" xfId="7411" hidden="1"/>
    <cellStyle name="Uwaga 3" xfId="7405" hidden="1"/>
    <cellStyle name="Uwaga 3" xfId="7404" hidden="1"/>
    <cellStyle name="Uwaga 3" xfId="7402" hidden="1"/>
    <cellStyle name="Uwaga 3" xfId="7396" hidden="1"/>
    <cellStyle name="Uwaga 3" xfId="7395" hidden="1"/>
    <cellStyle name="Uwaga 3" xfId="7393" hidden="1"/>
    <cellStyle name="Uwaga 3" xfId="7387" hidden="1"/>
    <cellStyle name="Uwaga 3" xfId="7386" hidden="1"/>
    <cellStyle name="Uwaga 3" xfId="7384" hidden="1"/>
    <cellStyle name="Uwaga 3" xfId="7378" hidden="1"/>
    <cellStyle name="Uwaga 3" xfId="7377" hidden="1"/>
    <cellStyle name="Uwaga 3" xfId="7375" hidden="1"/>
    <cellStyle name="Uwaga 3" xfId="7369" hidden="1"/>
    <cellStyle name="Uwaga 3" xfId="7368" hidden="1"/>
    <cellStyle name="Uwaga 3" xfId="7366" hidden="1"/>
    <cellStyle name="Uwaga 3" xfId="7360" hidden="1"/>
    <cellStyle name="Uwaga 3" xfId="7359" hidden="1"/>
    <cellStyle name="Uwaga 3" xfId="7357" hidden="1"/>
    <cellStyle name="Uwaga 3" xfId="7351" hidden="1"/>
    <cellStyle name="Uwaga 3" xfId="7350" hidden="1"/>
    <cellStyle name="Uwaga 3" xfId="7348" hidden="1"/>
    <cellStyle name="Uwaga 3" xfId="7342" hidden="1"/>
    <cellStyle name="Uwaga 3" xfId="7341" hidden="1"/>
    <cellStyle name="Uwaga 3" xfId="7339" hidden="1"/>
    <cellStyle name="Uwaga 3" xfId="7333" hidden="1"/>
    <cellStyle name="Uwaga 3" xfId="7332" hidden="1"/>
    <cellStyle name="Uwaga 3" xfId="7330" hidden="1"/>
    <cellStyle name="Uwaga 3" xfId="7324" hidden="1"/>
    <cellStyle name="Uwaga 3" xfId="7323" hidden="1"/>
    <cellStyle name="Uwaga 3" xfId="7321" hidden="1"/>
    <cellStyle name="Uwaga 3" xfId="7315" hidden="1"/>
    <cellStyle name="Uwaga 3" xfId="7314" hidden="1"/>
    <cellStyle name="Uwaga 3" xfId="7311" hidden="1"/>
    <cellStyle name="Uwaga 3" xfId="7306" hidden="1"/>
    <cellStyle name="Uwaga 3" xfId="7304" hidden="1"/>
    <cellStyle name="Uwaga 3" xfId="7301" hidden="1"/>
    <cellStyle name="Uwaga 3" xfId="7297" hidden="1"/>
    <cellStyle name="Uwaga 3" xfId="7296" hidden="1"/>
    <cellStyle name="Uwaga 3" xfId="7293" hidden="1"/>
    <cellStyle name="Uwaga 3" xfId="7288" hidden="1"/>
    <cellStyle name="Uwaga 3" xfId="7287" hidden="1"/>
    <cellStyle name="Uwaga 3" xfId="7285" hidden="1"/>
    <cellStyle name="Uwaga 3" xfId="7279" hidden="1"/>
    <cellStyle name="Uwaga 3" xfId="7278" hidden="1"/>
    <cellStyle name="Uwaga 3" xfId="7276" hidden="1"/>
    <cellStyle name="Uwaga 3" xfId="7270" hidden="1"/>
    <cellStyle name="Uwaga 3" xfId="7269" hidden="1"/>
    <cellStyle name="Uwaga 3" xfId="7267" hidden="1"/>
    <cellStyle name="Uwaga 3" xfId="7261" hidden="1"/>
    <cellStyle name="Uwaga 3" xfId="7260" hidden="1"/>
    <cellStyle name="Uwaga 3" xfId="7258" hidden="1"/>
    <cellStyle name="Uwaga 3" xfId="7252" hidden="1"/>
    <cellStyle name="Uwaga 3" xfId="7251" hidden="1"/>
    <cellStyle name="Uwaga 3" xfId="7249" hidden="1"/>
    <cellStyle name="Uwaga 3" xfId="7243" hidden="1"/>
    <cellStyle name="Uwaga 3" xfId="7242" hidden="1"/>
    <cellStyle name="Uwaga 3" xfId="7239" hidden="1"/>
    <cellStyle name="Uwaga 3" xfId="7234" hidden="1"/>
    <cellStyle name="Uwaga 3" xfId="7232" hidden="1"/>
    <cellStyle name="Uwaga 3" xfId="7229" hidden="1"/>
    <cellStyle name="Uwaga 3" xfId="7225" hidden="1"/>
    <cellStyle name="Uwaga 3" xfId="7223" hidden="1"/>
    <cellStyle name="Uwaga 3" xfId="7220" hidden="1"/>
    <cellStyle name="Uwaga 3" xfId="7216" hidden="1"/>
    <cellStyle name="Uwaga 3" xfId="7215" hidden="1"/>
    <cellStyle name="Uwaga 3" xfId="7213" hidden="1"/>
    <cellStyle name="Uwaga 3" xfId="7207" hidden="1"/>
    <cellStyle name="Uwaga 3" xfId="7205" hidden="1"/>
    <cellStyle name="Uwaga 3" xfId="7202" hidden="1"/>
    <cellStyle name="Uwaga 3" xfId="7198" hidden="1"/>
    <cellStyle name="Uwaga 3" xfId="7196" hidden="1"/>
    <cellStyle name="Uwaga 3" xfId="7193" hidden="1"/>
    <cellStyle name="Uwaga 3" xfId="7189" hidden="1"/>
    <cellStyle name="Uwaga 3" xfId="7187" hidden="1"/>
    <cellStyle name="Uwaga 3" xfId="7184" hidden="1"/>
    <cellStyle name="Uwaga 3" xfId="7180" hidden="1"/>
    <cellStyle name="Uwaga 3" xfId="7178" hidden="1"/>
    <cellStyle name="Uwaga 3" xfId="7176" hidden="1"/>
    <cellStyle name="Uwaga 3" xfId="7171" hidden="1"/>
    <cellStyle name="Uwaga 3" xfId="7169" hidden="1"/>
    <cellStyle name="Uwaga 3" xfId="7167" hidden="1"/>
    <cellStyle name="Uwaga 3" xfId="7162" hidden="1"/>
    <cellStyle name="Uwaga 3" xfId="7160" hidden="1"/>
    <cellStyle name="Uwaga 3" xfId="7157" hidden="1"/>
    <cellStyle name="Uwaga 3" xfId="7153" hidden="1"/>
    <cellStyle name="Uwaga 3" xfId="7151" hidden="1"/>
    <cellStyle name="Uwaga 3" xfId="7149" hidden="1"/>
    <cellStyle name="Uwaga 3" xfId="7144" hidden="1"/>
    <cellStyle name="Uwaga 3" xfId="7142" hidden="1"/>
    <cellStyle name="Uwaga 3" xfId="7140" hidden="1"/>
    <cellStyle name="Uwaga 3" xfId="7134" hidden="1"/>
    <cellStyle name="Uwaga 3" xfId="7131" hidden="1"/>
    <cellStyle name="Uwaga 3" xfId="7128" hidden="1"/>
    <cellStyle name="Uwaga 3" xfId="7125" hidden="1"/>
    <cellStyle name="Uwaga 3" xfId="7122" hidden="1"/>
    <cellStyle name="Uwaga 3" xfId="7119" hidden="1"/>
    <cellStyle name="Uwaga 3" xfId="7116" hidden="1"/>
    <cellStyle name="Uwaga 3" xfId="7113" hidden="1"/>
    <cellStyle name="Uwaga 3" xfId="7110" hidden="1"/>
    <cellStyle name="Uwaga 3" xfId="7108" hidden="1"/>
    <cellStyle name="Uwaga 3" xfId="7106" hidden="1"/>
    <cellStyle name="Uwaga 3" xfId="7103" hidden="1"/>
    <cellStyle name="Uwaga 3" xfId="7099" hidden="1"/>
    <cellStyle name="Uwaga 3" xfId="7096" hidden="1"/>
    <cellStyle name="Uwaga 3" xfId="7093" hidden="1"/>
    <cellStyle name="Uwaga 3" xfId="7089" hidden="1"/>
    <cellStyle name="Uwaga 3" xfId="7086" hidden="1"/>
    <cellStyle name="Uwaga 3" xfId="7083" hidden="1"/>
    <cellStyle name="Uwaga 3" xfId="7081" hidden="1"/>
    <cellStyle name="Uwaga 3" xfId="7078" hidden="1"/>
    <cellStyle name="Uwaga 3" xfId="7075" hidden="1"/>
    <cellStyle name="Uwaga 3" xfId="7072" hidden="1"/>
    <cellStyle name="Uwaga 3" xfId="7070" hidden="1"/>
    <cellStyle name="Uwaga 3" xfId="7068" hidden="1"/>
    <cellStyle name="Uwaga 3" xfId="7063" hidden="1"/>
    <cellStyle name="Uwaga 3" xfId="7060" hidden="1"/>
    <cellStyle name="Uwaga 3" xfId="7057" hidden="1"/>
    <cellStyle name="Uwaga 3" xfId="7053" hidden="1"/>
    <cellStyle name="Uwaga 3" xfId="7050" hidden="1"/>
    <cellStyle name="Uwaga 3" xfId="7047" hidden="1"/>
    <cellStyle name="Uwaga 3" xfId="7044" hidden="1"/>
    <cellStyle name="Uwaga 3" xfId="7041" hidden="1"/>
    <cellStyle name="Uwaga 3" xfId="7038" hidden="1"/>
    <cellStyle name="Uwaga 3" xfId="7036" hidden="1"/>
    <cellStyle name="Uwaga 3" xfId="7034" hidden="1"/>
    <cellStyle name="Uwaga 3" xfId="7031" hidden="1"/>
    <cellStyle name="Uwaga 3" xfId="7026" hidden="1"/>
    <cellStyle name="Uwaga 3" xfId="7023" hidden="1"/>
    <cellStyle name="Uwaga 3" xfId="7020" hidden="1"/>
    <cellStyle name="Uwaga 3" xfId="7016" hidden="1"/>
    <cellStyle name="Uwaga 3" xfId="7013" hidden="1"/>
    <cellStyle name="Uwaga 3" xfId="7011" hidden="1"/>
    <cellStyle name="Uwaga 3" xfId="7008" hidden="1"/>
    <cellStyle name="Uwaga 3" xfId="7005" hidden="1"/>
    <cellStyle name="Uwaga 3" xfId="7002" hidden="1"/>
    <cellStyle name="Uwaga 3" xfId="7000" hidden="1"/>
    <cellStyle name="Uwaga 3" xfId="6997" hidden="1"/>
    <cellStyle name="Uwaga 3" xfId="6994" hidden="1"/>
    <cellStyle name="Uwaga 3" xfId="6991" hidden="1"/>
    <cellStyle name="Uwaga 3" xfId="6989" hidden="1"/>
    <cellStyle name="Uwaga 3" xfId="6987" hidden="1"/>
    <cellStyle name="Uwaga 3" xfId="6982" hidden="1"/>
    <cellStyle name="Uwaga 3" xfId="6980" hidden="1"/>
    <cellStyle name="Uwaga 3" xfId="6977" hidden="1"/>
    <cellStyle name="Uwaga 3" xfId="6973" hidden="1"/>
    <cellStyle name="Uwaga 3" xfId="6971" hidden="1"/>
    <cellStyle name="Uwaga 3" xfId="3554" hidden="1"/>
    <cellStyle name="Uwaga 3" xfId="4089" hidden="1"/>
    <cellStyle name="Uwaga 3" xfId="3557" hidden="1"/>
    <cellStyle name="Uwaga 3" xfId="5076" hidden="1"/>
    <cellStyle name="Uwaga 3" xfId="4086" hidden="1"/>
    <cellStyle name="Uwaga 3" xfId="3560" hidden="1"/>
    <cellStyle name="Uwaga 3" xfId="5073" hidden="1"/>
    <cellStyle name="Uwaga 3" xfId="9447" hidden="1"/>
    <cellStyle name="Uwaga 3" xfId="9448" hidden="1"/>
    <cellStyle name="Uwaga 3" xfId="9450" hidden="1"/>
    <cellStyle name="Uwaga 3" xfId="9462" hidden="1"/>
    <cellStyle name="Uwaga 3" xfId="9463" hidden="1"/>
    <cellStyle name="Uwaga 3" xfId="9468" hidden="1"/>
    <cellStyle name="Uwaga 3" xfId="9477" hidden="1"/>
    <cellStyle name="Uwaga 3" xfId="9478" hidden="1"/>
    <cellStyle name="Uwaga 3" xfId="9483" hidden="1"/>
    <cellStyle name="Uwaga 3" xfId="9492" hidden="1"/>
    <cellStyle name="Uwaga 3" xfId="9493" hidden="1"/>
    <cellStyle name="Uwaga 3" xfId="9494" hidden="1"/>
    <cellStyle name="Uwaga 3" xfId="9507" hidden="1"/>
    <cellStyle name="Uwaga 3" xfId="9512" hidden="1"/>
    <cellStyle name="Uwaga 3" xfId="9517" hidden="1"/>
    <cellStyle name="Uwaga 3" xfId="9527" hidden="1"/>
    <cellStyle name="Uwaga 3" xfId="9532" hidden="1"/>
    <cellStyle name="Uwaga 3" xfId="9536" hidden="1"/>
    <cellStyle name="Uwaga 3" xfId="9543" hidden="1"/>
    <cellStyle name="Uwaga 3" xfId="9548" hidden="1"/>
    <cellStyle name="Uwaga 3" xfId="9551" hidden="1"/>
    <cellStyle name="Uwaga 3" xfId="9557" hidden="1"/>
    <cellStyle name="Uwaga 3" xfId="9562" hidden="1"/>
    <cellStyle name="Uwaga 3" xfId="9566" hidden="1"/>
    <cellStyle name="Uwaga 3" xfId="9567" hidden="1"/>
    <cellStyle name="Uwaga 3" xfId="9568" hidden="1"/>
    <cellStyle name="Uwaga 3" xfId="9572" hidden="1"/>
    <cellStyle name="Uwaga 3" xfId="9584" hidden="1"/>
    <cellStyle name="Uwaga 3" xfId="9589" hidden="1"/>
    <cellStyle name="Uwaga 3" xfId="9594" hidden="1"/>
    <cellStyle name="Uwaga 3" xfId="9599" hidden="1"/>
    <cellStyle name="Uwaga 3" xfId="9604" hidden="1"/>
    <cellStyle name="Uwaga 3" xfId="9609" hidden="1"/>
    <cellStyle name="Uwaga 3" xfId="9613" hidden="1"/>
    <cellStyle name="Uwaga 3" xfId="9617" hidden="1"/>
    <cellStyle name="Uwaga 3" xfId="9622" hidden="1"/>
    <cellStyle name="Uwaga 3" xfId="9627" hidden="1"/>
    <cellStyle name="Uwaga 3" xfId="9628" hidden="1"/>
    <cellStyle name="Uwaga 3" xfId="9630" hidden="1"/>
    <cellStyle name="Uwaga 3" xfId="9643" hidden="1"/>
    <cellStyle name="Uwaga 3" xfId="9647" hidden="1"/>
    <cellStyle name="Uwaga 3" xfId="9652" hidden="1"/>
    <cellStyle name="Uwaga 3" xfId="9659" hidden="1"/>
    <cellStyle name="Uwaga 3" xfId="9663" hidden="1"/>
    <cellStyle name="Uwaga 3" xfId="9668" hidden="1"/>
    <cellStyle name="Uwaga 3" xfId="9673" hidden="1"/>
    <cellStyle name="Uwaga 3" xfId="9676" hidden="1"/>
    <cellStyle name="Uwaga 3" xfId="9681" hidden="1"/>
    <cellStyle name="Uwaga 3" xfId="9687" hidden="1"/>
    <cellStyle name="Uwaga 3" xfId="9688" hidden="1"/>
    <cellStyle name="Uwaga 3" xfId="9691" hidden="1"/>
    <cellStyle name="Uwaga 3" xfId="9704" hidden="1"/>
    <cellStyle name="Uwaga 3" xfId="9708" hidden="1"/>
    <cellStyle name="Uwaga 3" xfId="9713" hidden="1"/>
    <cellStyle name="Uwaga 3" xfId="9720" hidden="1"/>
    <cellStyle name="Uwaga 3" xfId="9725" hidden="1"/>
    <cellStyle name="Uwaga 3" xfId="9729" hidden="1"/>
    <cellStyle name="Uwaga 3" xfId="9734" hidden="1"/>
    <cellStyle name="Uwaga 3" xfId="9738" hidden="1"/>
    <cellStyle name="Uwaga 3" xfId="9743" hidden="1"/>
    <cellStyle name="Uwaga 3" xfId="9747" hidden="1"/>
    <cellStyle name="Uwaga 3" xfId="9748" hidden="1"/>
    <cellStyle name="Uwaga 3" xfId="9750" hidden="1"/>
    <cellStyle name="Uwaga 3" xfId="9762" hidden="1"/>
    <cellStyle name="Uwaga 3" xfId="9763" hidden="1"/>
    <cellStyle name="Uwaga 3" xfId="9765" hidden="1"/>
    <cellStyle name="Uwaga 3" xfId="9777" hidden="1"/>
    <cellStyle name="Uwaga 3" xfId="9779" hidden="1"/>
    <cellStyle name="Uwaga 3" xfId="9782" hidden="1"/>
    <cellStyle name="Uwaga 3" xfId="9792" hidden="1"/>
    <cellStyle name="Uwaga 3" xfId="9793" hidden="1"/>
    <cellStyle name="Uwaga 3" xfId="9795" hidden="1"/>
    <cellStyle name="Uwaga 3" xfId="9807" hidden="1"/>
    <cellStyle name="Uwaga 3" xfId="9808" hidden="1"/>
    <cellStyle name="Uwaga 3" xfId="9809" hidden="1"/>
    <cellStyle name="Uwaga 3" xfId="9823" hidden="1"/>
    <cellStyle name="Uwaga 3" xfId="9826" hidden="1"/>
    <cellStyle name="Uwaga 3" xfId="9830" hidden="1"/>
    <cellStyle name="Uwaga 3" xfId="9838" hidden="1"/>
    <cellStyle name="Uwaga 3" xfId="9841" hidden="1"/>
    <cellStyle name="Uwaga 3" xfId="9845" hidden="1"/>
    <cellStyle name="Uwaga 3" xfId="9853" hidden="1"/>
    <cellStyle name="Uwaga 3" xfId="9856" hidden="1"/>
    <cellStyle name="Uwaga 3" xfId="9860" hidden="1"/>
    <cellStyle name="Uwaga 3" xfId="9867" hidden="1"/>
    <cellStyle name="Uwaga 3" xfId="9868" hidden="1"/>
    <cellStyle name="Uwaga 3" xfId="9870" hidden="1"/>
    <cellStyle name="Uwaga 3" xfId="9883" hidden="1"/>
    <cellStyle name="Uwaga 3" xfId="9886" hidden="1"/>
    <cellStyle name="Uwaga 3" xfId="9889" hidden="1"/>
    <cellStyle name="Uwaga 3" xfId="9898" hidden="1"/>
    <cellStyle name="Uwaga 3" xfId="9901" hidden="1"/>
    <cellStyle name="Uwaga 3" xfId="9905" hidden="1"/>
    <cellStyle name="Uwaga 3" xfId="9913" hidden="1"/>
    <cellStyle name="Uwaga 3" xfId="9915" hidden="1"/>
    <cellStyle name="Uwaga 3" xfId="9918" hidden="1"/>
    <cellStyle name="Uwaga 3" xfId="9927" hidden="1"/>
    <cellStyle name="Uwaga 3" xfId="9928" hidden="1"/>
    <cellStyle name="Uwaga 3" xfId="9929" hidden="1"/>
    <cellStyle name="Uwaga 3" xfId="9942" hidden="1"/>
    <cellStyle name="Uwaga 3" xfId="9943" hidden="1"/>
    <cellStyle name="Uwaga 3" xfId="9945" hidden="1"/>
    <cellStyle name="Uwaga 3" xfId="9957" hidden="1"/>
    <cellStyle name="Uwaga 3" xfId="9958" hidden="1"/>
    <cellStyle name="Uwaga 3" xfId="9960" hidden="1"/>
    <cellStyle name="Uwaga 3" xfId="9972" hidden="1"/>
    <cellStyle name="Uwaga 3" xfId="9973" hidden="1"/>
    <cellStyle name="Uwaga 3" xfId="9975" hidden="1"/>
    <cellStyle name="Uwaga 3" xfId="9987" hidden="1"/>
    <cellStyle name="Uwaga 3" xfId="9988" hidden="1"/>
    <cellStyle name="Uwaga 3" xfId="9989" hidden="1"/>
    <cellStyle name="Uwaga 3" xfId="10003" hidden="1"/>
    <cellStyle name="Uwaga 3" xfId="10005" hidden="1"/>
    <cellStyle name="Uwaga 3" xfId="10008" hidden="1"/>
    <cellStyle name="Uwaga 3" xfId="10018" hidden="1"/>
    <cellStyle name="Uwaga 3" xfId="10021" hidden="1"/>
    <cellStyle name="Uwaga 3" xfId="10024" hidden="1"/>
    <cellStyle name="Uwaga 3" xfId="10033" hidden="1"/>
    <cellStyle name="Uwaga 3" xfId="10035" hidden="1"/>
    <cellStyle name="Uwaga 3" xfId="10038" hidden="1"/>
    <cellStyle name="Uwaga 3" xfId="10047" hidden="1"/>
    <cellStyle name="Uwaga 3" xfId="10048" hidden="1"/>
    <cellStyle name="Uwaga 3" xfId="10049" hidden="1"/>
    <cellStyle name="Uwaga 3" xfId="10062" hidden="1"/>
    <cellStyle name="Uwaga 3" xfId="10064" hidden="1"/>
    <cellStyle name="Uwaga 3" xfId="10066" hidden="1"/>
    <cellStyle name="Uwaga 3" xfId="10077" hidden="1"/>
    <cellStyle name="Uwaga 3" xfId="10079" hidden="1"/>
    <cellStyle name="Uwaga 3" xfId="10081" hidden="1"/>
    <cellStyle name="Uwaga 3" xfId="10092" hidden="1"/>
    <cellStyle name="Uwaga 3" xfId="10094" hidden="1"/>
    <cellStyle name="Uwaga 3" xfId="10096" hidden="1"/>
    <cellStyle name="Uwaga 3" xfId="10107" hidden="1"/>
    <cellStyle name="Uwaga 3" xfId="10108" hidden="1"/>
    <cellStyle name="Uwaga 3" xfId="10109" hidden="1"/>
    <cellStyle name="Uwaga 3" xfId="10122" hidden="1"/>
    <cellStyle name="Uwaga 3" xfId="10124" hidden="1"/>
    <cellStyle name="Uwaga 3" xfId="10126" hidden="1"/>
    <cellStyle name="Uwaga 3" xfId="10137" hidden="1"/>
    <cellStyle name="Uwaga 3" xfId="10139" hidden="1"/>
    <cellStyle name="Uwaga 3" xfId="10141" hidden="1"/>
    <cellStyle name="Uwaga 3" xfId="10152" hidden="1"/>
    <cellStyle name="Uwaga 3" xfId="10154" hidden="1"/>
    <cellStyle name="Uwaga 3" xfId="10155" hidden="1"/>
    <cellStyle name="Uwaga 3" xfId="10167" hidden="1"/>
    <cellStyle name="Uwaga 3" xfId="10168" hidden="1"/>
    <cellStyle name="Uwaga 3" xfId="10169" hidden="1"/>
    <cellStyle name="Uwaga 3" xfId="10182" hidden="1"/>
    <cellStyle name="Uwaga 3" xfId="10184" hidden="1"/>
    <cellStyle name="Uwaga 3" xfId="10186" hidden="1"/>
    <cellStyle name="Uwaga 3" xfId="10197" hidden="1"/>
    <cellStyle name="Uwaga 3" xfId="10199" hidden="1"/>
    <cellStyle name="Uwaga 3" xfId="10201" hidden="1"/>
    <cellStyle name="Uwaga 3" xfId="10212" hidden="1"/>
    <cellStyle name="Uwaga 3" xfId="10214" hidden="1"/>
    <cellStyle name="Uwaga 3" xfId="10216" hidden="1"/>
    <cellStyle name="Uwaga 3" xfId="10227" hidden="1"/>
    <cellStyle name="Uwaga 3" xfId="10228" hidden="1"/>
    <cellStyle name="Uwaga 3" xfId="10230" hidden="1"/>
    <cellStyle name="Uwaga 3" xfId="10241" hidden="1"/>
    <cellStyle name="Uwaga 3" xfId="10243" hidden="1"/>
    <cellStyle name="Uwaga 3" xfId="10244" hidden="1"/>
    <cellStyle name="Uwaga 3" xfId="10253" hidden="1"/>
    <cellStyle name="Uwaga 3" xfId="10256" hidden="1"/>
    <cellStyle name="Uwaga 3" xfId="10258" hidden="1"/>
    <cellStyle name="Uwaga 3" xfId="10269" hidden="1"/>
    <cellStyle name="Uwaga 3" xfId="10271" hidden="1"/>
    <cellStyle name="Uwaga 3" xfId="10273" hidden="1"/>
    <cellStyle name="Uwaga 3" xfId="10285" hidden="1"/>
    <cellStyle name="Uwaga 3" xfId="10287" hidden="1"/>
    <cellStyle name="Uwaga 3" xfId="10289" hidden="1"/>
    <cellStyle name="Uwaga 3" xfId="10297" hidden="1"/>
    <cellStyle name="Uwaga 3" xfId="10299" hidden="1"/>
    <cellStyle name="Uwaga 3" xfId="10302" hidden="1"/>
    <cellStyle name="Uwaga 3" xfId="10292" hidden="1"/>
    <cellStyle name="Uwaga 3" xfId="10291" hidden="1"/>
    <cellStyle name="Uwaga 3" xfId="10290" hidden="1"/>
    <cellStyle name="Uwaga 3" xfId="10277" hidden="1"/>
    <cellStyle name="Uwaga 3" xfId="10276" hidden="1"/>
    <cellStyle name="Uwaga 3" xfId="10275" hidden="1"/>
    <cellStyle name="Uwaga 3" xfId="10262" hidden="1"/>
    <cellStyle name="Uwaga 3" xfId="10261" hidden="1"/>
    <cellStyle name="Uwaga 3" xfId="10260" hidden="1"/>
    <cellStyle name="Uwaga 3" xfId="10247" hidden="1"/>
    <cellStyle name="Uwaga 3" xfId="10246" hidden="1"/>
    <cellStyle name="Uwaga 3" xfId="10245" hidden="1"/>
    <cellStyle name="Uwaga 3" xfId="10232" hidden="1"/>
    <cellStyle name="Uwaga 3" xfId="10231" hidden="1"/>
    <cellStyle name="Uwaga 3" xfId="10229" hidden="1"/>
    <cellStyle name="Uwaga 3" xfId="10218" hidden="1"/>
    <cellStyle name="Uwaga 3" xfId="10215" hidden="1"/>
    <cellStyle name="Uwaga 3" xfId="10213" hidden="1"/>
    <cellStyle name="Uwaga 3" xfId="10203" hidden="1"/>
    <cellStyle name="Uwaga 3" xfId="10200" hidden="1"/>
    <cellStyle name="Uwaga 3" xfId="10198" hidden="1"/>
    <cellStyle name="Uwaga 3" xfId="10188" hidden="1"/>
    <cellStyle name="Uwaga 3" xfId="10185" hidden="1"/>
    <cellStyle name="Uwaga 3" xfId="10183" hidden="1"/>
    <cellStyle name="Uwaga 3" xfId="10173" hidden="1"/>
    <cellStyle name="Uwaga 3" xfId="10171" hidden="1"/>
    <cellStyle name="Uwaga 3" xfId="10170" hidden="1"/>
    <cellStyle name="Uwaga 3" xfId="10158" hidden="1"/>
    <cellStyle name="Uwaga 3" xfId="10156" hidden="1"/>
    <cellStyle name="Uwaga 3" xfId="10153" hidden="1"/>
    <cellStyle name="Uwaga 3" xfId="10143" hidden="1"/>
    <cellStyle name="Uwaga 3" xfId="10140" hidden="1"/>
    <cellStyle name="Uwaga 3" xfId="10138" hidden="1"/>
    <cellStyle name="Uwaga 3" xfId="10128" hidden="1"/>
    <cellStyle name="Uwaga 3" xfId="10125" hidden="1"/>
    <cellStyle name="Uwaga 3" xfId="10123" hidden="1"/>
    <cellStyle name="Uwaga 3" xfId="10113" hidden="1"/>
    <cellStyle name="Uwaga 3" xfId="10111" hidden="1"/>
    <cellStyle name="Uwaga 3" xfId="10110" hidden="1"/>
    <cellStyle name="Uwaga 3" xfId="10098" hidden="1"/>
    <cellStyle name="Uwaga 3" xfId="10095" hidden="1"/>
    <cellStyle name="Uwaga 3" xfId="10093" hidden="1"/>
    <cellStyle name="Uwaga 3" xfId="10083" hidden="1"/>
    <cellStyle name="Uwaga 3" xfId="10080" hidden="1"/>
    <cellStyle name="Uwaga 3" xfId="10078" hidden="1"/>
    <cellStyle name="Uwaga 3" xfId="10068" hidden="1"/>
    <cellStyle name="Uwaga 3" xfId="10065" hidden="1"/>
    <cellStyle name="Uwaga 3" xfId="10063" hidden="1"/>
    <cellStyle name="Uwaga 3" xfId="10053" hidden="1"/>
    <cellStyle name="Uwaga 3" xfId="10051" hidden="1"/>
    <cellStyle name="Uwaga 3" xfId="10050" hidden="1"/>
    <cellStyle name="Uwaga 3" xfId="10037" hidden="1"/>
    <cellStyle name="Uwaga 3" xfId="10034" hidden="1"/>
    <cellStyle name="Uwaga 3" xfId="10032" hidden="1"/>
    <cellStyle name="Uwaga 3" xfId="10022" hidden="1"/>
    <cellStyle name="Uwaga 3" xfId="10019" hidden="1"/>
    <cellStyle name="Uwaga 3" xfId="10017" hidden="1"/>
    <cellStyle name="Uwaga 3" xfId="10007" hidden="1"/>
    <cellStyle name="Uwaga 3" xfId="10004" hidden="1"/>
    <cellStyle name="Uwaga 3" xfId="10002" hidden="1"/>
    <cellStyle name="Uwaga 3" xfId="9993" hidden="1"/>
    <cellStyle name="Uwaga 3" xfId="9991" hidden="1"/>
    <cellStyle name="Uwaga 3" xfId="9990"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30" hidden="1"/>
    <cellStyle name="Uwaga 3" xfId="9917" hidden="1"/>
    <cellStyle name="Uwaga 3" xfId="9914" hidden="1"/>
    <cellStyle name="Uwaga 3" xfId="9912" hidden="1"/>
    <cellStyle name="Uwaga 3" xfId="9902" hidden="1"/>
    <cellStyle name="Uwaga 3" xfId="9899" hidden="1"/>
    <cellStyle name="Uwaga 3" xfId="9897" hidden="1"/>
    <cellStyle name="Uwaga 3" xfId="9887" hidden="1"/>
    <cellStyle name="Uwaga 3" xfId="9884" hidden="1"/>
    <cellStyle name="Uwaga 3" xfId="9882" hidden="1"/>
    <cellStyle name="Uwaga 3" xfId="9873" hidden="1"/>
    <cellStyle name="Uwaga 3" xfId="9871" hidden="1"/>
    <cellStyle name="Uwaga 3" xfId="9869" hidden="1"/>
    <cellStyle name="Uwaga 3" xfId="9857" hidden="1"/>
    <cellStyle name="Uwaga 3" xfId="9854" hidden="1"/>
    <cellStyle name="Uwaga 3" xfId="9852" hidden="1"/>
    <cellStyle name="Uwaga 3" xfId="9842" hidden="1"/>
    <cellStyle name="Uwaga 3" xfId="9839" hidden="1"/>
    <cellStyle name="Uwaga 3" xfId="9837" hidden="1"/>
    <cellStyle name="Uwaga 3" xfId="9827" hidden="1"/>
    <cellStyle name="Uwaga 3" xfId="9824" hidden="1"/>
    <cellStyle name="Uwaga 3" xfId="9822" hidden="1"/>
    <cellStyle name="Uwaga 3" xfId="9815" hidden="1"/>
    <cellStyle name="Uwaga 3" xfId="9812" hidden="1"/>
    <cellStyle name="Uwaga 3" xfId="9810" hidden="1"/>
    <cellStyle name="Uwaga 3" xfId="9800" hidden="1"/>
    <cellStyle name="Uwaga 3" xfId="9797" hidden="1"/>
    <cellStyle name="Uwaga 3" xfId="9794" hidden="1"/>
    <cellStyle name="Uwaga 3" xfId="9785" hidden="1"/>
    <cellStyle name="Uwaga 3" xfId="9781" hidden="1"/>
    <cellStyle name="Uwaga 3" xfId="9778" hidden="1"/>
    <cellStyle name="Uwaga 3" xfId="9770" hidden="1"/>
    <cellStyle name="Uwaga 3" xfId="9767" hidden="1"/>
    <cellStyle name="Uwaga 3" xfId="9764" hidden="1"/>
    <cellStyle name="Uwaga 3" xfId="9755" hidden="1"/>
    <cellStyle name="Uwaga 3" xfId="9752" hidden="1"/>
    <cellStyle name="Uwaga 3" xfId="9749" hidden="1"/>
    <cellStyle name="Uwaga 3" xfId="9739" hidden="1"/>
    <cellStyle name="Uwaga 3" xfId="9735" hidden="1"/>
    <cellStyle name="Uwaga 3" xfId="9732" hidden="1"/>
    <cellStyle name="Uwaga 3" xfId="9723" hidden="1"/>
    <cellStyle name="Uwaga 3" xfId="9719" hidden="1"/>
    <cellStyle name="Uwaga 3" xfId="9717" hidden="1"/>
    <cellStyle name="Uwaga 3" xfId="9709" hidden="1"/>
    <cellStyle name="Uwaga 3" xfId="9705" hidden="1"/>
    <cellStyle name="Uwaga 3" xfId="9702" hidden="1"/>
    <cellStyle name="Uwaga 3" xfId="9695" hidden="1"/>
    <cellStyle name="Uwaga 3" xfId="9692" hidden="1"/>
    <cellStyle name="Uwaga 3" xfId="9689" hidden="1"/>
    <cellStyle name="Uwaga 3" xfId="9680" hidden="1"/>
    <cellStyle name="Uwaga 3" xfId="9675" hidden="1"/>
    <cellStyle name="Uwaga 3" xfId="9672" hidden="1"/>
    <cellStyle name="Uwaga 3" xfId="9665" hidden="1"/>
    <cellStyle name="Uwaga 3" xfId="9660" hidden="1"/>
    <cellStyle name="Uwaga 3" xfId="9657" hidden="1"/>
    <cellStyle name="Uwaga 3" xfId="9650" hidden="1"/>
    <cellStyle name="Uwaga 3" xfId="9645" hidden="1"/>
    <cellStyle name="Uwaga 3" xfId="9642" hidden="1"/>
    <cellStyle name="Uwaga 3" xfId="9636" hidden="1"/>
    <cellStyle name="Uwaga 3" xfId="9632" hidden="1"/>
    <cellStyle name="Uwaga 3" xfId="9629" hidden="1"/>
    <cellStyle name="Uwaga 3" xfId="9621" hidden="1"/>
    <cellStyle name="Uwaga 3" xfId="9616" hidden="1"/>
    <cellStyle name="Uwaga 3" xfId="9612" hidden="1"/>
    <cellStyle name="Uwaga 3" xfId="9606" hidden="1"/>
    <cellStyle name="Uwaga 3" xfId="9601" hidden="1"/>
    <cellStyle name="Uwaga 3" xfId="9597" hidden="1"/>
    <cellStyle name="Uwaga 3" xfId="9591" hidden="1"/>
    <cellStyle name="Uwaga 3" xfId="9586" hidden="1"/>
    <cellStyle name="Uwaga 3" xfId="9582" hidden="1"/>
    <cellStyle name="Uwaga 3" xfId="9577" hidden="1"/>
    <cellStyle name="Uwaga 3" xfId="9573" hidden="1"/>
    <cellStyle name="Uwaga 3" xfId="9569" hidden="1"/>
    <cellStyle name="Uwaga 3" xfId="9561" hidden="1"/>
    <cellStyle name="Uwaga 3" xfId="9556" hidden="1"/>
    <cellStyle name="Uwaga 3" xfId="9552" hidden="1"/>
    <cellStyle name="Uwaga 3" xfId="9546" hidden="1"/>
    <cellStyle name="Uwaga 3" xfId="9541" hidden="1"/>
    <cellStyle name="Uwaga 3" xfId="9537" hidden="1"/>
    <cellStyle name="Uwaga 3" xfId="9531" hidden="1"/>
    <cellStyle name="Uwaga 3" xfId="9526" hidden="1"/>
    <cellStyle name="Uwaga 3" xfId="9522" hidden="1"/>
    <cellStyle name="Uwaga 3" xfId="9518" hidden="1"/>
    <cellStyle name="Uwaga 3" xfId="9513" hidden="1"/>
    <cellStyle name="Uwaga 3" xfId="9508" hidden="1"/>
    <cellStyle name="Uwaga 3" xfId="9503" hidden="1"/>
    <cellStyle name="Uwaga 3" xfId="9499" hidden="1"/>
    <cellStyle name="Uwaga 3" xfId="9495" hidden="1"/>
    <cellStyle name="Uwaga 3" xfId="9488" hidden="1"/>
    <cellStyle name="Uwaga 3" xfId="9484" hidden="1"/>
    <cellStyle name="Uwaga 3" xfId="9479" hidden="1"/>
    <cellStyle name="Uwaga 3" xfId="9473" hidden="1"/>
    <cellStyle name="Uwaga 3" xfId="9469" hidden="1"/>
    <cellStyle name="Uwaga 3" xfId="9464" hidden="1"/>
    <cellStyle name="Uwaga 3" xfId="9458" hidden="1"/>
    <cellStyle name="Uwaga 3" xfId="9454" hidden="1"/>
    <cellStyle name="Uwaga 3" xfId="9449" hidden="1"/>
    <cellStyle name="Uwaga 3" xfId="9443" hidden="1"/>
    <cellStyle name="Uwaga 3" xfId="9439" hidden="1"/>
    <cellStyle name="Uwaga 3" xfId="9435" hidden="1"/>
    <cellStyle name="Uwaga 3" xfId="10295" hidden="1"/>
    <cellStyle name="Uwaga 3" xfId="10294" hidden="1"/>
    <cellStyle name="Uwaga 3" xfId="10293" hidden="1"/>
    <cellStyle name="Uwaga 3" xfId="10280" hidden="1"/>
    <cellStyle name="Uwaga 3" xfId="10279" hidden="1"/>
    <cellStyle name="Uwaga 3" xfId="10278" hidden="1"/>
    <cellStyle name="Uwaga 3" xfId="10265" hidden="1"/>
    <cellStyle name="Uwaga 3" xfId="10264" hidden="1"/>
    <cellStyle name="Uwaga 3" xfId="10263" hidden="1"/>
    <cellStyle name="Uwaga 3" xfId="10250" hidden="1"/>
    <cellStyle name="Uwaga 3" xfId="10249" hidden="1"/>
    <cellStyle name="Uwaga 3" xfId="10248" hidden="1"/>
    <cellStyle name="Uwaga 3" xfId="10235" hidden="1"/>
    <cellStyle name="Uwaga 3" xfId="10234" hidden="1"/>
    <cellStyle name="Uwaga 3" xfId="10233" hidden="1"/>
    <cellStyle name="Uwaga 3" xfId="10221" hidden="1"/>
    <cellStyle name="Uwaga 3" xfId="10219" hidden="1"/>
    <cellStyle name="Uwaga 3" xfId="10217" hidden="1"/>
    <cellStyle name="Uwaga 3" xfId="10206" hidden="1"/>
    <cellStyle name="Uwaga 3" xfId="10204" hidden="1"/>
    <cellStyle name="Uwaga 3" xfId="10202" hidden="1"/>
    <cellStyle name="Uwaga 3" xfId="10191" hidden="1"/>
    <cellStyle name="Uwaga 3" xfId="10189" hidden="1"/>
    <cellStyle name="Uwaga 3" xfId="10187" hidden="1"/>
    <cellStyle name="Uwaga 3" xfId="10176" hidden="1"/>
    <cellStyle name="Uwaga 3" xfId="10174" hidden="1"/>
    <cellStyle name="Uwaga 3" xfId="10172" hidden="1"/>
    <cellStyle name="Uwaga 3" xfId="10161" hidden="1"/>
    <cellStyle name="Uwaga 3" xfId="10159" hidden="1"/>
    <cellStyle name="Uwaga 3" xfId="10157" hidden="1"/>
    <cellStyle name="Uwaga 3" xfId="10146" hidden="1"/>
    <cellStyle name="Uwaga 3" xfId="10144" hidden="1"/>
    <cellStyle name="Uwaga 3" xfId="10142" hidden="1"/>
    <cellStyle name="Uwaga 3" xfId="10131" hidden="1"/>
    <cellStyle name="Uwaga 3" xfId="10129" hidden="1"/>
    <cellStyle name="Uwaga 3" xfId="10127" hidden="1"/>
    <cellStyle name="Uwaga 3" xfId="10116" hidden="1"/>
    <cellStyle name="Uwaga 3" xfId="10114" hidden="1"/>
    <cellStyle name="Uwaga 3" xfId="10112" hidden="1"/>
    <cellStyle name="Uwaga 3" xfId="10101" hidden="1"/>
    <cellStyle name="Uwaga 3" xfId="10099" hidden="1"/>
    <cellStyle name="Uwaga 3" xfId="10097" hidden="1"/>
    <cellStyle name="Uwaga 3" xfId="10086" hidden="1"/>
    <cellStyle name="Uwaga 3" xfId="10084" hidden="1"/>
    <cellStyle name="Uwaga 3" xfId="10082" hidden="1"/>
    <cellStyle name="Uwaga 3" xfId="10071" hidden="1"/>
    <cellStyle name="Uwaga 3" xfId="10069" hidden="1"/>
    <cellStyle name="Uwaga 3" xfId="10067" hidden="1"/>
    <cellStyle name="Uwaga 3" xfId="10056" hidden="1"/>
    <cellStyle name="Uwaga 3" xfId="10054" hidden="1"/>
    <cellStyle name="Uwaga 3" xfId="10052" hidden="1"/>
    <cellStyle name="Uwaga 3" xfId="10041" hidden="1"/>
    <cellStyle name="Uwaga 3" xfId="10039" hidden="1"/>
    <cellStyle name="Uwaga 3" xfId="10036" hidden="1"/>
    <cellStyle name="Uwaga 3" xfId="10026" hidden="1"/>
    <cellStyle name="Uwaga 3" xfId="10023" hidden="1"/>
    <cellStyle name="Uwaga 3" xfId="10020" hidden="1"/>
    <cellStyle name="Uwaga 3" xfId="10011" hidden="1"/>
    <cellStyle name="Uwaga 3" xfId="10009" hidden="1"/>
    <cellStyle name="Uwaga 3" xfId="10006"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6" hidden="1"/>
    <cellStyle name="Uwaga 3" xfId="9906" hidden="1"/>
    <cellStyle name="Uwaga 3" xfId="9903" hidden="1"/>
    <cellStyle name="Uwaga 3" xfId="9900" hidden="1"/>
    <cellStyle name="Uwaga 3" xfId="9891" hidden="1"/>
    <cellStyle name="Uwaga 3" xfId="9888" hidden="1"/>
    <cellStyle name="Uwaga 3" xfId="9885" hidden="1"/>
    <cellStyle name="Uwaga 3" xfId="9876" hidden="1"/>
    <cellStyle name="Uwaga 3" xfId="9874" hidden="1"/>
    <cellStyle name="Uwaga 3" xfId="9872" hidden="1"/>
    <cellStyle name="Uwaga 3" xfId="9861" hidden="1"/>
    <cellStyle name="Uwaga 3" xfId="9858" hidden="1"/>
    <cellStyle name="Uwaga 3" xfId="9855" hidden="1"/>
    <cellStyle name="Uwaga 3" xfId="9846" hidden="1"/>
    <cellStyle name="Uwaga 3" xfId="9843" hidden="1"/>
    <cellStyle name="Uwaga 3" xfId="9840" hidden="1"/>
    <cellStyle name="Uwaga 3" xfId="9831" hidden="1"/>
    <cellStyle name="Uwaga 3" xfId="9828" hidden="1"/>
    <cellStyle name="Uwaga 3" xfId="9825" hidden="1"/>
    <cellStyle name="Uwaga 3" xfId="9818" hidden="1"/>
    <cellStyle name="Uwaga 3" xfId="9814" hidden="1"/>
    <cellStyle name="Uwaga 3" xfId="9811" hidden="1"/>
    <cellStyle name="Uwaga 3" xfId="9803" hidden="1"/>
    <cellStyle name="Uwaga 3" xfId="9799" hidden="1"/>
    <cellStyle name="Uwaga 3" xfId="9796" hidden="1"/>
    <cellStyle name="Uwaga 3" xfId="9788" hidden="1"/>
    <cellStyle name="Uwaga 3" xfId="9784" hidden="1"/>
    <cellStyle name="Uwaga 3" xfId="9780" hidden="1"/>
    <cellStyle name="Uwaga 3" xfId="9773" hidden="1"/>
    <cellStyle name="Uwaga 3" xfId="9769" hidden="1"/>
    <cellStyle name="Uwaga 3" xfId="9766" hidden="1"/>
    <cellStyle name="Uwaga 3" xfId="9758" hidden="1"/>
    <cellStyle name="Uwaga 3" xfId="9754" hidden="1"/>
    <cellStyle name="Uwaga 3" xfId="9751" hidden="1"/>
    <cellStyle name="Uwaga 3" xfId="9742" hidden="1"/>
    <cellStyle name="Uwaga 3" xfId="9737" hidden="1"/>
    <cellStyle name="Uwaga 3" xfId="9733" hidden="1"/>
    <cellStyle name="Uwaga 3" xfId="9727" hidden="1"/>
    <cellStyle name="Uwaga 3" xfId="9722" hidden="1"/>
    <cellStyle name="Uwaga 3" xfId="9718" hidden="1"/>
    <cellStyle name="Uwaga 3" xfId="9712" hidden="1"/>
    <cellStyle name="Uwaga 3" xfId="9707" hidden="1"/>
    <cellStyle name="Uwaga 3" xfId="9703" hidden="1"/>
    <cellStyle name="Uwaga 3" xfId="9698" hidden="1"/>
    <cellStyle name="Uwaga 3" xfId="9694" hidden="1"/>
    <cellStyle name="Uwaga 3" xfId="9690" hidden="1"/>
    <cellStyle name="Uwaga 3" xfId="9683" hidden="1"/>
    <cellStyle name="Uwaga 3" xfId="9678" hidden="1"/>
    <cellStyle name="Uwaga 3" xfId="9674" hidden="1"/>
    <cellStyle name="Uwaga 3" xfId="9667" hidden="1"/>
    <cellStyle name="Uwaga 3" xfId="9662" hidden="1"/>
    <cellStyle name="Uwaga 3" xfId="9658" hidden="1"/>
    <cellStyle name="Uwaga 3" xfId="9653" hidden="1"/>
    <cellStyle name="Uwaga 3" xfId="9648" hidden="1"/>
    <cellStyle name="Uwaga 3" xfId="9644" hidden="1"/>
    <cellStyle name="Uwaga 3" xfId="9638" hidden="1"/>
    <cellStyle name="Uwaga 3" xfId="9634" hidden="1"/>
    <cellStyle name="Uwaga 3" xfId="9631" hidden="1"/>
    <cellStyle name="Uwaga 3" xfId="9624" hidden="1"/>
    <cellStyle name="Uwaga 3" xfId="9619" hidden="1"/>
    <cellStyle name="Uwaga 3" xfId="9614" hidden="1"/>
    <cellStyle name="Uwaga 3" xfId="9608" hidden="1"/>
    <cellStyle name="Uwaga 3" xfId="9603" hidden="1"/>
    <cellStyle name="Uwaga 3" xfId="9598" hidden="1"/>
    <cellStyle name="Uwaga 3" xfId="9593" hidden="1"/>
    <cellStyle name="Uwaga 3" xfId="9588" hidden="1"/>
    <cellStyle name="Uwaga 3" xfId="9583" hidden="1"/>
    <cellStyle name="Uwaga 3" xfId="9579" hidden="1"/>
    <cellStyle name="Uwaga 3" xfId="9575" hidden="1"/>
    <cellStyle name="Uwaga 3" xfId="9570" hidden="1"/>
    <cellStyle name="Uwaga 3" xfId="9563" hidden="1"/>
    <cellStyle name="Uwaga 3" xfId="9558" hidden="1"/>
    <cellStyle name="Uwaga 3" xfId="9553" hidden="1"/>
    <cellStyle name="Uwaga 3" xfId="9547" hidden="1"/>
    <cellStyle name="Uwaga 3" xfId="9542" hidden="1"/>
    <cellStyle name="Uwaga 3" xfId="9538" hidden="1"/>
    <cellStyle name="Uwaga 3" xfId="9533" hidden="1"/>
    <cellStyle name="Uwaga 3" xfId="9528" hidden="1"/>
    <cellStyle name="Uwaga 3" xfId="9523" hidden="1"/>
    <cellStyle name="Uwaga 3" xfId="9519" hidden="1"/>
    <cellStyle name="Uwaga 3" xfId="9514" hidden="1"/>
    <cellStyle name="Uwaga 3" xfId="9509" hidden="1"/>
    <cellStyle name="Uwaga 3" xfId="9504" hidden="1"/>
    <cellStyle name="Uwaga 3" xfId="9500" hidden="1"/>
    <cellStyle name="Uwaga 3" xfId="9496" hidden="1"/>
    <cellStyle name="Uwaga 3" xfId="9489" hidden="1"/>
    <cellStyle name="Uwaga 3" xfId="9485" hidden="1"/>
    <cellStyle name="Uwaga 3" xfId="9480" hidden="1"/>
    <cellStyle name="Uwaga 3" xfId="9474" hidden="1"/>
    <cellStyle name="Uwaga 3" xfId="9470" hidden="1"/>
    <cellStyle name="Uwaga 3" xfId="9465" hidden="1"/>
    <cellStyle name="Uwaga 3" xfId="9459" hidden="1"/>
    <cellStyle name="Uwaga 3" xfId="9455" hidden="1"/>
    <cellStyle name="Uwaga 3" xfId="9451" hidden="1"/>
    <cellStyle name="Uwaga 3" xfId="9444" hidden="1"/>
    <cellStyle name="Uwaga 3" xfId="9440" hidden="1"/>
    <cellStyle name="Uwaga 3" xfId="9436" hidden="1"/>
    <cellStyle name="Uwaga 3" xfId="10300" hidden="1"/>
    <cellStyle name="Uwaga 3" xfId="10298" hidden="1"/>
    <cellStyle name="Uwaga 3" xfId="10296" hidden="1"/>
    <cellStyle name="Uwaga 3" xfId="10283" hidden="1"/>
    <cellStyle name="Uwaga 3" xfId="10282" hidden="1"/>
    <cellStyle name="Uwaga 3" xfId="10281" hidden="1"/>
    <cellStyle name="Uwaga 3" xfId="10268" hidden="1"/>
    <cellStyle name="Uwaga 3" xfId="10267" hidden="1"/>
    <cellStyle name="Uwaga 3" xfId="10266" hidden="1"/>
    <cellStyle name="Uwaga 3" xfId="10254" hidden="1"/>
    <cellStyle name="Uwaga 3" xfId="10252" hidden="1"/>
    <cellStyle name="Uwaga 3" xfId="10251" hidden="1"/>
    <cellStyle name="Uwaga 3" xfId="10238" hidden="1"/>
    <cellStyle name="Uwaga 3" xfId="10237" hidden="1"/>
    <cellStyle name="Uwaga 3" xfId="10236" hidden="1"/>
    <cellStyle name="Uwaga 3" xfId="10224" hidden="1"/>
    <cellStyle name="Uwaga 3" xfId="10222" hidden="1"/>
    <cellStyle name="Uwaga 3" xfId="10220" hidden="1"/>
    <cellStyle name="Uwaga 3" xfId="10209" hidden="1"/>
    <cellStyle name="Uwaga 3" xfId="10207" hidden="1"/>
    <cellStyle name="Uwaga 3" xfId="10205" hidden="1"/>
    <cellStyle name="Uwaga 3" xfId="10194" hidden="1"/>
    <cellStyle name="Uwaga 3" xfId="10192" hidden="1"/>
    <cellStyle name="Uwaga 3" xfId="10190"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5" hidden="1"/>
    <cellStyle name="Uwaga 3" xfId="9984" hidden="1"/>
    <cellStyle name="Uwaga 3" xfId="9982" hidden="1"/>
    <cellStyle name="Uwaga 3" xfId="9980" hidden="1"/>
    <cellStyle name="Uwaga 3" xfId="9969" hidden="1"/>
    <cellStyle name="Uwaga 3" xfId="9967" hidden="1"/>
    <cellStyle name="Uwaga 3" xfId="9965"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4" hidden="1"/>
    <cellStyle name="Uwaga 3" xfId="9894" hidden="1"/>
    <cellStyle name="Uwaga 3" xfId="9892" hidden="1"/>
    <cellStyle name="Uwaga 3" xfId="9890" hidden="1"/>
    <cellStyle name="Uwaga 3" xfId="9879" hidden="1"/>
    <cellStyle name="Uwaga 3" xfId="9877" hidden="1"/>
    <cellStyle name="Uwaga 3" xfId="9875" hidden="1"/>
    <cellStyle name="Uwaga 3" xfId="9864" hidden="1"/>
    <cellStyle name="Uwaga 3" xfId="9862" hidden="1"/>
    <cellStyle name="Uwaga 3" xfId="9859" hidden="1"/>
    <cellStyle name="Uwaga 3" xfId="9849" hidden="1"/>
    <cellStyle name="Uwaga 3" xfId="9847" hidden="1"/>
    <cellStyle name="Uwaga 3" xfId="9844" hidden="1"/>
    <cellStyle name="Uwaga 3" xfId="9834" hidden="1"/>
    <cellStyle name="Uwaga 3" xfId="9832" hidden="1"/>
    <cellStyle name="Uwaga 3" xfId="9829" hidden="1"/>
    <cellStyle name="Uwaga 3" xfId="9820" hidden="1"/>
    <cellStyle name="Uwaga 3" xfId="9817" hidden="1"/>
    <cellStyle name="Uwaga 3" xfId="9813" hidden="1"/>
    <cellStyle name="Uwaga 3" xfId="9805" hidden="1"/>
    <cellStyle name="Uwaga 3" xfId="9802" hidden="1"/>
    <cellStyle name="Uwaga 3" xfId="9798" hidden="1"/>
    <cellStyle name="Uwaga 3" xfId="9790" hidden="1"/>
    <cellStyle name="Uwaga 3" xfId="9787" hidden="1"/>
    <cellStyle name="Uwaga 3" xfId="9783" hidden="1"/>
    <cellStyle name="Uwaga 3" xfId="9775" hidden="1"/>
    <cellStyle name="Uwaga 3" xfId="9772" hidden="1"/>
    <cellStyle name="Uwaga 3" xfId="9768" hidden="1"/>
    <cellStyle name="Uwaga 3" xfId="9760" hidden="1"/>
    <cellStyle name="Uwaga 3" xfId="9757" hidden="1"/>
    <cellStyle name="Uwaga 3" xfId="9753" hidden="1"/>
    <cellStyle name="Uwaga 3" xfId="9745" hidden="1"/>
    <cellStyle name="Uwaga 3" xfId="9741" hidden="1"/>
    <cellStyle name="Uwaga 3" xfId="9736" hidden="1"/>
    <cellStyle name="Uwaga 3" xfId="9730" hidden="1"/>
    <cellStyle name="Uwaga 3" xfId="9726" hidden="1"/>
    <cellStyle name="Uwaga 3" xfId="9721" hidden="1"/>
    <cellStyle name="Uwaga 3" xfId="9715" hidden="1"/>
    <cellStyle name="Uwaga 3" xfId="9711" hidden="1"/>
    <cellStyle name="Uwaga 3" xfId="9706" hidden="1"/>
    <cellStyle name="Uwaga 3" xfId="9700" hidden="1"/>
    <cellStyle name="Uwaga 3" xfId="9697" hidden="1"/>
    <cellStyle name="Uwaga 3" xfId="9693" hidden="1"/>
    <cellStyle name="Uwaga 3" xfId="9685" hidden="1"/>
    <cellStyle name="Uwaga 3" xfId="9682" hidden="1"/>
    <cellStyle name="Uwaga 3" xfId="9677" hidden="1"/>
    <cellStyle name="Uwaga 3" xfId="9670" hidden="1"/>
    <cellStyle name="Uwaga 3" xfId="9666" hidden="1"/>
    <cellStyle name="Uwaga 3" xfId="9661" hidden="1"/>
    <cellStyle name="Uwaga 3" xfId="9655" hidden="1"/>
    <cellStyle name="Uwaga 3" xfId="9651" hidden="1"/>
    <cellStyle name="Uwaga 3" xfId="9646" hidden="1"/>
    <cellStyle name="Uwaga 3" xfId="9640" hidden="1"/>
    <cellStyle name="Uwaga 3" xfId="9637" hidden="1"/>
    <cellStyle name="Uwaga 3" xfId="9633" hidden="1"/>
    <cellStyle name="Uwaga 3" xfId="9625" hidden="1"/>
    <cellStyle name="Uwaga 3" xfId="9620" hidden="1"/>
    <cellStyle name="Uwaga 3" xfId="9615" hidden="1"/>
    <cellStyle name="Uwaga 3" xfId="9610" hidden="1"/>
    <cellStyle name="Uwaga 3" xfId="9605" hidden="1"/>
    <cellStyle name="Uwaga 3" xfId="9600" hidden="1"/>
    <cellStyle name="Uwaga 3" xfId="9595" hidden="1"/>
    <cellStyle name="Uwaga 3" xfId="9590" hidden="1"/>
    <cellStyle name="Uwaga 3" xfId="9585" hidden="1"/>
    <cellStyle name="Uwaga 3" xfId="9580" hidden="1"/>
    <cellStyle name="Uwaga 3" xfId="9576" hidden="1"/>
    <cellStyle name="Uwaga 3" xfId="9571" hidden="1"/>
    <cellStyle name="Uwaga 3" xfId="9564" hidden="1"/>
    <cellStyle name="Uwaga 3" xfId="9559" hidden="1"/>
    <cellStyle name="Uwaga 3" xfId="9554" hidden="1"/>
    <cellStyle name="Uwaga 3" xfId="9549" hidden="1"/>
    <cellStyle name="Uwaga 3" xfId="9544" hidden="1"/>
    <cellStyle name="Uwaga 3" xfId="9539" hidden="1"/>
    <cellStyle name="Uwaga 3" xfId="9534" hidden="1"/>
    <cellStyle name="Uwaga 3" xfId="9529" hidden="1"/>
    <cellStyle name="Uwaga 3" xfId="9524" hidden="1"/>
    <cellStyle name="Uwaga 3" xfId="9520" hidden="1"/>
    <cellStyle name="Uwaga 3" xfId="9515" hidden="1"/>
    <cellStyle name="Uwaga 3" xfId="9510" hidden="1"/>
    <cellStyle name="Uwaga 3" xfId="9505" hidden="1"/>
    <cellStyle name="Uwaga 3" xfId="9501" hidden="1"/>
    <cellStyle name="Uwaga 3" xfId="9497" hidden="1"/>
    <cellStyle name="Uwaga 3" xfId="9490" hidden="1"/>
    <cellStyle name="Uwaga 3" xfId="9486" hidden="1"/>
    <cellStyle name="Uwaga 3" xfId="9481" hidden="1"/>
    <cellStyle name="Uwaga 3" xfId="9475" hidden="1"/>
    <cellStyle name="Uwaga 3" xfId="9471" hidden="1"/>
    <cellStyle name="Uwaga 3" xfId="9466" hidden="1"/>
    <cellStyle name="Uwaga 3" xfId="9460" hidden="1"/>
    <cellStyle name="Uwaga 3" xfId="9456" hidden="1"/>
    <cellStyle name="Uwaga 3" xfId="9452" hidden="1"/>
    <cellStyle name="Uwaga 3" xfId="9445" hidden="1"/>
    <cellStyle name="Uwaga 3" xfId="9441" hidden="1"/>
    <cellStyle name="Uwaga 3" xfId="9437" hidden="1"/>
    <cellStyle name="Uwaga 3" xfId="10304" hidden="1"/>
    <cellStyle name="Uwaga 3" xfId="10303" hidden="1"/>
    <cellStyle name="Uwaga 3" xfId="10301" hidden="1"/>
    <cellStyle name="Uwaga 3" xfId="10288" hidden="1"/>
    <cellStyle name="Uwaga 3" xfId="10286" hidden="1"/>
    <cellStyle name="Uwaga 3" xfId="10284" hidden="1"/>
    <cellStyle name="Uwaga 3" xfId="10274" hidden="1"/>
    <cellStyle name="Uwaga 3" xfId="10272" hidden="1"/>
    <cellStyle name="Uwaga 3" xfId="10270" hidden="1"/>
    <cellStyle name="Uwaga 3" xfId="10259" hidden="1"/>
    <cellStyle name="Uwaga 3" xfId="10257" hidden="1"/>
    <cellStyle name="Uwaga 3" xfId="10255" hidden="1"/>
    <cellStyle name="Uwaga 3" xfId="10242" hidden="1"/>
    <cellStyle name="Uwaga 3" xfId="10240" hidden="1"/>
    <cellStyle name="Uwaga 3" xfId="10239" hidden="1"/>
    <cellStyle name="Uwaga 3" xfId="10226" hidden="1"/>
    <cellStyle name="Uwaga 3" xfId="10225" hidden="1"/>
    <cellStyle name="Uwaga 3" xfId="10223" hidden="1"/>
    <cellStyle name="Uwaga 3" xfId="10211" hidden="1"/>
    <cellStyle name="Uwaga 3" xfId="10210" hidden="1"/>
    <cellStyle name="Uwaga 3" xfId="10208" hidden="1"/>
    <cellStyle name="Uwaga 3" xfId="10196" hidden="1"/>
    <cellStyle name="Uwaga 3" xfId="10195" hidden="1"/>
    <cellStyle name="Uwaga 3" xfId="10193" hidden="1"/>
    <cellStyle name="Uwaga 3" xfId="10181" hidden="1"/>
    <cellStyle name="Uwaga 3" xfId="10180" hidden="1"/>
    <cellStyle name="Uwaga 3" xfId="10178" hidden="1"/>
    <cellStyle name="Uwaga 3" xfId="10166" hidden="1"/>
    <cellStyle name="Uwaga 3" xfId="10165" hidden="1"/>
    <cellStyle name="Uwaga 3" xfId="10163" hidden="1"/>
    <cellStyle name="Uwaga 3" xfId="10151" hidden="1"/>
    <cellStyle name="Uwaga 3" xfId="10150" hidden="1"/>
    <cellStyle name="Uwaga 3" xfId="10148" hidden="1"/>
    <cellStyle name="Uwaga 3" xfId="10136" hidden="1"/>
    <cellStyle name="Uwaga 3" xfId="10135" hidden="1"/>
    <cellStyle name="Uwaga 3" xfId="10133" hidden="1"/>
    <cellStyle name="Uwaga 3" xfId="10121" hidden="1"/>
    <cellStyle name="Uwaga 3" xfId="10120" hidden="1"/>
    <cellStyle name="Uwaga 3" xfId="10118" hidden="1"/>
    <cellStyle name="Uwaga 3" xfId="10106" hidden="1"/>
    <cellStyle name="Uwaga 3" xfId="10105" hidden="1"/>
    <cellStyle name="Uwaga 3" xfId="10103" hidden="1"/>
    <cellStyle name="Uwaga 3" xfId="10091" hidden="1"/>
    <cellStyle name="Uwaga 3" xfId="10090" hidden="1"/>
    <cellStyle name="Uwaga 3" xfId="10088" hidden="1"/>
    <cellStyle name="Uwaga 3" xfId="10076" hidden="1"/>
    <cellStyle name="Uwaga 3" xfId="10075" hidden="1"/>
    <cellStyle name="Uwaga 3" xfId="10073" hidden="1"/>
    <cellStyle name="Uwaga 3" xfId="10061" hidden="1"/>
    <cellStyle name="Uwaga 3" xfId="10060" hidden="1"/>
    <cellStyle name="Uwaga 3" xfId="10058" hidden="1"/>
    <cellStyle name="Uwaga 3" xfId="10046" hidden="1"/>
    <cellStyle name="Uwaga 3" xfId="10045" hidden="1"/>
    <cellStyle name="Uwaga 3" xfId="10043" hidden="1"/>
    <cellStyle name="Uwaga 3" xfId="10031" hidden="1"/>
    <cellStyle name="Uwaga 3" xfId="10030" hidden="1"/>
    <cellStyle name="Uwaga 3" xfId="10028" hidden="1"/>
    <cellStyle name="Uwaga 3" xfId="10016" hidden="1"/>
    <cellStyle name="Uwaga 3" xfId="10015" hidden="1"/>
    <cellStyle name="Uwaga 3" xfId="10013" hidden="1"/>
    <cellStyle name="Uwaga 3" xfId="10001" hidden="1"/>
    <cellStyle name="Uwaga 3" xfId="10000" hidden="1"/>
    <cellStyle name="Uwaga 3" xfId="9998" hidden="1"/>
    <cellStyle name="Uwaga 3" xfId="9986" hidden="1"/>
    <cellStyle name="Uwaga 3" xfId="9985" hidden="1"/>
    <cellStyle name="Uwaga 3" xfId="9983" hidden="1"/>
    <cellStyle name="Uwaga 3" xfId="9971" hidden="1"/>
    <cellStyle name="Uwaga 3" xfId="9970" hidden="1"/>
    <cellStyle name="Uwaga 3" xfId="9968" hidden="1"/>
    <cellStyle name="Uwaga 3" xfId="9956" hidden="1"/>
    <cellStyle name="Uwaga 3" xfId="9955" hidden="1"/>
    <cellStyle name="Uwaga 3" xfId="9953" hidden="1"/>
    <cellStyle name="Uwaga 3" xfId="9941" hidden="1"/>
    <cellStyle name="Uwaga 3" xfId="9940" hidden="1"/>
    <cellStyle name="Uwaga 3" xfId="9938" hidden="1"/>
    <cellStyle name="Uwaga 3" xfId="9926" hidden="1"/>
    <cellStyle name="Uwaga 3" xfId="9925" hidden="1"/>
    <cellStyle name="Uwaga 3" xfId="9923" hidden="1"/>
    <cellStyle name="Uwaga 3" xfId="9911" hidden="1"/>
    <cellStyle name="Uwaga 3" xfId="9910" hidden="1"/>
    <cellStyle name="Uwaga 3" xfId="9908" hidden="1"/>
    <cellStyle name="Uwaga 3" xfId="9896" hidden="1"/>
    <cellStyle name="Uwaga 3" xfId="9895" hidden="1"/>
    <cellStyle name="Uwaga 3" xfId="9893" hidden="1"/>
    <cellStyle name="Uwaga 3" xfId="9881" hidden="1"/>
    <cellStyle name="Uwaga 3" xfId="9880" hidden="1"/>
    <cellStyle name="Uwaga 3" xfId="9878" hidden="1"/>
    <cellStyle name="Uwaga 3" xfId="9866" hidden="1"/>
    <cellStyle name="Uwaga 3" xfId="9865" hidden="1"/>
    <cellStyle name="Uwaga 3" xfId="9863" hidden="1"/>
    <cellStyle name="Uwaga 3" xfId="9851" hidden="1"/>
    <cellStyle name="Uwaga 3" xfId="9850" hidden="1"/>
    <cellStyle name="Uwaga 3" xfId="9848" hidden="1"/>
    <cellStyle name="Uwaga 3" xfId="9836" hidden="1"/>
    <cellStyle name="Uwaga 3" xfId="9835" hidden="1"/>
    <cellStyle name="Uwaga 3" xfId="9833" hidden="1"/>
    <cellStyle name="Uwaga 3" xfId="9821" hidden="1"/>
    <cellStyle name="Uwaga 3" xfId="9819" hidden="1"/>
    <cellStyle name="Uwaga 3" xfId="9816" hidden="1"/>
    <cellStyle name="Uwaga 3" xfId="9806" hidden="1"/>
    <cellStyle name="Uwaga 3" xfId="9804" hidden="1"/>
    <cellStyle name="Uwaga 3" xfId="9801" hidden="1"/>
    <cellStyle name="Uwaga 3" xfId="9791" hidden="1"/>
    <cellStyle name="Uwaga 3" xfId="9789" hidden="1"/>
    <cellStyle name="Uwaga 3" xfId="9786" hidden="1"/>
    <cellStyle name="Uwaga 3" xfId="9776" hidden="1"/>
    <cellStyle name="Uwaga 3" xfId="9774" hidden="1"/>
    <cellStyle name="Uwaga 3" xfId="9771" hidden="1"/>
    <cellStyle name="Uwaga 3" xfId="9761" hidden="1"/>
    <cellStyle name="Uwaga 3" xfId="9759" hidden="1"/>
    <cellStyle name="Uwaga 3" xfId="9756" hidden="1"/>
    <cellStyle name="Uwaga 3" xfId="9746" hidden="1"/>
    <cellStyle name="Uwaga 3" xfId="9744" hidden="1"/>
    <cellStyle name="Uwaga 3" xfId="9740" hidden="1"/>
    <cellStyle name="Uwaga 3" xfId="9731" hidden="1"/>
    <cellStyle name="Uwaga 3" xfId="9728" hidden="1"/>
    <cellStyle name="Uwaga 3" xfId="9724" hidden="1"/>
    <cellStyle name="Uwaga 3" xfId="9716" hidden="1"/>
    <cellStyle name="Uwaga 3" xfId="9714" hidden="1"/>
    <cellStyle name="Uwaga 3" xfId="9710" hidden="1"/>
    <cellStyle name="Uwaga 3" xfId="9701" hidden="1"/>
    <cellStyle name="Uwaga 3" xfId="9699" hidden="1"/>
    <cellStyle name="Uwaga 3" xfId="9696" hidden="1"/>
    <cellStyle name="Uwaga 3" xfId="9686" hidden="1"/>
    <cellStyle name="Uwaga 3" xfId="9684" hidden="1"/>
    <cellStyle name="Uwaga 3" xfId="9679" hidden="1"/>
    <cellStyle name="Uwaga 3" xfId="9671" hidden="1"/>
    <cellStyle name="Uwaga 3" xfId="9669" hidden="1"/>
    <cellStyle name="Uwaga 3" xfId="9664" hidden="1"/>
    <cellStyle name="Uwaga 3" xfId="9656" hidden="1"/>
    <cellStyle name="Uwaga 3" xfId="9654" hidden="1"/>
    <cellStyle name="Uwaga 3" xfId="9649" hidden="1"/>
    <cellStyle name="Uwaga 3" xfId="9641" hidden="1"/>
    <cellStyle name="Uwaga 3" xfId="9639" hidden="1"/>
    <cellStyle name="Uwaga 3" xfId="9635" hidden="1"/>
    <cellStyle name="Uwaga 3" xfId="9626" hidden="1"/>
    <cellStyle name="Uwaga 3" xfId="9623" hidden="1"/>
    <cellStyle name="Uwaga 3" xfId="9618" hidden="1"/>
    <cellStyle name="Uwaga 3" xfId="9611" hidden="1"/>
    <cellStyle name="Uwaga 3" xfId="9607" hidden="1"/>
    <cellStyle name="Uwaga 3" xfId="9602" hidden="1"/>
    <cellStyle name="Uwaga 3" xfId="9596" hidden="1"/>
    <cellStyle name="Uwaga 3" xfId="9592" hidden="1"/>
    <cellStyle name="Uwaga 3" xfId="9587" hidden="1"/>
    <cellStyle name="Uwaga 3" xfId="9581" hidden="1"/>
    <cellStyle name="Uwaga 3" xfId="9578" hidden="1"/>
    <cellStyle name="Uwaga 3" xfId="9574" hidden="1"/>
    <cellStyle name="Uwaga 3" xfId="9565" hidden="1"/>
    <cellStyle name="Uwaga 3" xfId="9560" hidden="1"/>
    <cellStyle name="Uwaga 3" xfId="9555" hidden="1"/>
    <cellStyle name="Uwaga 3" xfId="9550" hidden="1"/>
    <cellStyle name="Uwaga 3" xfId="9545" hidden="1"/>
    <cellStyle name="Uwaga 3" xfId="9540" hidden="1"/>
    <cellStyle name="Uwaga 3" xfId="9535" hidden="1"/>
    <cellStyle name="Uwaga 3" xfId="9530" hidden="1"/>
    <cellStyle name="Uwaga 3" xfId="9525" hidden="1"/>
    <cellStyle name="Uwaga 3" xfId="9521" hidden="1"/>
    <cellStyle name="Uwaga 3" xfId="9516" hidden="1"/>
    <cellStyle name="Uwaga 3" xfId="9511" hidden="1"/>
    <cellStyle name="Uwaga 3" xfId="9506" hidden="1"/>
    <cellStyle name="Uwaga 3" xfId="9502" hidden="1"/>
    <cellStyle name="Uwaga 3" xfId="9498" hidden="1"/>
    <cellStyle name="Uwaga 3" xfId="9491" hidden="1"/>
    <cellStyle name="Uwaga 3" xfId="9487" hidden="1"/>
    <cellStyle name="Uwaga 3" xfId="9482" hidden="1"/>
    <cellStyle name="Uwaga 3" xfId="9476" hidden="1"/>
    <cellStyle name="Uwaga 3" xfId="9472" hidden="1"/>
    <cellStyle name="Uwaga 3" xfId="9467" hidden="1"/>
    <cellStyle name="Uwaga 3" xfId="9461" hidden="1"/>
    <cellStyle name="Uwaga 3" xfId="9457" hidden="1"/>
    <cellStyle name="Uwaga 3" xfId="9453" hidden="1"/>
    <cellStyle name="Uwaga 3" xfId="9446" hidden="1"/>
    <cellStyle name="Uwaga 3" xfId="9442" hidden="1"/>
    <cellStyle name="Uwaga 3" xfId="9438" hidden="1"/>
    <cellStyle name="Uwaga 3" xfId="10386" hidden="1"/>
    <cellStyle name="Uwaga 3" xfId="10387" hidden="1"/>
    <cellStyle name="Uwaga 3" xfId="10389" hidden="1"/>
    <cellStyle name="Uwaga 3" xfId="10395" hidden="1"/>
    <cellStyle name="Uwaga 3" xfId="10396" hidden="1"/>
    <cellStyle name="Uwaga 3" xfId="10399" hidden="1"/>
    <cellStyle name="Uwaga 3" xfId="10404" hidden="1"/>
    <cellStyle name="Uwaga 3" xfId="10405" hidden="1"/>
    <cellStyle name="Uwaga 3" xfId="10408" hidden="1"/>
    <cellStyle name="Uwaga 3" xfId="10413" hidden="1"/>
    <cellStyle name="Uwaga 3" xfId="10414" hidden="1"/>
    <cellStyle name="Uwaga 3" xfId="10415" hidden="1"/>
    <cellStyle name="Uwaga 3" xfId="10422" hidden="1"/>
    <cellStyle name="Uwaga 3" xfId="10425" hidden="1"/>
    <cellStyle name="Uwaga 3" xfId="10428" hidden="1"/>
    <cellStyle name="Uwaga 3" xfId="10434" hidden="1"/>
    <cellStyle name="Uwaga 3" xfId="10437" hidden="1"/>
    <cellStyle name="Uwaga 3" xfId="10439" hidden="1"/>
    <cellStyle name="Uwaga 3" xfId="10444" hidden="1"/>
    <cellStyle name="Uwaga 3" xfId="10447" hidden="1"/>
    <cellStyle name="Uwaga 3" xfId="10448" hidden="1"/>
    <cellStyle name="Uwaga 3" xfId="10452" hidden="1"/>
    <cellStyle name="Uwaga 3" xfId="10455" hidden="1"/>
    <cellStyle name="Uwaga 3" xfId="10457" hidden="1"/>
    <cellStyle name="Uwaga 3" xfId="10458" hidden="1"/>
    <cellStyle name="Uwaga 3" xfId="10459" hidden="1"/>
    <cellStyle name="Uwaga 3" xfId="10462" hidden="1"/>
    <cellStyle name="Uwaga 3" xfId="10469" hidden="1"/>
    <cellStyle name="Uwaga 3" xfId="10472" hidden="1"/>
    <cellStyle name="Uwaga 3" xfId="10475" hidden="1"/>
    <cellStyle name="Uwaga 3" xfId="10478" hidden="1"/>
    <cellStyle name="Uwaga 3" xfId="10481" hidden="1"/>
    <cellStyle name="Uwaga 3" xfId="10484" hidden="1"/>
    <cellStyle name="Uwaga 3" xfId="10486" hidden="1"/>
    <cellStyle name="Uwaga 3" xfId="10489" hidden="1"/>
    <cellStyle name="Uwaga 3" xfId="10492" hidden="1"/>
    <cellStyle name="Uwaga 3" xfId="10494" hidden="1"/>
    <cellStyle name="Uwaga 3" xfId="10495" hidden="1"/>
    <cellStyle name="Uwaga 3" xfId="10497" hidden="1"/>
    <cellStyle name="Uwaga 3" xfId="10504" hidden="1"/>
    <cellStyle name="Uwaga 3" xfId="10507" hidden="1"/>
    <cellStyle name="Uwaga 3" xfId="10510" hidden="1"/>
    <cellStyle name="Uwaga 3" xfId="10514" hidden="1"/>
    <cellStyle name="Uwaga 3" xfId="10517" hidden="1"/>
    <cellStyle name="Uwaga 3" xfId="10520" hidden="1"/>
    <cellStyle name="Uwaga 3" xfId="10522" hidden="1"/>
    <cellStyle name="Uwaga 3" xfId="10525" hidden="1"/>
    <cellStyle name="Uwaga 3" xfId="10528" hidden="1"/>
    <cellStyle name="Uwaga 3" xfId="10530" hidden="1"/>
    <cellStyle name="Uwaga 3" xfId="10531" hidden="1"/>
    <cellStyle name="Uwaga 3" xfId="10534" hidden="1"/>
    <cellStyle name="Uwaga 3" xfId="10541" hidden="1"/>
    <cellStyle name="Uwaga 3" xfId="10544" hidden="1"/>
    <cellStyle name="Uwaga 3" xfId="10547" hidden="1"/>
    <cellStyle name="Uwaga 3" xfId="10551" hidden="1"/>
    <cellStyle name="Uwaga 3" xfId="10554" hidden="1"/>
    <cellStyle name="Uwaga 3" xfId="10556" hidden="1"/>
    <cellStyle name="Uwaga 3" xfId="10559" hidden="1"/>
    <cellStyle name="Uwaga 3" xfId="10562" hidden="1"/>
    <cellStyle name="Uwaga 3" xfId="10565" hidden="1"/>
    <cellStyle name="Uwaga 3" xfId="10566" hidden="1"/>
    <cellStyle name="Uwaga 3" xfId="10567" hidden="1"/>
    <cellStyle name="Uwaga 3" xfId="10569" hidden="1"/>
    <cellStyle name="Uwaga 3" xfId="10575" hidden="1"/>
    <cellStyle name="Uwaga 3" xfId="10576" hidden="1"/>
    <cellStyle name="Uwaga 3" xfId="10578" hidden="1"/>
    <cellStyle name="Uwaga 3" xfId="10584" hidden="1"/>
    <cellStyle name="Uwaga 3" xfId="10586" hidden="1"/>
    <cellStyle name="Uwaga 3" xfId="10589" hidden="1"/>
    <cellStyle name="Uwaga 3" xfId="10593" hidden="1"/>
    <cellStyle name="Uwaga 3" xfId="10594" hidden="1"/>
    <cellStyle name="Uwaga 3" xfId="10596" hidden="1"/>
    <cellStyle name="Uwaga 3" xfId="10602" hidden="1"/>
    <cellStyle name="Uwaga 3" xfId="10603" hidden="1"/>
    <cellStyle name="Uwaga 3" xfId="10604" hidden="1"/>
    <cellStyle name="Uwaga 3" xfId="10612" hidden="1"/>
    <cellStyle name="Uwaga 3" xfId="10615" hidden="1"/>
    <cellStyle name="Uwaga 3" xfId="10618" hidden="1"/>
    <cellStyle name="Uwaga 3" xfId="10621" hidden="1"/>
    <cellStyle name="Uwaga 3" xfId="10624" hidden="1"/>
    <cellStyle name="Uwaga 3" xfId="10627" hidden="1"/>
    <cellStyle name="Uwaga 3" xfId="10630" hidden="1"/>
    <cellStyle name="Uwaga 3" xfId="10633" hidden="1"/>
    <cellStyle name="Uwaga 3" xfId="10636" hidden="1"/>
    <cellStyle name="Uwaga 3" xfId="10638" hidden="1"/>
    <cellStyle name="Uwaga 3" xfId="10639" hidden="1"/>
    <cellStyle name="Uwaga 3" xfId="10641" hidden="1"/>
    <cellStyle name="Uwaga 3" xfId="10648" hidden="1"/>
    <cellStyle name="Uwaga 3" xfId="10651" hidden="1"/>
    <cellStyle name="Uwaga 3" xfId="10654" hidden="1"/>
    <cellStyle name="Uwaga 3" xfId="10657" hidden="1"/>
    <cellStyle name="Uwaga 3" xfId="10660" hidden="1"/>
    <cellStyle name="Uwaga 3" xfId="10663" hidden="1"/>
    <cellStyle name="Uwaga 3" xfId="10666" hidden="1"/>
    <cellStyle name="Uwaga 3" xfId="10668" hidden="1"/>
    <cellStyle name="Uwaga 3" xfId="10671" hidden="1"/>
    <cellStyle name="Uwaga 3" xfId="10674" hidden="1"/>
    <cellStyle name="Uwaga 3" xfId="10675" hidden="1"/>
    <cellStyle name="Uwaga 3" xfId="10676" hidden="1"/>
    <cellStyle name="Uwaga 3" xfId="10683" hidden="1"/>
    <cellStyle name="Uwaga 3" xfId="10684" hidden="1"/>
    <cellStyle name="Uwaga 3" xfId="10686" hidden="1"/>
    <cellStyle name="Uwaga 3" xfId="10692" hidden="1"/>
    <cellStyle name="Uwaga 3" xfId="10693" hidden="1"/>
    <cellStyle name="Uwaga 3" xfId="10695" hidden="1"/>
    <cellStyle name="Uwaga 3" xfId="10701" hidden="1"/>
    <cellStyle name="Uwaga 3" xfId="10702" hidden="1"/>
    <cellStyle name="Uwaga 3" xfId="10704" hidden="1"/>
    <cellStyle name="Uwaga 3" xfId="10710" hidden="1"/>
    <cellStyle name="Uwaga 3" xfId="10711" hidden="1"/>
    <cellStyle name="Uwaga 3" xfId="10712" hidden="1"/>
    <cellStyle name="Uwaga 3" xfId="10720" hidden="1"/>
    <cellStyle name="Uwaga 3" xfId="10722" hidden="1"/>
    <cellStyle name="Uwaga 3" xfId="10725" hidden="1"/>
    <cellStyle name="Uwaga 3" xfId="10729" hidden="1"/>
    <cellStyle name="Uwaga 3" xfId="10732" hidden="1"/>
    <cellStyle name="Uwaga 3" xfId="10735" hidden="1"/>
    <cellStyle name="Uwaga 3" xfId="10738" hidden="1"/>
    <cellStyle name="Uwaga 3" xfId="10740" hidden="1"/>
    <cellStyle name="Uwaga 3" xfId="10743" hidden="1"/>
    <cellStyle name="Uwaga 3" xfId="10746" hidden="1"/>
    <cellStyle name="Uwaga 3" xfId="10747" hidden="1"/>
    <cellStyle name="Uwaga 3" xfId="10748" hidden="1"/>
    <cellStyle name="Uwaga 3" xfId="10755" hidden="1"/>
    <cellStyle name="Uwaga 3" xfId="10757" hidden="1"/>
    <cellStyle name="Uwaga 3" xfId="10759" hidden="1"/>
    <cellStyle name="Uwaga 3" xfId="10764" hidden="1"/>
    <cellStyle name="Uwaga 3" xfId="10766" hidden="1"/>
    <cellStyle name="Uwaga 3" xfId="10768" hidden="1"/>
    <cellStyle name="Uwaga 3" xfId="10773" hidden="1"/>
    <cellStyle name="Uwaga 3" xfId="10775" hidden="1"/>
    <cellStyle name="Uwaga 3" xfId="10777" hidden="1"/>
    <cellStyle name="Uwaga 3" xfId="10782" hidden="1"/>
    <cellStyle name="Uwaga 3" xfId="10783" hidden="1"/>
    <cellStyle name="Uwaga 3" xfId="10784" hidden="1"/>
    <cellStyle name="Uwaga 3" xfId="10791" hidden="1"/>
    <cellStyle name="Uwaga 3" xfId="10793" hidden="1"/>
    <cellStyle name="Uwaga 3" xfId="10795" hidden="1"/>
    <cellStyle name="Uwaga 3" xfId="10800" hidden="1"/>
    <cellStyle name="Uwaga 3" xfId="10802" hidden="1"/>
    <cellStyle name="Uwaga 3" xfId="10804" hidden="1"/>
    <cellStyle name="Uwaga 3" xfId="10809" hidden="1"/>
    <cellStyle name="Uwaga 3" xfId="10811" hidden="1"/>
    <cellStyle name="Uwaga 3" xfId="10812" hidden="1"/>
    <cellStyle name="Uwaga 3" xfId="10818" hidden="1"/>
    <cellStyle name="Uwaga 3" xfId="10819" hidden="1"/>
    <cellStyle name="Uwaga 3" xfId="10820" hidden="1"/>
    <cellStyle name="Uwaga 3" xfId="10827" hidden="1"/>
    <cellStyle name="Uwaga 3" xfId="10829" hidden="1"/>
    <cellStyle name="Uwaga 3" xfId="10831" hidden="1"/>
    <cellStyle name="Uwaga 3" xfId="10836" hidden="1"/>
    <cellStyle name="Uwaga 3" xfId="10838" hidden="1"/>
    <cellStyle name="Uwaga 3" xfId="10840" hidden="1"/>
    <cellStyle name="Uwaga 3" xfId="10845" hidden="1"/>
    <cellStyle name="Uwaga 3" xfId="10847" hidden="1"/>
    <cellStyle name="Uwaga 3" xfId="10849" hidden="1"/>
    <cellStyle name="Uwaga 3" xfId="10854" hidden="1"/>
    <cellStyle name="Uwaga 3" xfId="10855" hidden="1"/>
    <cellStyle name="Uwaga 3" xfId="10857" hidden="1"/>
    <cellStyle name="Uwaga 3" xfId="10863" hidden="1"/>
    <cellStyle name="Uwaga 3" xfId="10864" hidden="1"/>
    <cellStyle name="Uwaga 3" xfId="10865" hidden="1"/>
    <cellStyle name="Uwaga 3" xfId="10872" hidden="1"/>
    <cellStyle name="Uwaga 3" xfId="10873" hidden="1"/>
    <cellStyle name="Uwaga 3" xfId="10874" hidden="1"/>
    <cellStyle name="Uwaga 3" xfId="10881" hidden="1"/>
    <cellStyle name="Uwaga 3" xfId="10882" hidden="1"/>
    <cellStyle name="Uwaga 3" xfId="10883" hidden="1"/>
    <cellStyle name="Uwaga 3" xfId="10890" hidden="1"/>
    <cellStyle name="Uwaga 3" xfId="10891" hidden="1"/>
    <cellStyle name="Uwaga 3" xfId="10892" hidden="1"/>
    <cellStyle name="Uwaga 3" xfId="10899" hidden="1"/>
    <cellStyle name="Uwaga 3" xfId="10900" hidden="1"/>
    <cellStyle name="Uwaga 3" xfId="10901" hidden="1"/>
    <cellStyle name="Uwaga 3" xfId="10951" hidden="1"/>
    <cellStyle name="Uwaga 3" xfId="10952" hidden="1"/>
    <cellStyle name="Uwaga 3" xfId="10954" hidden="1"/>
    <cellStyle name="Uwaga 3" xfId="10966" hidden="1"/>
    <cellStyle name="Uwaga 3" xfId="10967" hidden="1"/>
    <cellStyle name="Uwaga 3" xfId="10972" hidden="1"/>
    <cellStyle name="Uwaga 3" xfId="10981" hidden="1"/>
    <cellStyle name="Uwaga 3" xfId="10982" hidden="1"/>
    <cellStyle name="Uwaga 3" xfId="10987" hidden="1"/>
    <cellStyle name="Uwaga 3" xfId="10996" hidden="1"/>
    <cellStyle name="Uwaga 3" xfId="10997" hidden="1"/>
    <cellStyle name="Uwaga 3" xfId="10998" hidden="1"/>
    <cellStyle name="Uwaga 3" xfId="11011" hidden="1"/>
    <cellStyle name="Uwaga 3" xfId="11016" hidden="1"/>
    <cellStyle name="Uwaga 3" xfId="11021" hidden="1"/>
    <cellStyle name="Uwaga 3" xfId="11031" hidden="1"/>
    <cellStyle name="Uwaga 3" xfId="11036" hidden="1"/>
    <cellStyle name="Uwaga 3" xfId="11040" hidden="1"/>
    <cellStyle name="Uwaga 3" xfId="11047" hidden="1"/>
    <cellStyle name="Uwaga 3" xfId="11052" hidden="1"/>
    <cellStyle name="Uwaga 3" xfId="11055" hidden="1"/>
    <cellStyle name="Uwaga 3" xfId="11061" hidden="1"/>
    <cellStyle name="Uwaga 3" xfId="11066" hidden="1"/>
    <cellStyle name="Uwaga 3" xfId="11070" hidden="1"/>
    <cellStyle name="Uwaga 3" xfId="11071" hidden="1"/>
    <cellStyle name="Uwaga 3" xfId="11072" hidden="1"/>
    <cellStyle name="Uwaga 3" xfId="11076" hidden="1"/>
    <cellStyle name="Uwaga 3" xfId="11088" hidden="1"/>
    <cellStyle name="Uwaga 3" xfId="11093" hidden="1"/>
    <cellStyle name="Uwaga 3" xfId="11098" hidden="1"/>
    <cellStyle name="Uwaga 3" xfId="11103" hidden="1"/>
    <cellStyle name="Uwaga 3" xfId="11108" hidden="1"/>
    <cellStyle name="Uwaga 3" xfId="11113" hidden="1"/>
    <cellStyle name="Uwaga 3" xfId="11117" hidden="1"/>
    <cellStyle name="Uwaga 3" xfId="11121" hidden="1"/>
    <cellStyle name="Uwaga 3" xfId="11126" hidden="1"/>
    <cellStyle name="Uwaga 3" xfId="11131" hidden="1"/>
    <cellStyle name="Uwaga 3" xfId="11132" hidden="1"/>
    <cellStyle name="Uwaga 3" xfId="11134" hidden="1"/>
    <cellStyle name="Uwaga 3" xfId="11147" hidden="1"/>
    <cellStyle name="Uwaga 3" xfId="11151" hidden="1"/>
    <cellStyle name="Uwaga 3" xfId="11156" hidden="1"/>
    <cellStyle name="Uwaga 3" xfId="11163" hidden="1"/>
    <cellStyle name="Uwaga 3" xfId="11167" hidden="1"/>
    <cellStyle name="Uwaga 3" xfId="11172" hidden="1"/>
    <cellStyle name="Uwaga 3" xfId="11177" hidden="1"/>
    <cellStyle name="Uwaga 3" xfId="11180" hidden="1"/>
    <cellStyle name="Uwaga 3" xfId="11185" hidden="1"/>
    <cellStyle name="Uwaga 3" xfId="11191" hidden="1"/>
    <cellStyle name="Uwaga 3" xfId="11192" hidden="1"/>
    <cellStyle name="Uwaga 3" xfId="11195" hidden="1"/>
    <cellStyle name="Uwaga 3" xfId="11208" hidden="1"/>
    <cellStyle name="Uwaga 3" xfId="11212" hidden="1"/>
    <cellStyle name="Uwaga 3" xfId="11217" hidden="1"/>
    <cellStyle name="Uwaga 3" xfId="11224" hidden="1"/>
    <cellStyle name="Uwaga 3" xfId="11229" hidden="1"/>
    <cellStyle name="Uwaga 3" xfId="11233" hidden="1"/>
    <cellStyle name="Uwaga 3" xfId="11238" hidden="1"/>
    <cellStyle name="Uwaga 3" xfId="11242" hidden="1"/>
    <cellStyle name="Uwaga 3" xfId="11247" hidden="1"/>
    <cellStyle name="Uwaga 3" xfId="11251" hidden="1"/>
    <cellStyle name="Uwaga 3" xfId="11252" hidden="1"/>
    <cellStyle name="Uwaga 3" xfId="11254" hidden="1"/>
    <cellStyle name="Uwaga 3" xfId="11266" hidden="1"/>
    <cellStyle name="Uwaga 3" xfId="11267" hidden="1"/>
    <cellStyle name="Uwaga 3" xfId="11269" hidden="1"/>
    <cellStyle name="Uwaga 3" xfId="11281" hidden="1"/>
    <cellStyle name="Uwaga 3" xfId="11283" hidden="1"/>
    <cellStyle name="Uwaga 3" xfId="11286" hidden="1"/>
    <cellStyle name="Uwaga 3" xfId="11296" hidden="1"/>
    <cellStyle name="Uwaga 3" xfId="11297" hidden="1"/>
    <cellStyle name="Uwaga 3" xfId="11299" hidden="1"/>
    <cellStyle name="Uwaga 3" xfId="11311" hidden="1"/>
    <cellStyle name="Uwaga 3" xfId="11312" hidden="1"/>
    <cellStyle name="Uwaga 3" xfId="11313" hidden="1"/>
    <cellStyle name="Uwaga 3" xfId="11327" hidden="1"/>
    <cellStyle name="Uwaga 3" xfId="11330" hidden="1"/>
    <cellStyle name="Uwaga 3" xfId="11334" hidden="1"/>
    <cellStyle name="Uwaga 3" xfId="11342" hidden="1"/>
    <cellStyle name="Uwaga 3" xfId="11345" hidden="1"/>
    <cellStyle name="Uwaga 3" xfId="11349" hidden="1"/>
    <cellStyle name="Uwaga 3" xfId="11357" hidden="1"/>
    <cellStyle name="Uwaga 3" xfId="11360" hidden="1"/>
    <cellStyle name="Uwaga 3" xfId="11364" hidden="1"/>
    <cellStyle name="Uwaga 3" xfId="11371" hidden="1"/>
    <cellStyle name="Uwaga 3" xfId="11372" hidden="1"/>
    <cellStyle name="Uwaga 3" xfId="11374" hidden="1"/>
    <cellStyle name="Uwaga 3" xfId="11387" hidden="1"/>
    <cellStyle name="Uwaga 3" xfId="11390" hidden="1"/>
    <cellStyle name="Uwaga 3" xfId="11393" hidden="1"/>
    <cellStyle name="Uwaga 3" xfId="11402" hidden="1"/>
    <cellStyle name="Uwaga 3" xfId="11405" hidden="1"/>
    <cellStyle name="Uwaga 3" xfId="11409" hidden="1"/>
    <cellStyle name="Uwaga 3" xfId="11417" hidden="1"/>
    <cellStyle name="Uwaga 3" xfId="11419" hidden="1"/>
    <cellStyle name="Uwaga 3" xfId="11422" hidden="1"/>
    <cellStyle name="Uwaga 3" xfId="11431" hidden="1"/>
    <cellStyle name="Uwaga 3" xfId="11432" hidden="1"/>
    <cellStyle name="Uwaga 3" xfId="11433" hidden="1"/>
    <cellStyle name="Uwaga 3" xfId="11446" hidden="1"/>
    <cellStyle name="Uwaga 3" xfId="11447" hidden="1"/>
    <cellStyle name="Uwaga 3" xfId="11449" hidden="1"/>
    <cellStyle name="Uwaga 3" xfId="11461" hidden="1"/>
    <cellStyle name="Uwaga 3" xfId="11462" hidden="1"/>
    <cellStyle name="Uwaga 3" xfId="11464" hidden="1"/>
    <cellStyle name="Uwaga 3" xfId="11476" hidden="1"/>
    <cellStyle name="Uwaga 3" xfId="11477" hidden="1"/>
    <cellStyle name="Uwaga 3" xfId="11479" hidden="1"/>
    <cellStyle name="Uwaga 3" xfId="11491" hidden="1"/>
    <cellStyle name="Uwaga 3" xfId="11492" hidden="1"/>
    <cellStyle name="Uwaga 3" xfId="11493" hidden="1"/>
    <cellStyle name="Uwaga 3" xfId="11507" hidden="1"/>
    <cellStyle name="Uwaga 3" xfId="11509" hidden="1"/>
    <cellStyle name="Uwaga 3" xfId="11512" hidden="1"/>
    <cellStyle name="Uwaga 3" xfId="11522" hidden="1"/>
    <cellStyle name="Uwaga 3" xfId="11525" hidden="1"/>
    <cellStyle name="Uwaga 3" xfId="11528" hidden="1"/>
    <cellStyle name="Uwaga 3" xfId="11537" hidden="1"/>
    <cellStyle name="Uwaga 3" xfId="11539" hidden="1"/>
    <cellStyle name="Uwaga 3" xfId="11542" hidden="1"/>
    <cellStyle name="Uwaga 3" xfId="11551" hidden="1"/>
    <cellStyle name="Uwaga 3" xfId="11552" hidden="1"/>
    <cellStyle name="Uwaga 3" xfId="11553" hidden="1"/>
    <cellStyle name="Uwaga 3" xfId="11566" hidden="1"/>
    <cellStyle name="Uwaga 3" xfId="11568" hidden="1"/>
    <cellStyle name="Uwaga 3" xfId="11570" hidden="1"/>
    <cellStyle name="Uwaga 3" xfId="11581" hidden="1"/>
    <cellStyle name="Uwaga 3" xfId="11583" hidden="1"/>
    <cellStyle name="Uwaga 3" xfId="11585" hidden="1"/>
    <cellStyle name="Uwaga 3" xfId="11596" hidden="1"/>
    <cellStyle name="Uwaga 3" xfId="11598" hidden="1"/>
    <cellStyle name="Uwaga 3" xfId="11600" hidden="1"/>
    <cellStyle name="Uwaga 3" xfId="11611" hidden="1"/>
    <cellStyle name="Uwaga 3" xfId="11612" hidden="1"/>
    <cellStyle name="Uwaga 3" xfId="11613" hidden="1"/>
    <cellStyle name="Uwaga 3" xfId="11626" hidden="1"/>
    <cellStyle name="Uwaga 3" xfId="11628" hidden="1"/>
    <cellStyle name="Uwaga 3" xfId="11630" hidden="1"/>
    <cellStyle name="Uwaga 3" xfId="11641" hidden="1"/>
    <cellStyle name="Uwaga 3" xfId="11643" hidden="1"/>
    <cellStyle name="Uwaga 3" xfId="11645" hidden="1"/>
    <cellStyle name="Uwaga 3" xfId="11656" hidden="1"/>
    <cellStyle name="Uwaga 3" xfId="11658" hidden="1"/>
    <cellStyle name="Uwaga 3" xfId="11659" hidden="1"/>
    <cellStyle name="Uwaga 3" xfId="11671" hidden="1"/>
    <cellStyle name="Uwaga 3" xfId="11672" hidden="1"/>
    <cellStyle name="Uwaga 3" xfId="11673" hidden="1"/>
    <cellStyle name="Uwaga 3" xfId="11686" hidden="1"/>
    <cellStyle name="Uwaga 3" xfId="11688" hidden="1"/>
    <cellStyle name="Uwaga 3" xfId="11690" hidden="1"/>
    <cellStyle name="Uwaga 3" xfId="11701" hidden="1"/>
    <cellStyle name="Uwaga 3" xfId="11703" hidden="1"/>
    <cellStyle name="Uwaga 3" xfId="11705" hidden="1"/>
    <cellStyle name="Uwaga 3" xfId="11716" hidden="1"/>
    <cellStyle name="Uwaga 3" xfId="11718" hidden="1"/>
    <cellStyle name="Uwaga 3" xfId="11720" hidden="1"/>
    <cellStyle name="Uwaga 3" xfId="11731" hidden="1"/>
    <cellStyle name="Uwaga 3" xfId="11732" hidden="1"/>
    <cellStyle name="Uwaga 3" xfId="11734" hidden="1"/>
    <cellStyle name="Uwaga 3" xfId="11745" hidden="1"/>
    <cellStyle name="Uwaga 3" xfId="11747" hidden="1"/>
    <cellStyle name="Uwaga 3" xfId="11748" hidden="1"/>
    <cellStyle name="Uwaga 3" xfId="11757" hidden="1"/>
    <cellStyle name="Uwaga 3" xfId="11760" hidden="1"/>
    <cellStyle name="Uwaga 3" xfId="11762" hidden="1"/>
    <cellStyle name="Uwaga 3" xfId="11773" hidden="1"/>
    <cellStyle name="Uwaga 3" xfId="11775" hidden="1"/>
    <cellStyle name="Uwaga 3" xfId="11777" hidden="1"/>
    <cellStyle name="Uwaga 3" xfId="11789" hidden="1"/>
    <cellStyle name="Uwaga 3" xfId="11791" hidden="1"/>
    <cellStyle name="Uwaga 3" xfId="11793" hidden="1"/>
    <cellStyle name="Uwaga 3" xfId="11801" hidden="1"/>
    <cellStyle name="Uwaga 3" xfId="11803" hidden="1"/>
    <cellStyle name="Uwaga 3" xfId="11806" hidden="1"/>
    <cellStyle name="Uwaga 3" xfId="11796" hidden="1"/>
    <cellStyle name="Uwaga 3" xfId="11795" hidden="1"/>
    <cellStyle name="Uwaga 3" xfId="11794" hidden="1"/>
    <cellStyle name="Uwaga 3" xfId="11781" hidden="1"/>
    <cellStyle name="Uwaga 3" xfId="11780" hidden="1"/>
    <cellStyle name="Uwaga 3" xfId="11779" hidden="1"/>
    <cellStyle name="Uwaga 3" xfId="11766" hidden="1"/>
    <cellStyle name="Uwaga 3" xfId="11765" hidden="1"/>
    <cellStyle name="Uwaga 3" xfId="11764" hidden="1"/>
    <cellStyle name="Uwaga 3" xfId="11751" hidden="1"/>
    <cellStyle name="Uwaga 3" xfId="11750" hidden="1"/>
    <cellStyle name="Uwaga 3" xfId="11749" hidden="1"/>
    <cellStyle name="Uwaga 3" xfId="11736" hidden="1"/>
    <cellStyle name="Uwaga 3" xfId="11735" hidden="1"/>
    <cellStyle name="Uwaga 3" xfId="11733" hidden="1"/>
    <cellStyle name="Uwaga 3" xfId="11722" hidden="1"/>
    <cellStyle name="Uwaga 3" xfId="11719" hidden="1"/>
    <cellStyle name="Uwaga 3" xfId="11717" hidden="1"/>
    <cellStyle name="Uwaga 3" xfId="11707" hidden="1"/>
    <cellStyle name="Uwaga 3" xfId="11704" hidden="1"/>
    <cellStyle name="Uwaga 3" xfId="11702" hidden="1"/>
    <cellStyle name="Uwaga 3" xfId="11692" hidden="1"/>
    <cellStyle name="Uwaga 3" xfId="11689" hidden="1"/>
    <cellStyle name="Uwaga 3" xfId="11687" hidden="1"/>
    <cellStyle name="Uwaga 3" xfId="11677" hidden="1"/>
    <cellStyle name="Uwaga 3" xfId="11675" hidden="1"/>
    <cellStyle name="Uwaga 3" xfId="11674" hidden="1"/>
    <cellStyle name="Uwaga 3" xfId="11662" hidden="1"/>
    <cellStyle name="Uwaga 3" xfId="11660" hidden="1"/>
    <cellStyle name="Uwaga 3" xfId="11657" hidden="1"/>
    <cellStyle name="Uwaga 3" xfId="11647" hidden="1"/>
    <cellStyle name="Uwaga 3" xfId="11644" hidden="1"/>
    <cellStyle name="Uwaga 3" xfId="11642" hidden="1"/>
    <cellStyle name="Uwaga 3" xfId="11632" hidden="1"/>
    <cellStyle name="Uwaga 3" xfId="11629" hidden="1"/>
    <cellStyle name="Uwaga 3" xfId="11627" hidden="1"/>
    <cellStyle name="Uwaga 3" xfId="11617" hidden="1"/>
    <cellStyle name="Uwaga 3" xfId="11615" hidden="1"/>
    <cellStyle name="Uwaga 3" xfId="11614" hidden="1"/>
    <cellStyle name="Uwaga 3" xfId="11602" hidden="1"/>
    <cellStyle name="Uwaga 3" xfId="11599" hidden="1"/>
    <cellStyle name="Uwaga 3" xfId="11597" hidden="1"/>
    <cellStyle name="Uwaga 3" xfId="11587" hidden="1"/>
    <cellStyle name="Uwaga 3" xfId="11584" hidden="1"/>
    <cellStyle name="Uwaga 3" xfId="11582" hidden="1"/>
    <cellStyle name="Uwaga 3" xfId="11572" hidden="1"/>
    <cellStyle name="Uwaga 3" xfId="11569" hidden="1"/>
    <cellStyle name="Uwaga 3" xfId="11567" hidden="1"/>
    <cellStyle name="Uwaga 3" xfId="11557" hidden="1"/>
    <cellStyle name="Uwaga 3" xfId="11555" hidden="1"/>
    <cellStyle name="Uwaga 3" xfId="11554" hidden="1"/>
    <cellStyle name="Uwaga 3" xfId="11541" hidden="1"/>
    <cellStyle name="Uwaga 3" xfId="11538" hidden="1"/>
    <cellStyle name="Uwaga 3" xfId="11536" hidden="1"/>
    <cellStyle name="Uwaga 3" xfId="11526" hidden="1"/>
    <cellStyle name="Uwaga 3" xfId="11523" hidden="1"/>
    <cellStyle name="Uwaga 3" xfId="11521" hidden="1"/>
    <cellStyle name="Uwaga 3" xfId="11511" hidden="1"/>
    <cellStyle name="Uwaga 3" xfId="11508" hidden="1"/>
    <cellStyle name="Uwaga 3" xfId="11506" hidden="1"/>
    <cellStyle name="Uwaga 3" xfId="11497" hidden="1"/>
    <cellStyle name="Uwaga 3" xfId="11495" hidden="1"/>
    <cellStyle name="Uwaga 3" xfId="11494" hidden="1"/>
    <cellStyle name="Uwaga 3" xfId="11482" hidden="1"/>
    <cellStyle name="Uwaga 3" xfId="11480" hidden="1"/>
    <cellStyle name="Uwaga 3" xfId="11478" hidden="1"/>
    <cellStyle name="Uwaga 3" xfId="11467" hidden="1"/>
    <cellStyle name="Uwaga 3" xfId="11465" hidden="1"/>
    <cellStyle name="Uwaga 3" xfId="11463" hidden="1"/>
    <cellStyle name="Uwaga 3" xfId="11452" hidden="1"/>
    <cellStyle name="Uwaga 3" xfId="11450" hidden="1"/>
    <cellStyle name="Uwaga 3" xfId="11448" hidden="1"/>
    <cellStyle name="Uwaga 3" xfId="11437" hidden="1"/>
    <cellStyle name="Uwaga 3" xfId="11435" hidden="1"/>
    <cellStyle name="Uwaga 3" xfId="11434" hidden="1"/>
    <cellStyle name="Uwaga 3" xfId="11421" hidden="1"/>
    <cellStyle name="Uwaga 3" xfId="11418" hidden="1"/>
    <cellStyle name="Uwaga 3" xfId="11416" hidden="1"/>
    <cellStyle name="Uwaga 3" xfId="11406" hidden="1"/>
    <cellStyle name="Uwaga 3" xfId="11403" hidden="1"/>
    <cellStyle name="Uwaga 3" xfId="11401" hidden="1"/>
    <cellStyle name="Uwaga 3" xfId="11391" hidden="1"/>
    <cellStyle name="Uwaga 3" xfId="11388" hidden="1"/>
    <cellStyle name="Uwaga 3" xfId="11386" hidden="1"/>
    <cellStyle name="Uwaga 3" xfId="11377" hidden="1"/>
    <cellStyle name="Uwaga 3" xfId="11375" hidden="1"/>
    <cellStyle name="Uwaga 3" xfId="11373" hidden="1"/>
    <cellStyle name="Uwaga 3" xfId="11361" hidden="1"/>
    <cellStyle name="Uwaga 3" xfId="11358" hidden="1"/>
    <cellStyle name="Uwaga 3" xfId="11356" hidden="1"/>
    <cellStyle name="Uwaga 3" xfId="11346" hidden="1"/>
    <cellStyle name="Uwaga 3" xfId="11343" hidden="1"/>
    <cellStyle name="Uwaga 3" xfId="11341" hidden="1"/>
    <cellStyle name="Uwaga 3" xfId="11331" hidden="1"/>
    <cellStyle name="Uwaga 3" xfId="11328" hidden="1"/>
    <cellStyle name="Uwaga 3" xfId="11326" hidden="1"/>
    <cellStyle name="Uwaga 3" xfId="11319" hidden="1"/>
    <cellStyle name="Uwaga 3" xfId="11316" hidden="1"/>
    <cellStyle name="Uwaga 3" xfId="11314" hidden="1"/>
    <cellStyle name="Uwaga 3" xfId="11304" hidden="1"/>
    <cellStyle name="Uwaga 3" xfId="11301" hidden="1"/>
    <cellStyle name="Uwaga 3" xfId="11298" hidden="1"/>
    <cellStyle name="Uwaga 3" xfId="11289" hidden="1"/>
    <cellStyle name="Uwaga 3" xfId="11285" hidden="1"/>
    <cellStyle name="Uwaga 3" xfId="11282" hidden="1"/>
    <cellStyle name="Uwaga 3" xfId="11274" hidden="1"/>
    <cellStyle name="Uwaga 3" xfId="11271" hidden="1"/>
    <cellStyle name="Uwaga 3" xfId="11268" hidden="1"/>
    <cellStyle name="Uwaga 3" xfId="11259" hidden="1"/>
    <cellStyle name="Uwaga 3" xfId="11256" hidden="1"/>
    <cellStyle name="Uwaga 3" xfId="11253" hidden="1"/>
    <cellStyle name="Uwaga 3" xfId="11243" hidden="1"/>
    <cellStyle name="Uwaga 3" xfId="11239" hidden="1"/>
    <cellStyle name="Uwaga 3" xfId="11236" hidden="1"/>
    <cellStyle name="Uwaga 3" xfId="11227" hidden="1"/>
    <cellStyle name="Uwaga 3" xfId="11223" hidden="1"/>
    <cellStyle name="Uwaga 3" xfId="11221" hidden="1"/>
    <cellStyle name="Uwaga 3" xfId="11213" hidden="1"/>
    <cellStyle name="Uwaga 3" xfId="11209" hidden="1"/>
    <cellStyle name="Uwaga 3" xfId="11206" hidden="1"/>
    <cellStyle name="Uwaga 3" xfId="11199" hidden="1"/>
    <cellStyle name="Uwaga 3" xfId="11196" hidden="1"/>
    <cellStyle name="Uwaga 3" xfId="11193" hidden="1"/>
    <cellStyle name="Uwaga 3" xfId="11184" hidden="1"/>
    <cellStyle name="Uwaga 3" xfId="11179" hidden="1"/>
    <cellStyle name="Uwaga 3" xfId="11176" hidden="1"/>
    <cellStyle name="Uwaga 3" xfId="11169" hidden="1"/>
    <cellStyle name="Uwaga 3" xfId="11164" hidden="1"/>
    <cellStyle name="Uwaga 3" xfId="11161" hidden="1"/>
    <cellStyle name="Uwaga 3" xfId="11154" hidden="1"/>
    <cellStyle name="Uwaga 3" xfId="11149" hidden="1"/>
    <cellStyle name="Uwaga 3" xfId="11146" hidden="1"/>
    <cellStyle name="Uwaga 3" xfId="11140" hidden="1"/>
    <cellStyle name="Uwaga 3" xfId="11136" hidden="1"/>
    <cellStyle name="Uwaga 3" xfId="11133" hidden="1"/>
    <cellStyle name="Uwaga 3" xfId="11125" hidden="1"/>
    <cellStyle name="Uwaga 3" xfId="11120" hidden="1"/>
    <cellStyle name="Uwaga 3" xfId="11116" hidden="1"/>
    <cellStyle name="Uwaga 3" xfId="11110" hidden="1"/>
    <cellStyle name="Uwaga 3" xfId="11105" hidden="1"/>
    <cellStyle name="Uwaga 3" xfId="11101" hidden="1"/>
    <cellStyle name="Uwaga 3" xfId="11095" hidden="1"/>
    <cellStyle name="Uwaga 3" xfId="11090" hidden="1"/>
    <cellStyle name="Uwaga 3" xfId="11086" hidden="1"/>
    <cellStyle name="Uwaga 3" xfId="11081" hidden="1"/>
    <cellStyle name="Uwaga 3" xfId="11077" hidden="1"/>
    <cellStyle name="Uwaga 3" xfId="11073" hidden="1"/>
    <cellStyle name="Uwaga 3" xfId="11065" hidden="1"/>
    <cellStyle name="Uwaga 3" xfId="11060" hidden="1"/>
    <cellStyle name="Uwaga 3" xfId="11056" hidden="1"/>
    <cellStyle name="Uwaga 3" xfId="11050" hidden="1"/>
    <cellStyle name="Uwaga 3" xfId="11045" hidden="1"/>
    <cellStyle name="Uwaga 3" xfId="11041" hidden="1"/>
    <cellStyle name="Uwaga 3" xfId="11035" hidden="1"/>
    <cellStyle name="Uwaga 3" xfId="11030" hidden="1"/>
    <cellStyle name="Uwaga 3" xfId="11026" hidden="1"/>
    <cellStyle name="Uwaga 3" xfId="11022" hidden="1"/>
    <cellStyle name="Uwaga 3" xfId="11017" hidden="1"/>
    <cellStyle name="Uwaga 3" xfId="11012" hidden="1"/>
    <cellStyle name="Uwaga 3" xfId="11007" hidden="1"/>
    <cellStyle name="Uwaga 3" xfId="11003" hidden="1"/>
    <cellStyle name="Uwaga 3" xfId="10999" hidden="1"/>
    <cellStyle name="Uwaga 3" xfId="10992" hidden="1"/>
    <cellStyle name="Uwaga 3" xfId="10988" hidden="1"/>
    <cellStyle name="Uwaga 3" xfId="10983" hidden="1"/>
    <cellStyle name="Uwaga 3" xfId="10977" hidden="1"/>
    <cellStyle name="Uwaga 3" xfId="10973" hidden="1"/>
    <cellStyle name="Uwaga 3" xfId="10968" hidden="1"/>
    <cellStyle name="Uwaga 3" xfId="10962" hidden="1"/>
    <cellStyle name="Uwaga 3" xfId="10958" hidden="1"/>
    <cellStyle name="Uwaga 3" xfId="10953" hidden="1"/>
    <cellStyle name="Uwaga 3" xfId="10947" hidden="1"/>
    <cellStyle name="Uwaga 3" xfId="10943" hidden="1"/>
    <cellStyle name="Uwaga 3" xfId="10939" hidden="1"/>
    <cellStyle name="Uwaga 3" xfId="11799" hidden="1"/>
    <cellStyle name="Uwaga 3" xfId="11798" hidden="1"/>
    <cellStyle name="Uwaga 3" xfId="11797" hidden="1"/>
    <cellStyle name="Uwaga 3" xfId="11784" hidden="1"/>
    <cellStyle name="Uwaga 3" xfId="11783" hidden="1"/>
    <cellStyle name="Uwaga 3" xfId="11782" hidden="1"/>
    <cellStyle name="Uwaga 3" xfId="11769" hidden="1"/>
    <cellStyle name="Uwaga 3" xfId="11768" hidden="1"/>
    <cellStyle name="Uwaga 3" xfId="11767" hidden="1"/>
    <cellStyle name="Uwaga 3" xfId="11754" hidden="1"/>
    <cellStyle name="Uwaga 3" xfId="11753" hidden="1"/>
    <cellStyle name="Uwaga 3" xfId="11752" hidden="1"/>
    <cellStyle name="Uwaga 3" xfId="11739" hidden="1"/>
    <cellStyle name="Uwaga 3" xfId="11738" hidden="1"/>
    <cellStyle name="Uwaga 3" xfId="11737"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6" hidden="1"/>
    <cellStyle name="Uwaga 3" xfId="11665" hidden="1"/>
    <cellStyle name="Uwaga 3" xfId="11663" hidden="1"/>
    <cellStyle name="Uwaga 3" xfId="11661" hidden="1"/>
    <cellStyle name="Uwaga 3" xfId="11650" hidden="1"/>
    <cellStyle name="Uwaga 3" xfId="11648" hidden="1"/>
    <cellStyle name="Uwaga 3" xfId="11646" hidden="1"/>
    <cellStyle name="Uwaga 3" xfId="11635" hidden="1"/>
    <cellStyle name="Uwaga 3" xfId="11633" hidden="1"/>
    <cellStyle name="Uwaga 3" xfId="11631" hidden="1"/>
    <cellStyle name="Uwaga 3" xfId="11620" hidden="1"/>
    <cellStyle name="Uwaga 3" xfId="11618" hidden="1"/>
    <cellStyle name="Uwaga 3" xfId="11616" hidden="1"/>
    <cellStyle name="Uwaga 3" xfId="11605" hidden="1"/>
    <cellStyle name="Uwaga 3" xfId="11603" hidden="1"/>
    <cellStyle name="Uwaga 3" xfId="11601" hidden="1"/>
    <cellStyle name="Uwaga 3" xfId="11590" hidden="1"/>
    <cellStyle name="Uwaga 3" xfId="11588" hidden="1"/>
    <cellStyle name="Uwaga 3" xfId="11586" hidden="1"/>
    <cellStyle name="Uwaga 3" xfId="11575" hidden="1"/>
    <cellStyle name="Uwaga 3" xfId="11573" hidden="1"/>
    <cellStyle name="Uwaga 3" xfId="11571" hidden="1"/>
    <cellStyle name="Uwaga 3" xfId="11560" hidden="1"/>
    <cellStyle name="Uwaga 3" xfId="11558" hidden="1"/>
    <cellStyle name="Uwaga 3" xfId="11556" hidden="1"/>
    <cellStyle name="Uwaga 3" xfId="11545" hidden="1"/>
    <cellStyle name="Uwaga 3" xfId="11543" hidden="1"/>
    <cellStyle name="Uwaga 3" xfId="11540" hidden="1"/>
    <cellStyle name="Uwaga 3" xfId="11530" hidden="1"/>
    <cellStyle name="Uwaga 3" xfId="11527" hidden="1"/>
    <cellStyle name="Uwaga 3" xfId="11524" hidden="1"/>
    <cellStyle name="Uwaga 3" xfId="11515" hidden="1"/>
    <cellStyle name="Uwaga 3" xfId="11513" hidden="1"/>
    <cellStyle name="Uwaga 3" xfId="11510" hidden="1"/>
    <cellStyle name="Uwaga 3" xfId="11500" hidden="1"/>
    <cellStyle name="Uwaga 3" xfId="11498" hidden="1"/>
    <cellStyle name="Uwaga 3" xfId="11496" hidden="1"/>
    <cellStyle name="Uwaga 3" xfId="11485" hidden="1"/>
    <cellStyle name="Uwaga 3" xfId="11483" hidden="1"/>
    <cellStyle name="Uwaga 3" xfId="11481" hidden="1"/>
    <cellStyle name="Uwaga 3" xfId="11470" hidden="1"/>
    <cellStyle name="Uwaga 3" xfId="11468" hidden="1"/>
    <cellStyle name="Uwaga 3" xfId="11466" hidden="1"/>
    <cellStyle name="Uwaga 3" xfId="11455" hidden="1"/>
    <cellStyle name="Uwaga 3" xfId="11453" hidden="1"/>
    <cellStyle name="Uwaga 3" xfId="11451" hidden="1"/>
    <cellStyle name="Uwaga 3" xfId="11440" hidden="1"/>
    <cellStyle name="Uwaga 3" xfId="11438" hidden="1"/>
    <cellStyle name="Uwaga 3" xfId="11436" hidden="1"/>
    <cellStyle name="Uwaga 3" xfId="11425" hidden="1"/>
    <cellStyle name="Uwaga 3" xfId="11423" hidden="1"/>
    <cellStyle name="Uwaga 3" xfId="11420" hidden="1"/>
    <cellStyle name="Uwaga 3" xfId="11410" hidden="1"/>
    <cellStyle name="Uwaga 3" xfId="11407" hidden="1"/>
    <cellStyle name="Uwaga 3" xfId="11404" hidden="1"/>
    <cellStyle name="Uwaga 3" xfId="11395" hidden="1"/>
    <cellStyle name="Uwaga 3" xfId="11392" hidden="1"/>
    <cellStyle name="Uwaga 3" xfId="11389" hidden="1"/>
    <cellStyle name="Uwaga 3" xfId="11380" hidden="1"/>
    <cellStyle name="Uwaga 3" xfId="11378" hidden="1"/>
    <cellStyle name="Uwaga 3" xfId="11376" hidden="1"/>
    <cellStyle name="Uwaga 3" xfId="11365" hidden="1"/>
    <cellStyle name="Uwaga 3" xfId="11362" hidden="1"/>
    <cellStyle name="Uwaga 3" xfId="11359" hidden="1"/>
    <cellStyle name="Uwaga 3" xfId="11350" hidden="1"/>
    <cellStyle name="Uwaga 3" xfId="11347" hidden="1"/>
    <cellStyle name="Uwaga 3" xfId="11344" hidden="1"/>
    <cellStyle name="Uwaga 3" xfId="11335" hidden="1"/>
    <cellStyle name="Uwaga 3" xfId="11332" hidden="1"/>
    <cellStyle name="Uwaga 3" xfId="11329" hidden="1"/>
    <cellStyle name="Uwaga 3" xfId="11322" hidden="1"/>
    <cellStyle name="Uwaga 3" xfId="11318" hidden="1"/>
    <cellStyle name="Uwaga 3" xfId="11315" hidden="1"/>
    <cellStyle name="Uwaga 3" xfId="11307" hidden="1"/>
    <cellStyle name="Uwaga 3" xfId="11303" hidden="1"/>
    <cellStyle name="Uwaga 3" xfId="11300" hidden="1"/>
    <cellStyle name="Uwaga 3" xfId="11292" hidden="1"/>
    <cellStyle name="Uwaga 3" xfId="11288" hidden="1"/>
    <cellStyle name="Uwaga 3" xfId="11284" hidden="1"/>
    <cellStyle name="Uwaga 3" xfId="11277" hidden="1"/>
    <cellStyle name="Uwaga 3" xfId="11273" hidden="1"/>
    <cellStyle name="Uwaga 3" xfId="11270" hidden="1"/>
    <cellStyle name="Uwaga 3" xfId="11262" hidden="1"/>
    <cellStyle name="Uwaga 3" xfId="11258" hidden="1"/>
    <cellStyle name="Uwaga 3" xfId="11255" hidden="1"/>
    <cellStyle name="Uwaga 3" xfId="11246" hidden="1"/>
    <cellStyle name="Uwaga 3" xfId="11241" hidden="1"/>
    <cellStyle name="Uwaga 3" xfId="11237" hidden="1"/>
    <cellStyle name="Uwaga 3" xfId="11231" hidden="1"/>
    <cellStyle name="Uwaga 3" xfId="11226" hidden="1"/>
    <cellStyle name="Uwaga 3" xfId="11222" hidden="1"/>
    <cellStyle name="Uwaga 3" xfId="11216" hidden="1"/>
    <cellStyle name="Uwaga 3" xfId="11211" hidden="1"/>
    <cellStyle name="Uwaga 3" xfId="11207" hidden="1"/>
    <cellStyle name="Uwaga 3" xfId="11202" hidden="1"/>
    <cellStyle name="Uwaga 3" xfId="11198" hidden="1"/>
    <cellStyle name="Uwaga 3" xfId="11194" hidden="1"/>
    <cellStyle name="Uwaga 3" xfId="11187" hidden="1"/>
    <cellStyle name="Uwaga 3" xfId="11182" hidden="1"/>
    <cellStyle name="Uwaga 3" xfId="11178" hidden="1"/>
    <cellStyle name="Uwaga 3" xfId="11171" hidden="1"/>
    <cellStyle name="Uwaga 3" xfId="11166" hidden="1"/>
    <cellStyle name="Uwaga 3" xfId="11162" hidden="1"/>
    <cellStyle name="Uwaga 3" xfId="11157" hidden="1"/>
    <cellStyle name="Uwaga 3" xfId="11152" hidden="1"/>
    <cellStyle name="Uwaga 3" xfId="11148" hidden="1"/>
    <cellStyle name="Uwaga 3" xfId="11142" hidden="1"/>
    <cellStyle name="Uwaga 3" xfId="11138" hidden="1"/>
    <cellStyle name="Uwaga 3" xfId="11135" hidden="1"/>
    <cellStyle name="Uwaga 3" xfId="11128" hidden="1"/>
    <cellStyle name="Uwaga 3" xfId="11123" hidden="1"/>
    <cellStyle name="Uwaga 3" xfId="11118" hidden="1"/>
    <cellStyle name="Uwaga 3" xfId="11112" hidden="1"/>
    <cellStyle name="Uwaga 3" xfId="11107" hidden="1"/>
    <cellStyle name="Uwaga 3" xfId="11102" hidden="1"/>
    <cellStyle name="Uwaga 3" xfId="11097" hidden="1"/>
    <cellStyle name="Uwaga 3" xfId="11092" hidden="1"/>
    <cellStyle name="Uwaga 3" xfId="11087" hidden="1"/>
    <cellStyle name="Uwaga 3" xfId="11083" hidden="1"/>
    <cellStyle name="Uwaga 3" xfId="11079" hidden="1"/>
    <cellStyle name="Uwaga 3" xfId="11074" hidden="1"/>
    <cellStyle name="Uwaga 3" xfId="11067" hidden="1"/>
    <cellStyle name="Uwaga 3" xfId="11062" hidden="1"/>
    <cellStyle name="Uwaga 3" xfId="11057" hidden="1"/>
    <cellStyle name="Uwaga 3" xfId="11051" hidden="1"/>
    <cellStyle name="Uwaga 3" xfId="11046" hidden="1"/>
    <cellStyle name="Uwaga 3" xfId="11042" hidden="1"/>
    <cellStyle name="Uwaga 3" xfId="11037" hidden="1"/>
    <cellStyle name="Uwaga 3" xfId="11032" hidden="1"/>
    <cellStyle name="Uwaga 3" xfId="11027" hidden="1"/>
    <cellStyle name="Uwaga 3" xfId="11023" hidden="1"/>
    <cellStyle name="Uwaga 3" xfId="11018" hidden="1"/>
    <cellStyle name="Uwaga 3" xfId="11013" hidden="1"/>
    <cellStyle name="Uwaga 3" xfId="11008" hidden="1"/>
    <cellStyle name="Uwaga 3" xfId="11004" hidden="1"/>
    <cellStyle name="Uwaga 3" xfId="11000" hidden="1"/>
    <cellStyle name="Uwaga 3" xfId="10993" hidden="1"/>
    <cellStyle name="Uwaga 3" xfId="10989" hidden="1"/>
    <cellStyle name="Uwaga 3" xfId="10984" hidden="1"/>
    <cellStyle name="Uwaga 3" xfId="10978" hidden="1"/>
    <cellStyle name="Uwaga 3" xfId="10974" hidden="1"/>
    <cellStyle name="Uwaga 3" xfId="10969" hidden="1"/>
    <cellStyle name="Uwaga 3" xfId="10963" hidden="1"/>
    <cellStyle name="Uwaga 3" xfId="10959" hidden="1"/>
    <cellStyle name="Uwaga 3" xfId="10955" hidden="1"/>
    <cellStyle name="Uwaga 3" xfId="10948" hidden="1"/>
    <cellStyle name="Uwaga 3" xfId="10944" hidden="1"/>
    <cellStyle name="Uwaga 3" xfId="10940" hidden="1"/>
    <cellStyle name="Uwaga 3" xfId="11804" hidden="1"/>
    <cellStyle name="Uwaga 3" xfId="11802" hidden="1"/>
    <cellStyle name="Uwaga 3" xfId="11800" hidden="1"/>
    <cellStyle name="Uwaga 3" xfId="11787" hidden="1"/>
    <cellStyle name="Uwaga 3" xfId="11786" hidden="1"/>
    <cellStyle name="Uwaga 3" xfId="11785" hidden="1"/>
    <cellStyle name="Uwaga 3" xfId="11772" hidden="1"/>
    <cellStyle name="Uwaga 3" xfId="11771" hidden="1"/>
    <cellStyle name="Uwaga 3" xfId="11770" hidden="1"/>
    <cellStyle name="Uwaga 3" xfId="11758" hidden="1"/>
    <cellStyle name="Uwaga 3" xfId="11756" hidden="1"/>
    <cellStyle name="Uwaga 3" xfId="11755" hidden="1"/>
    <cellStyle name="Uwaga 3" xfId="11742" hidden="1"/>
    <cellStyle name="Uwaga 3" xfId="11741" hidden="1"/>
    <cellStyle name="Uwaga 3" xfId="11740"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9" hidden="1"/>
    <cellStyle name="Uwaga 3" xfId="11488" hidden="1"/>
    <cellStyle name="Uwaga 3" xfId="11486" hidden="1"/>
    <cellStyle name="Uwaga 3" xfId="11484" hidden="1"/>
    <cellStyle name="Uwaga 3" xfId="11473" hidden="1"/>
    <cellStyle name="Uwaga 3" xfId="11471" hidden="1"/>
    <cellStyle name="Uwaga 3" xfId="11469"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8" hidden="1"/>
    <cellStyle name="Uwaga 3" xfId="11398" hidden="1"/>
    <cellStyle name="Uwaga 3" xfId="11396" hidden="1"/>
    <cellStyle name="Uwaga 3" xfId="11394" hidden="1"/>
    <cellStyle name="Uwaga 3" xfId="11383" hidden="1"/>
    <cellStyle name="Uwaga 3" xfId="11381" hidden="1"/>
    <cellStyle name="Uwaga 3" xfId="11379" hidden="1"/>
    <cellStyle name="Uwaga 3" xfId="11368" hidden="1"/>
    <cellStyle name="Uwaga 3" xfId="11366" hidden="1"/>
    <cellStyle name="Uwaga 3" xfId="11363" hidden="1"/>
    <cellStyle name="Uwaga 3" xfId="11353" hidden="1"/>
    <cellStyle name="Uwaga 3" xfId="11351" hidden="1"/>
    <cellStyle name="Uwaga 3" xfId="11348" hidden="1"/>
    <cellStyle name="Uwaga 3" xfId="11338" hidden="1"/>
    <cellStyle name="Uwaga 3" xfId="11336" hidden="1"/>
    <cellStyle name="Uwaga 3" xfId="11333" hidden="1"/>
    <cellStyle name="Uwaga 3" xfId="11324" hidden="1"/>
    <cellStyle name="Uwaga 3" xfId="11321" hidden="1"/>
    <cellStyle name="Uwaga 3" xfId="11317" hidden="1"/>
    <cellStyle name="Uwaga 3" xfId="11309" hidden="1"/>
    <cellStyle name="Uwaga 3" xfId="11306" hidden="1"/>
    <cellStyle name="Uwaga 3" xfId="11302" hidden="1"/>
    <cellStyle name="Uwaga 3" xfId="11294" hidden="1"/>
    <cellStyle name="Uwaga 3" xfId="11291" hidden="1"/>
    <cellStyle name="Uwaga 3" xfId="11287" hidden="1"/>
    <cellStyle name="Uwaga 3" xfId="11279" hidden="1"/>
    <cellStyle name="Uwaga 3" xfId="11276" hidden="1"/>
    <cellStyle name="Uwaga 3" xfId="11272" hidden="1"/>
    <cellStyle name="Uwaga 3" xfId="11264" hidden="1"/>
    <cellStyle name="Uwaga 3" xfId="11261" hidden="1"/>
    <cellStyle name="Uwaga 3" xfId="11257"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0" hidden="1"/>
    <cellStyle name="Uwaga 3" xfId="11204" hidden="1"/>
    <cellStyle name="Uwaga 3" xfId="11201" hidden="1"/>
    <cellStyle name="Uwaga 3" xfId="11197" hidden="1"/>
    <cellStyle name="Uwaga 3" xfId="11189" hidden="1"/>
    <cellStyle name="Uwaga 3" xfId="11186" hidden="1"/>
    <cellStyle name="Uwaga 3" xfId="11181" hidden="1"/>
    <cellStyle name="Uwaga 3" xfId="11174" hidden="1"/>
    <cellStyle name="Uwaga 3" xfId="11170" hidden="1"/>
    <cellStyle name="Uwaga 3" xfId="11165" hidden="1"/>
    <cellStyle name="Uwaga 3" xfId="11159" hidden="1"/>
    <cellStyle name="Uwaga 3" xfId="11155" hidden="1"/>
    <cellStyle name="Uwaga 3" xfId="11150" hidden="1"/>
    <cellStyle name="Uwaga 3" xfId="11144" hidden="1"/>
    <cellStyle name="Uwaga 3" xfId="11141" hidden="1"/>
    <cellStyle name="Uwaga 3" xfId="11137" hidden="1"/>
    <cellStyle name="Uwaga 3" xfId="11129" hidden="1"/>
    <cellStyle name="Uwaga 3" xfId="11124" hidden="1"/>
    <cellStyle name="Uwaga 3" xfId="11119" hidden="1"/>
    <cellStyle name="Uwaga 3" xfId="11114" hidden="1"/>
    <cellStyle name="Uwaga 3" xfId="11109" hidden="1"/>
    <cellStyle name="Uwaga 3" xfId="11104" hidden="1"/>
    <cellStyle name="Uwaga 3" xfId="11099" hidden="1"/>
    <cellStyle name="Uwaga 3" xfId="11094" hidden="1"/>
    <cellStyle name="Uwaga 3" xfId="11089" hidden="1"/>
    <cellStyle name="Uwaga 3" xfId="11084" hidden="1"/>
    <cellStyle name="Uwaga 3" xfId="11080" hidden="1"/>
    <cellStyle name="Uwaga 3" xfId="11075" hidden="1"/>
    <cellStyle name="Uwaga 3" xfId="11068" hidden="1"/>
    <cellStyle name="Uwaga 3" xfId="11063" hidden="1"/>
    <cellStyle name="Uwaga 3" xfId="11058" hidden="1"/>
    <cellStyle name="Uwaga 3" xfId="11053" hidden="1"/>
    <cellStyle name="Uwaga 3" xfId="11048" hidden="1"/>
    <cellStyle name="Uwaga 3" xfId="11043" hidden="1"/>
    <cellStyle name="Uwaga 3" xfId="11038" hidden="1"/>
    <cellStyle name="Uwaga 3" xfId="11033" hidden="1"/>
    <cellStyle name="Uwaga 3" xfId="11028" hidden="1"/>
    <cellStyle name="Uwaga 3" xfId="11024" hidden="1"/>
    <cellStyle name="Uwaga 3" xfId="11019" hidden="1"/>
    <cellStyle name="Uwaga 3" xfId="11014" hidden="1"/>
    <cellStyle name="Uwaga 3" xfId="11009" hidden="1"/>
    <cellStyle name="Uwaga 3" xfId="11005" hidden="1"/>
    <cellStyle name="Uwaga 3" xfId="11001" hidden="1"/>
    <cellStyle name="Uwaga 3" xfId="10994" hidden="1"/>
    <cellStyle name="Uwaga 3" xfId="10990" hidden="1"/>
    <cellStyle name="Uwaga 3" xfId="10985" hidden="1"/>
    <cellStyle name="Uwaga 3" xfId="10979" hidden="1"/>
    <cellStyle name="Uwaga 3" xfId="10975" hidden="1"/>
    <cellStyle name="Uwaga 3" xfId="10970" hidden="1"/>
    <cellStyle name="Uwaga 3" xfId="10964" hidden="1"/>
    <cellStyle name="Uwaga 3" xfId="10960" hidden="1"/>
    <cellStyle name="Uwaga 3" xfId="10956" hidden="1"/>
    <cellStyle name="Uwaga 3" xfId="10949" hidden="1"/>
    <cellStyle name="Uwaga 3" xfId="10945" hidden="1"/>
    <cellStyle name="Uwaga 3" xfId="10941" hidden="1"/>
    <cellStyle name="Uwaga 3" xfId="11808" hidden="1"/>
    <cellStyle name="Uwaga 3" xfId="11807" hidden="1"/>
    <cellStyle name="Uwaga 3" xfId="11805" hidden="1"/>
    <cellStyle name="Uwaga 3" xfId="11792" hidden="1"/>
    <cellStyle name="Uwaga 3" xfId="11790" hidden="1"/>
    <cellStyle name="Uwaga 3" xfId="11788" hidden="1"/>
    <cellStyle name="Uwaga 3" xfId="11778" hidden="1"/>
    <cellStyle name="Uwaga 3" xfId="11776" hidden="1"/>
    <cellStyle name="Uwaga 3" xfId="11774" hidden="1"/>
    <cellStyle name="Uwaga 3" xfId="11763" hidden="1"/>
    <cellStyle name="Uwaga 3" xfId="11761" hidden="1"/>
    <cellStyle name="Uwaga 3" xfId="11759" hidden="1"/>
    <cellStyle name="Uwaga 3" xfId="11746" hidden="1"/>
    <cellStyle name="Uwaga 3" xfId="11744" hidden="1"/>
    <cellStyle name="Uwaga 3" xfId="11743"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9" hidden="1"/>
    <cellStyle name="Uwaga 3" xfId="11577" hidden="1"/>
    <cellStyle name="Uwaga 3" xfId="11565" hidden="1"/>
    <cellStyle name="Uwaga 3" xfId="11564" hidden="1"/>
    <cellStyle name="Uwaga 3" xfId="11562" hidden="1"/>
    <cellStyle name="Uwaga 3" xfId="11550" hidden="1"/>
    <cellStyle name="Uwaga 3" xfId="11549" hidden="1"/>
    <cellStyle name="Uwaga 3" xfId="11547" hidden="1"/>
    <cellStyle name="Uwaga 3" xfId="11535" hidden="1"/>
    <cellStyle name="Uwaga 3" xfId="11534" hidden="1"/>
    <cellStyle name="Uwaga 3" xfId="11532" hidden="1"/>
    <cellStyle name="Uwaga 3" xfId="11520" hidden="1"/>
    <cellStyle name="Uwaga 3" xfId="11519" hidden="1"/>
    <cellStyle name="Uwaga 3" xfId="11517" hidden="1"/>
    <cellStyle name="Uwaga 3" xfId="11505" hidden="1"/>
    <cellStyle name="Uwaga 3" xfId="11504" hidden="1"/>
    <cellStyle name="Uwaga 3" xfId="11502" hidden="1"/>
    <cellStyle name="Uwaga 3" xfId="11490" hidden="1"/>
    <cellStyle name="Uwaga 3" xfId="11489" hidden="1"/>
    <cellStyle name="Uwaga 3" xfId="11487" hidden="1"/>
    <cellStyle name="Uwaga 3" xfId="11475" hidden="1"/>
    <cellStyle name="Uwaga 3" xfId="11474" hidden="1"/>
    <cellStyle name="Uwaga 3" xfId="11472" hidden="1"/>
    <cellStyle name="Uwaga 3" xfId="11460" hidden="1"/>
    <cellStyle name="Uwaga 3" xfId="11459" hidden="1"/>
    <cellStyle name="Uwaga 3" xfId="11457" hidden="1"/>
    <cellStyle name="Uwaga 3" xfId="11445" hidden="1"/>
    <cellStyle name="Uwaga 3" xfId="11444" hidden="1"/>
    <cellStyle name="Uwaga 3" xfId="11442" hidden="1"/>
    <cellStyle name="Uwaga 3" xfId="11430" hidden="1"/>
    <cellStyle name="Uwaga 3" xfId="11429" hidden="1"/>
    <cellStyle name="Uwaga 3" xfId="11427" hidden="1"/>
    <cellStyle name="Uwaga 3" xfId="11415" hidden="1"/>
    <cellStyle name="Uwaga 3" xfId="11414" hidden="1"/>
    <cellStyle name="Uwaga 3" xfId="11412" hidden="1"/>
    <cellStyle name="Uwaga 3" xfId="11400" hidden="1"/>
    <cellStyle name="Uwaga 3" xfId="11399" hidden="1"/>
    <cellStyle name="Uwaga 3" xfId="11397" hidden="1"/>
    <cellStyle name="Uwaga 3" xfId="11385" hidden="1"/>
    <cellStyle name="Uwaga 3" xfId="11384" hidden="1"/>
    <cellStyle name="Uwaga 3" xfId="11382" hidden="1"/>
    <cellStyle name="Uwaga 3" xfId="11370" hidden="1"/>
    <cellStyle name="Uwaga 3" xfId="11369" hidden="1"/>
    <cellStyle name="Uwaga 3" xfId="11367" hidden="1"/>
    <cellStyle name="Uwaga 3" xfId="11355" hidden="1"/>
    <cellStyle name="Uwaga 3" xfId="11354" hidden="1"/>
    <cellStyle name="Uwaga 3" xfId="11352" hidden="1"/>
    <cellStyle name="Uwaga 3" xfId="11340" hidden="1"/>
    <cellStyle name="Uwaga 3" xfId="11339" hidden="1"/>
    <cellStyle name="Uwaga 3" xfId="11337" hidden="1"/>
    <cellStyle name="Uwaga 3" xfId="11325" hidden="1"/>
    <cellStyle name="Uwaga 3" xfId="11323" hidden="1"/>
    <cellStyle name="Uwaga 3" xfId="11320" hidden="1"/>
    <cellStyle name="Uwaga 3" xfId="11310" hidden="1"/>
    <cellStyle name="Uwaga 3" xfId="11308" hidden="1"/>
    <cellStyle name="Uwaga 3" xfId="11305" hidden="1"/>
    <cellStyle name="Uwaga 3" xfId="11295" hidden="1"/>
    <cellStyle name="Uwaga 3" xfId="11293" hidden="1"/>
    <cellStyle name="Uwaga 3" xfId="11290" hidden="1"/>
    <cellStyle name="Uwaga 3" xfId="11280" hidden="1"/>
    <cellStyle name="Uwaga 3" xfId="11278" hidden="1"/>
    <cellStyle name="Uwaga 3" xfId="11275" hidden="1"/>
    <cellStyle name="Uwaga 3" xfId="11265" hidden="1"/>
    <cellStyle name="Uwaga 3" xfId="11263" hidden="1"/>
    <cellStyle name="Uwaga 3" xfId="11260" hidden="1"/>
    <cellStyle name="Uwaga 3" xfId="11250" hidden="1"/>
    <cellStyle name="Uwaga 3" xfId="11248" hidden="1"/>
    <cellStyle name="Uwaga 3" xfId="11244" hidden="1"/>
    <cellStyle name="Uwaga 3" xfId="11235" hidden="1"/>
    <cellStyle name="Uwaga 3" xfId="11232" hidden="1"/>
    <cellStyle name="Uwaga 3" xfId="11228" hidden="1"/>
    <cellStyle name="Uwaga 3" xfId="11220" hidden="1"/>
    <cellStyle name="Uwaga 3" xfId="11218" hidden="1"/>
    <cellStyle name="Uwaga 3" xfId="11214" hidden="1"/>
    <cellStyle name="Uwaga 3" xfId="11205" hidden="1"/>
    <cellStyle name="Uwaga 3" xfId="11203" hidden="1"/>
    <cellStyle name="Uwaga 3" xfId="11200" hidden="1"/>
    <cellStyle name="Uwaga 3" xfId="11190" hidden="1"/>
    <cellStyle name="Uwaga 3" xfId="11188" hidden="1"/>
    <cellStyle name="Uwaga 3" xfId="11183" hidden="1"/>
    <cellStyle name="Uwaga 3" xfId="11175" hidden="1"/>
    <cellStyle name="Uwaga 3" xfId="11173" hidden="1"/>
    <cellStyle name="Uwaga 3" xfId="11168" hidden="1"/>
    <cellStyle name="Uwaga 3" xfId="11160" hidden="1"/>
    <cellStyle name="Uwaga 3" xfId="11158" hidden="1"/>
    <cellStyle name="Uwaga 3" xfId="11153" hidden="1"/>
    <cellStyle name="Uwaga 3" xfId="11145" hidden="1"/>
    <cellStyle name="Uwaga 3" xfId="11143" hidden="1"/>
    <cellStyle name="Uwaga 3" xfId="11139" hidden="1"/>
    <cellStyle name="Uwaga 3" xfId="11130" hidden="1"/>
    <cellStyle name="Uwaga 3" xfId="11127" hidden="1"/>
    <cellStyle name="Uwaga 3" xfId="11122" hidden="1"/>
    <cellStyle name="Uwaga 3" xfId="11115" hidden="1"/>
    <cellStyle name="Uwaga 3" xfId="11111" hidden="1"/>
    <cellStyle name="Uwaga 3" xfId="11106" hidden="1"/>
    <cellStyle name="Uwaga 3" xfId="11100" hidden="1"/>
    <cellStyle name="Uwaga 3" xfId="11096" hidden="1"/>
    <cellStyle name="Uwaga 3" xfId="11091" hidden="1"/>
    <cellStyle name="Uwaga 3" xfId="11085" hidden="1"/>
    <cellStyle name="Uwaga 3" xfId="11082" hidden="1"/>
    <cellStyle name="Uwaga 3" xfId="11078" hidden="1"/>
    <cellStyle name="Uwaga 3" xfId="11069" hidden="1"/>
    <cellStyle name="Uwaga 3" xfId="11064" hidden="1"/>
    <cellStyle name="Uwaga 3" xfId="11059" hidden="1"/>
    <cellStyle name="Uwaga 3" xfId="11054" hidden="1"/>
    <cellStyle name="Uwaga 3" xfId="11049" hidden="1"/>
    <cellStyle name="Uwaga 3" xfId="11044" hidden="1"/>
    <cellStyle name="Uwaga 3" xfId="11039" hidden="1"/>
    <cellStyle name="Uwaga 3" xfId="11034" hidden="1"/>
    <cellStyle name="Uwaga 3" xfId="11029" hidden="1"/>
    <cellStyle name="Uwaga 3" xfId="11025" hidden="1"/>
    <cellStyle name="Uwaga 3" xfId="11020" hidden="1"/>
    <cellStyle name="Uwaga 3" xfId="11015" hidden="1"/>
    <cellStyle name="Uwaga 3" xfId="11010" hidden="1"/>
    <cellStyle name="Uwaga 3" xfId="11006" hidden="1"/>
    <cellStyle name="Uwaga 3" xfId="11002" hidden="1"/>
    <cellStyle name="Uwaga 3" xfId="10995" hidden="1"/>
    <cellStyle name="Uwaga 3" xfId="10991" hidden="1"/>
    <cellStyle name="Uwaga 3" xfId="10986" hidden="1"/>
    <cellStyle name="Uwaga 3" xfId="10980" hidden="1"/>
    <cellStyle name="Uwaga 3" xfId="10976" hidden="1"/>
    <cellStyle name="Uwaga 3" xfId="10971" hidden="1"/>
    <cellStyle name="Uwaga 3" xfId="10965" hidden="1"/>
    <cellStyle name="Uwaga 3" xfId="10961" hidden="1"/>
    <cellStyle name="Uwaga 3" xfId="10957" hidden="1"/>
    <cellStyle name="Uwaga 3" xfId="10950" hidden="1"/>
    <cellStyle name="Uwaga 3" xfId="10946" hidden="1"/>
    <cellStyle name="Uwaga 3" xfId="10942" hidden="1"/>
    <cellStyle name="Uwaga 3" xfId="10895" hidden="1"/>
    <cellStyle name="Uwaga 3" xfId="10894" hidden="1"/>
    <cellStyle name="Uwaga 3" xfId="10893" hidden="1"/>
    <cellStyle name="Uwaga 3" xfId="10886" hidden="1"/>
    <cellStyle name="Uwaga 3" xfId="10885" hidden="1"/>
    <cellStyle name="Uwaga 3" xfId="10884" hidden="1"/>
    <cellStyle name="Uwaga 3" xfId="10877" hidden="1"/>
    <cellStyle name="Uwaga 3" xfId="10876" hidden="1"/>
    <cellStyle name="Uwaga 3" xfId="10875" hidden="1"/>
    <cellStyle name="Uwaga 3" xfId="10868" hidden="1"/>
    <cellStyle name="Uwaga 3" xfId="10867" hidden="1"/>
    <cellStyle name="Uwaga 3" xfId="10866" hidden="1"/>
    <cellStyle name="Uwaga 3" xfId="10859" hidden="1"/>
    <cellStyle name="Uwaga 3" xfId="10858" hidden="1"/>
    <cellStyle name="Uwaga 3" xfId="10856" hidden="1"/>
    <cellStyle name="Uwaga 3" xfId="10851" hidden="1"/>
    <cellStyle name="Uwaga 3" xfId="10848" hidden="1"/>
    <cellStyle name="Uwaga 3" xfId="10846" hidden="1"/>
    <cellStyle name="Uwaga 3" xfId="10842" hidden="1"/>
    <cellStyle name="Uwaga 3" xfId="10839" hidden="1"/>
    <cellStyle name="Uwaga 3" xfId="10837" hidden="1"/>
    <cellStyle name="Uwaga 3" xfId="10833" hidden="1"/>
    <cellStyle name="Uwaga 3" xfId="10830" hidden="1"/>
    <cellStyle name="Uwaga 3" xfId="10828" hidden="1"/>
    <cellStyle name="Uwaga 3" xfId="10824" hidden="1"/>
    <cellStyle name="Uwaga 3" xfId="10822" hidden="1"/>
    <cellStyle name="Uwaga 3" xfId="10821" hidden="1"/>
    <cellStyle name="Uwaga 3" xfId="10815" hidden="1"/>
    <cellStyle name="Uwaga 3" xfId="10813" hidden="1"/>
    <cellStyle name="Uwaga 3" xfId="10810" hidden="1"/>
    <cellStyle name="Uwaga 3" xfId="10806" hidden="1"/>
    <cellStyle name="Uwaga 3" xfId="10803" hidden="1"/>
    <cellStyle name="Uwaga 3" xfId="10801" hidden="1"/>
    <cellStyle name="Uwaga 3" xfId="10797" hidden="1"/>
    <cellStyle name="Uwaga 3" xfId="10794" hidden="1"/>
    <cellStyle name="Uwaga 3" xfId="10792" hidden="1"/>
    <cellStyle name="Uwaga 3" xfId="10788" hidden="1"/>
    <cellStyle name="Uwaga 3" xfId="10786" hidden="1"/>
    <cellStyle name="Uwaga 3" xfId="10785" hidden="1"/>
    <cellStyle name="Uwaga 3" xfId="10779" hidden="1"/>
    <cellStyle name="Uwaga 3" xfId="10776" hidden="1"/>
    <cellStyle name="Uwaga 3" xfId="10774" hidden="1"/>
    <cellStyle name="Uwaga 3" xfId="10770" hidden="1"/>
    <cellStyle name="Uwaga 3" xfId="10767" hidden="1"/>
    <cellStyle name="Uwaga 3" xfId="10765" hidden="1"/>
    <cellStyle name="Uwaga 3" xfId="10761" hidden="1"/>
    <cellStyle name="Uwaga 3" xfId="10758" hidden="1"/>
    <cellStyle name="Uwaga 3" xfId="10756" hidden="1"/>
    <cellStyle name="Uwaga 3" xfId="10752" hidden="1"/>
    <cellStyle name="Uwaga 3" xfId="10750" hidden="1"/>
    <cellStyle name="Uwaga 3" xfId="10749" hidden="1"/>
    <cellStyle name="Uwaga 3" xfId="10742" hidden="1"/>
    <cellStyle name="Uwaga 3" xfId="10739" hidden="1"/>
    <cellStyle name="Uwaga 3" xfId="10737" hidden="1"/>
    <cellStyle name="Uwaga 3" xfId="10733" hidden="1"/>
    <cellStyle name="Uwaga 3" xfId="10730" hidden="1"/>
    <cellStyle name="Uwaga 3" xfId="10728" hidden="1"/>
    <cellStyle name="Uwaga 3" xfId="10724" hidden="1"/>
    <cellStyle name="Uwaga 3" xfId="10721" hidden="1"/>
    <cellStyle name="Uwaga 3" xfId="10719" hidden="1"/>
    <cellStyle name="Uwaga 3" xfId="10716" hidden="1"/>
    <cellStyle name="Uwaga 3" xfId="10714" hidden="1"/>
    <cellStyle name="Uwaga 3" xfId="10713" hidden="1"/>
    <cellStyle name="Uwaga 3" xfId="10707" hidden="1"/>
    <cellStyle name="Uwaga 3" xfId="10705" hidden="1"/>
    <cellStyle name="Uwaga 3" xfId="10703" hidden="1"/>
    <cellStyle name="Uwaga 3" xfId="10698" hidden="1"/>
    <cellStyle name="Uwaga 3" xfId="10696" hidden="1"/>
    <cellStyle name="Uwaga 3" xfId="10694" hidden="1"/>
    <cellStyle name="Uwaga 3" xfId="10689" hidden="1"/>
    <cellStyle name="Uwaga 3" xfId="10687" hidden="1"/>
    <cellStyle name="Uwaga 3" xfId="10685" hidden="1"/>
    <cellStyle name="Uwaga 3" xfId="10680" hidden="1"/>
    <cellStyle name="Uwaga 3" xfId="10678" hidden="1"/>
    <cellStyle name="Uwaga 3" xfId="10677" hidden="1"/>
    <cellStyle name="Uwaga 3" xfId="10670" hidden="1"/>
    <cellStyle name="Uwaga 3" xfId="10667" hidden="1"/>
    <cellStyle name="Uwaga 3" xfId="10665" hidden="1"/>
    <cellStyle name="Uwaga 3" xfId="10661" hidden="1"/>
    <cellStyle name="Uwaga 3" xfId="10658" hidden="1"/>
    <cellStyle name="Uwaga 3" xfId="10656" hidden="1"/>
    <cellStyle name="Uwaga 3" xfId="10652" hidden="1"/>
    <cellStyle name="Uwaga 3" xfId="10649" hidden="1"/>
    <cellStyle name="Uwaga 3" xfId="10647" hidden="1"/>
    <cellStyle name="Uwaga 3" xfId="10644" hidden="1"/>
    <cellStyle name="Uwaga 3" xfId="10642" hidden="1"/>
    <cellStyle name="Uwaga 3" xfId="10640" hidden="1"/>
    <cellStyle name="Uwaga 3" xfId="10634" hidden="1"/>
    <cellStyle name="Uwaga 3" xfId="10631" hidden="1"/>
    <cellStyle name="Uwaga 3" xfId="10629" hidden="1"/>
    <cellStyle name="Uwaga 3" xfId="10625" hidden="1"/>
    <cellStyle name="Uwaga 3" xfId="10622" hidden="1"/>
    <cellStyle name="Uwaga 3" xfId="10620" hidden="1"/>
    <cellStyle name="Uwaga 3" xfId="10616" hidden="1"/>
    <cellStyle name="Uwaga 3" xfId="10613" hidden="1"/>
    <cellStyle name="Uwaga 3" xfId="10611" hidden="1"/>
    <cellStyle name="Uwaga 3" xfId="10609" hidden="1"/>
    <cellStyle name="Uwaga 3" xfId="10607" hidden="1"/>
    <cellStyle name="Uwaga 3" xfId="10605" hidden="1"/>
    <cellStyle name="Uwaga 3" xfId="10600" hidden="1"/>
    <cellStyle name="Uwaga 3" xfId="10598" hidden="1"/>
    <cellStyle name="Uwaga 3" xfId="10595" hidden="1"/>
    <cellStyle name="Uwaga 3" xfId="10591" hidden="1"/>
    <cellStyle name="Uwaga 3" xfId="10588" hidden="1"/>
    <cellStyle name="Uwaga 3" xfId="10585" hidden="1"/>
    <cellStyle name="Uwaga 3" xfId="10582" hidden="1"/>
    <cellStyle name="Uwaga 3" xfId="10580" hidden="1"/>
    <cellStyle name="Uwaga 3" xfId="10577" hidden="1"/>
    <cellStyle name="Uwaga 3" xfId="10573" hidden="1"/>
    <cellStyle name="Uwaga 3" xfId="10571" hidden="1"/>
    <cellStyle name="Uwaga 3" xfId="10568" hidden="1"/>
    <cellStyle name="Uwaga 3" xfId="10563" hidden="1"/>
    <cellStyle name="Uwaga 3" xfId="10560" hidden="1"/>
    <cellStyle name="Uwaga 3" xfId="10557" hidden="1"/>
    <cellStyle name="Uwaga 3" xfId="10553" hidden="1"/>
    <cellStyle name="Uwaga 3" xfId="10550" hidden="1"/>
    <cellStyle name="Uwaga 3" xfId="10548" hidden="1"/>
    <cellStyle name="Uwaga 3" xfId="10545" hidden="1"/>
    <cellStyle name="Uwaga 3" xfId="10542" hidden="1"/>
    <cellStyle name="Uwaga 3" xfId="10539" hidden="1"/>
    <cellStyle name="Uwaga 3" xfId="10537" hidden="1"/>
    <cellStyle name="Uwaga 3" xfId="10535" hidden="1"/>
    <cellStyle name="Uwaga 3" xfId="10532" hidden="1"/>
    <cellStyle name="Uwaga 3" xfId="10527" hidden="1"/>
    <cellStyle name="Uwaga 3" xfId="10524" hidden="1"/>
    <cellStyle name="Uwaga 3" xfId="10521" hidden="1"/>
    <cellStyle name="Uwaga 3" xfId="10518" hidden="1"/>
    <cellStyle name="Uwaga 3" xfId="10515" hidden="1"/>
    <cellStyle name="Uwaga 3" xfId="10512" hidden="1"/>
    <cellStyle name="Uwaga 3" xfId="10509" hidden="1"/>
    <cellStyle name="Uwaga 3" xfId="10506" hidden="1"/>
    <cellStyle name="Uwaga 3" xfId="10503" hidden="1"/>
    <cellStyle name="Uwaga 3" xfId="10501" hidden="1"/>
    <cellStyle name="Uwaga 3" xfId="10499" hidden="1"/>
    <cellStyle name="Uwaga 3" xfId="10496" hidden="1"/>
    <cellStyle name="Uwaga 3" xfId="10491" hidden="1"/>
    <cellStyle name="Uwaga 3" xfId="10488"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5" hidden="1"/>
    <cellStyle name="Uwaga 3" xfId="10463" hidden="1"/>
    <cellStyle name="Uwaga 3" xfId="10460" hidden="1"/>
    <cellStyle name="Uwaga 3" xfId="10454" hidden="1"/>
    <cellStyle name="Uwaga 3" xfId="10451" hidden="1"/>
    <cellStyle name="Uwaga 3" xfId="10449" hidden="1"/>
    <cellStyle name="Uwaga 3" xfId="10445" hidden="1"/>
    <cellStyle name="Uwaga 3" xfId="10442" hidden="1"/>
    <cellStyle name="Uwaga 3" xfId="10440" hidden="1"/>
    <cellStyle name="Uwaga 3" xfId="10436" hidden="1"/>
    <cellStyle name="Uwaga 3" xfId="10433" hidden="1"/>
    <cellStyle name="Uwaga 3" xfId="10431" hidden="1"/>
    <cellStyle name="Uwaga 3" xfId="10429" hidden="1"/>
    <cellStyle name="Uwaga 3" xfId="10426" hidden="1"/>
    <cellStyle name="Uwaga 3" xfId="10423" hidden="1"/>
    <cellStyle name="Uwaga 3" xfId="10420" hidden="1"/>
    <cellStyle name="Uwaga 3" xfId="10418" hidden="1"/>
    <cellStyle name="Uwaga 3" xfId="10416" hidden="1"/>
    <cellStyle name="Uwaga 3" xfId="10411" hidden="1"/>
    <cellStyle name="Uwaga 3" xfId="10409" hidden="1"/>
    <cellStyle name="Uwaga 3" xfId="10406" hidden="1"/>
    <cellStyle name="Uwaga 3" xfId="10402" hidden="1"/>
    <cellStyle name="Uwaga 3" xfId="10400" hidden="1"/>
    <cellStyle name="Uwaga 3" xfId="10397" hidden="1"/>
    <cellStyle name="Uwaga 3" xfId="10393" hidden="1"/>
    <cellStyle name="Uwaga 3" xfId="10391" hidden="1"/>
    <cellStyle name="Uwaga 3" xfId="10388" hidden="1"/>
    <cellStyle name="Uwaga 3" xfId="10384" hidden="1"/>
    <cellStyle name="Uwaga 3" xfId="10382" hidden="1"/>
    <cellStyle name="Uwaga 3" xfId="10380" hidden="1"/>
    <cellStyle name="Uwaga 3" xfId="11932" hidden="1"/>
    <cellStyle name="Uwaga 3" xfId="11933" hidden="1"/>
    <cellStyle name="Uwaga 3" xfId="11935" hidden="1"/>
    <cellStyle name="Uwaga 3" xfId="11947" hidden="1"/>
    <cellStyle name="Uwaga 3" xfId="11948" hidden="1"/>
    <cellStyle name="Uwaga 3" xfId="11953" hidden="1"/>
    <cellStyle name="Uwaga 3" xfId="11962" hidden="1"/>
    <cellStyle name="Uwaga 3" xfId="11963" hidden="1"/>
    <cellStyle name="Uwaga 3" xfId="11968" hidden="1"/>
    <cellStyle name="Uwaga 3" xfId="11977" hidden="1"/>
    <cellStyle name="Uwaga 3" xfId="11978" hidden="1"/>
    <cellStyle name="Uwaga 3" xfId="11979" hidden="1"/>
    <cellStyle name="Uwaga 3" xfId="11992" hidden="1"/>
    <cellStyle name="Uwaga 3" xfId="11997" hidden="1"/>
    <cellStyle name="Uwaga 3" xfId="12002" hidden="1"/>
    <cellStyle name="Uwaga 3" xfId="12012" hidden="1"/>
    <cellStyle name="Uwaga 3" xfId="12017" hidden="1"/>
    <cellStyle name="Uwaga 3" xfId="12021" hidden="1"/>
    <cellStyle name="Uwaga 3" xfId="12028" hidden="1"/>
    <cellStyle name="Uwaga 3" xfId="12033" hidden="1"/>
    <cellStyle name="Uwaga 3" xfId="12036" hidden="1"/>
    <cellStyle name="Uwaga 3" xfId="12042" hidden="1"/>
    <cellStyle name="Uwaga 3" xfId="12047" hidden="1"/>
    <cellStyle name="Uwaga 3" xfId="12051" hidden="1"/>
    <cellStyle name="Uwaga 3" xfId="12052" hidden="1"/>
    <cellStyle name="Uwaga 3" xfId="12053" hidden="1"/>
    <cellStyle name="Uwaga 3" xfId="12057" hidden="1"/>
    <cellStyle name="Uwaga 3" xfId="12069" hidden="1"/>
    <cellStyle name="Uwaga 3" xfId="12074" hidden="1"/>
    <cellStyle name="Uwaga 3" xfId="12079" hidden="1"/>
    <cellStyle name="Uwaga 3" xfId="12084" hidden="1"/>
    <cellStyle name="Uwaga 3" xfId="12089" hidden="1"/>
    <cellStyle name="Uwaga 3" xfId="12094" hidden="1"/>
    <cellStyle name="Uwaga 3" xfId="12098" hidden="1"/>
    <cellStyle name="Uwaga 3" xfId="12102" hidden="1"/>
    <cellStyle name="Uwaga 3" xfId="12107" hidden="1"/>
    <cellStyle name="Uwaga 3" xfId="12112" hidden="1"/>
    <cellStyle name="Uwaga 3" xfId="12113" hidden="1"/>
    <cellStyle name="Uwaga 3" xfId="12115" hidden="1"/>
    <cellStyle name="Uwaga 3" xfId="12128" hidden="1"/>
    <cellStyle name="Uwaga 3" xfId="12132" hidden="1"/>
    <cellStyle name="Uwaga 3" xfId="12137" hidden="1"/>
    <cellStyle name="Uwaga 3" xfId="12144" hidden="1"/>
    <cellStyle name="Uwaga 3" xfId="12148" hidden="1"/>
    <cellStyle name="Uwaga 3" xfId="12153" hidden="1"/>
    <cellStyle name="Uwaga 3" xfId="12158" hidden="1"/>
    <cellStyle name="Uwaga 3" xfId="12161" hidden="1"/>
    <cellStyle name="Uwaga 3" xfId="12166" hidden="1"/>
    <cellStyle name="Uwaga 3" xfId="12172" hidden="1"/>
    <cellStyle name="Uwaga 3" xfId="12173" hidden="1"/>
    <cellStyle name="Uwaga 3" xfId="12176" hidden="1"/>
    <cellStyle name="Uwaga 3" xfId="12189" hidden="1"/>
    <cellStyle name="Uwaga 3" xfId="12193" hidden="1"/>
    <cellStyle name="Uwaga 3" xfId="12198" hidden="1"/>
    <cellStyle name="Uwaga 3" xfId="12205" hidden="1"/>
    <cellStyle name="Uwaga 3" xfId="12210" hidden="1"/>
    <cellStyle name="Uwaga 3" xfId="12214" hidden="1"/>
    <cellStyle name="Uwaga 3" xfId="12219" hidden="1"/>
    <cellStyle name="Uwaga 3" xfId="12223" hidden="1"/>
    <cellStyle name="Uwaga 3" xfId="12228" hidden="1"/>
    <cellStyle name="Uwaga 3" xfId="12232" hidden="1"/>
    <cellStyle name="Uwaga 3" xfId="12233" hidden="1"/>
    <cellStyle name="Uwaga 3" xfId="12235" hidden="1"/>
    <cellStyle name="Uwaga 3" xfId="12247" hidden="1"/>
    <cellStyle name="Uwaga 3" xfId="12248" hidden="1"/>
    <cellStyle name="Uwaga 3" xfId="12250" hidden="1"/>
    <cellStyle name="Uwaga 3" xfId="12262" hidden="1"/>
    <cellStyle name="Uwaga 3" xfId="12264" hidden="1"/>
    <cellStyle name="Uwaga 3" xfId="12267" hidden="1"/>
    <cellStyle name="Uwaga 3" xfId="12277" hidden="1"/>
    <cellStyle name="Uwaga 3" xfId="12278" hidden="1"/>
    <cellStyle name="Uwaga 3" xfId="12280" hidden="1"/>
    <cellStyle name="Uwaga 3" xfId="12292" hidden="1"/>
    <cellStyle name="Uwaga 3" xfId="12293" hidden="1"/>
    <cellStyle name="Uwaga 3" xfId="12294" hidden="1"/>
    <cellStyle name="Uwaga 3" xfId="12308" hidden="1"/>
    <cellStyle name="Uwaga 3" xfId="12311" hidden="1"/>
    <cellStyle name="Uwaga 3" xfId="12315" hidden="1"/>
    <cellStyle name="Uwaga 3" xfId="12323" hidden="1"/>
    <cellStyle name="Uwaga 3" xfId="12326" hidden="1"/>
    <cellStyle name="Uwaga 3" xfId="12330" hidden="1"/>
    <cellStyle name="Uwaga 3" xfId="12338" hidden="1"/>
    <cellStyle name="Uwaga 3" xfId="12341" hidden="1"/>
    <cellStyle name="Uwaga 3" xfId="12345" hidden="1"/>
    <cellStyle name="Uwaga 3" xfId="12352" hidden="1"/>
    <cellStyle name="Uwaga 3" xfId="12353" hidden="1"/>
    <cellStyle name="Uwaga 3" xfId="12355" hidden="1"/>
    <cellStyle name="Uwaga 3" xfId="12368" hidden="1"/>
    <cellStyle name="Uwaga 3" xfId="12371" hidden="1"/>
    <cellStyle name="Uwaga 3" xfId="12374" hidden="1"/>
    <cellStyle name="Uwaga 3" xfId="12383" hidden="1"/>
    <cellStyle name="Uwaga 3" xfId="12386" hidden="1"/>
    <cellStyle name="Uwaga 3" xfId="12390" hidden="1"/>
    <cellStyle name="Uwaga 3" xfId="12398" hidden="1"/>
    <cellStyle name="Uwaga 3" xfId="12400" hidden="1"/>
    <cellStyle name="Uwaga 3" xfId="12403" hidden="1"/>
    <cellStyle name="Uwaga 3" xfId="12412" hidden="1"/>
    <cellStyle name="Uwaga 3" xfId="12413" hidden="1"/>
    <cellStyle name="Uwaga 3" xfId="12414" hidden="1"/>
    <cellStyle name="Uwaga 3" xfId="12427" hidden="1"/>
    <cellStyle name="Uwaga 3" xfId="12428" hidden="1"/>
    <cellStyle name="Uwaga 3" xfId="12430" hidden="1"/>
    <cellStyle name="Uwaga 3" xfId="12442" hidden="1"/>
    <cellStyle name="Uwaga 3" xfId="12443" hidden="1"/>
    <cellStyle name="Uwaga 3" xfId="12445" hidden="1"/>
    <cellStyle name="Uwaga 3" xfId="12457" hidden="1"/>
    <cellStyle name="Uwaga 3" xfId="12458" hidden="1"/>
    <cellStyle name="Uwaga 3" xfId="12460" hidden="1"/>
    <cellStyle name="Uwaga 3" xfId="12472" hidden="1"/>
    <cellStyle name="Uwaga 3" xfId="12473" hidden="1"/>
    <cellStyle name="Uwaga 3" xfId="12474" hidden="1"/>
    <cellStyle name="Uwaga 3" xfId="12488" hidden="1"/>
    <cellStyle name="Uwaga 3" xfId="12490" hidden="1"/>
    <cellStyle name="Uwaga 3" xfId="12493" hidden="1"/>
    <cellStyle name="Uwaga 3" xfId="12503" hidden="1"/>
    <cellStyle name="Uwaga 3" xfId="12506" hidden="1"/>
    <cellStyle name="Uwaga 3" xfId="12509" hidden="1"/>
    <cellStyle name="Uwaga 3" xfId="12518" hidden="1"/>
    <cellStyle name="Uwaga 3" xfId="12520" hidden="1"/>
    <cellStyle name="Uwaga 3" xfId="12523" hidden="1"/>
    <cellStyle name="Uwaga 3" xfId="12532" hidden="1"/>
    <cellStyle name="Uwaga 3" xfId="12533" hidden="1"/>
    <cellStyle name="Uwaga 3" xfId="12534" hidden="1"/>
    <cellStyle name="Uwaga 3" xfId="12547" hidden="1"/>
    <cellStyle name="Uwaga 3" xfId="12549" hidden="1"/>
    <cellStyle name="Uwaga 3" xfId="12551" hidden="1"/>
    <cellStyle name="Uwaga 3" xfId="12562" hidden="1"/>
    <cellStyle name="Uwaga 3" xfId="12564" hidden="1"/>
    <cellStyle name="Uwaga 3" xfId="12566" hidden="1"/>
    <cellStyle name="Uwaga 3" xfId="12577" hidden="1"/>
    <cellStyle name="Uwaga 3" xfId="12579" hidden="1"/>
    <cellStyle name="Uwaga 3" xfId="12581" hidden="1"/>
    <cellStyle name="Uwaga 3" xfId="12592" hidden="1"/>
    <cellStyle name="Uwaga 3" xfId="12593" hidden="1"/>
    <cellStyle name="Uwaga 3" xfId="12594" hidden="1"/>
    <cellStyle name="Uwaga 3" xfId="12607" hidden="1"/>
    <cellStyle name="Uwaga 3" xfId="12609" hidden="1"/>
    <cellStyle name="Uwaga 3" xfId="12611" hidden="1"/>
    <cellStyle name="Uwaga 3" xfId="12622" hidden="1"/>
    <cellStyle name="Uwaga 3" xfId="12624" hidden="1"/>
    <cellStyle name="Uwaga 3" xfId="12626" hidden="1"/>
    <cellStyle name="Uwaga 3" xfId="12637" hidden="1"/>
    <cellStyle name="Uwaga 3" xfId="12639" hidden="1"/>
    <cellStyle name="Uwaga 3" xfId="12640" hidden="1"/>
    <cellStyle name="Uwaga 3" xfId="12652" hidden="1"/>
    <cellStyle name="Uwaga 3" xfId="12653" hidden="1"/>
    <cellStyle name="Uwaga 3" xfId="12654" hidden="1"/>
    <cellStyle name="Uwaga 3" xfId="12667" hidden="1"/>
    <cellStyle name="Uwaga 3" xfId="12669" hidden="1"/>
    <cellStyle name="Uwaga 3" xfId="12671" hidden="1"/>
    <cellStyle name="Uwaga 3" xfId="12682" hidden="1"/>
    <cellStyle name="Uwaga 3" xfId="12684" hidden="1"/>
    <cellStyle name="Uwaga 3" xfId="12686" hidden="1"/>
    <cellStyle name="Uwaga 3" xfId="12697" hidden="1"/>
    <cellStyle name="Uwaga 3" xfId="12699" hidden="1"/>
    <cellStyle name="Uwaga 3" xfId="12701" hidden="1"/>
    <cellStyle name="Uwaga 3" xfId="12712" hidden="1"/>
    <cellStyle name="Uwaga 3" xfId="12713" hidden="1"/>
    <cellStyle name="Uwaga 3" xfId="12715" hidden="1"/>
    <cellStyle name="Uwaga 3" xfId="12726" hidden="1"/>
    <cellStyle name="Uwaga 3" xfId="12728" hidden="1"/>
    <cellStyle name="Uwaga 3" xfId="12729" hidden="1"/>
    <cellStyle name="Uwaga 3" xfId="12738" hidden="1"/>
    <cellStyle name="Uwaga 3" xfId="12741" hidden="1"/>
    <cellStyle name="Uwaga 3" xfId="12743" hidden="1"/>
    <cellStyle name="Uwaga 3" xfId="12754" hidden="1"/>
    <cellStyle name="Uwaga 3" xfId="12756" hidden="1"/>
    <cellStyle name="Uwaga 3" xfId="12758" hidden="1"/>
    <cellStyle name="Uwaga 3" xfId="12770" hidden="1"/>
    <cellStyle name="Uwaga 3" xfId="12772" hidden="1"/>
    <cellStyle name="Uwaga 3" xfId="12774" hidden="1"/>
    <cellStyle name="Uwaga 3" xfId="12782" hidden="1"/>
    <cellStyle name="Uwaga 3" xfId="12784" hidden="1"/>
    <cellStyle name="Uwaga 3" xfId="12787" hidden="1"/>
    <cellStyle name="Uwaga 3" xfId="12777" hidden="1"/>
    <cellStyle name="Uwaga 3" xfId="12776" hidden="1"/>
    <cellStyle name="Uwaga 3" xfId="12775" hidden="1"/>
    <cellStyle name="Uwaga 3" xfId="12762" hidden="1"/>
    <cellStyle name="Uwaga 3" xfId="12761" hidden="1"/>
    <cellStyle name="Uwaga 3" xfId="12760" hidden="1"/>
    <cellStyle name="Uwaga 3" xfId="12747" hidden="1"/>
    <cellStyle name="Uwaga 3" xfId="12746" hidden="1"/>
    <cellStyle name="Uwaga 3" xfId="12745" hidden="1"/>
    <cellStyle name="Uwaga 3" xfId="12732" hidden="1"/>
    <cellStyle name="Uwaga 3" xfId="12731" hidden="1"/>
    <cellStyle name="Uwaga 3" xfId="12730" hidden="1"/>
    <cellStyle name="Uwaga 3" xfId="12717" hidden="1"/>
    <cellStyle name="Uwaga 3" xfId="12716" hidden="1"/>
    <cellStyle name="Uwaga 3" xfId="12714" hidden="1"/>
    <cellStyle name="Uwaga 3" xfId="12703" hidden="1"/>
    <cellStyle name="Uwaga 3" xfId="12700" hidden="1"/>
    <cellStyle name="Uwaga 3" xfId="12698" hidden="1"/>
    <cellStyle name="Uwaga 3" xfId="12688" hidden="1"/>
    <cellStyle name="Uwaga 3" xfId="12685" hidden="1"/>
    <cellStyle name="Uwaga 3" xfId="12683" hidden="1"/>
    <cellStyle name="Uwaga 3" xfId="12673" hidden="1"/>
    <cellStyle name="Uwaga 3" xfId="12670" hidden="1"/>
    <cellStyle name="Uwaga 3" xfId="12668" hidden="1"/>
    <cellStyle name="Uwaga 3" xfId="12658" hidden="1"/>
    <cellStyle name="Uwaga 3" xfId="12656" hidden="1"/>
    <cellStyle name="Uwaga 3" xfId="12655" hidden="1"/>
    <cellStyle name="Uwaga 3" xfId="12643" hidden="1"/>
    <cellStyle name="Uwaga 3" xfId="12641" hidden="1"/>
    <cellStyle name="Uwaga 3" xfId="12638" hidden="1"/>
    <cellStyle name="Uwaga 3" xfId="12628" hidden="1"/>
    <cellStyle name="Uwaga 3" xfId="12625" hidden="1"/>
    <cellStyle name="Uwaga 3" xfId="12623" hidden="1"/>
    <cellStyle name="Uwaga 3" xfId="12613" hidden="1"/>
    <cellStyle name="Uwaga 3" xfId="12610" hidden="1"/>
    <cellStyle name="Uwaga 3" xfId="12608" hidden="1"/>
    <cellStyle name="Uwaga 3" xfId="12598" hidden="1"/>
    <cellStyle name="Uwaga 3" xfId="12596" hidden="1"/>
    <cellStyle name="Uwaga 3" xfId="12595" hidden="1"/>
    <cellStyle name="Uwaga 3" xfId="12583" hidden="1"/>
    <cellStyle name="Uwaga 3" xfId="12580" hidden="1"/>
    <cellStyle name="Uwaga 3" xfId="12578" hidden="1"/>
    <cellStyle name="Uwaga 3" xfId="12568" hidden="1"/>
    <cellStyle name="Uwaga 3" xfId="12565" hidden="1"/>
    <cellStyle name="Uwaga 3" xfId="12563" hidden="1"/>
    <cellStyle name="Uwaga 3" xfId="12553" hidden="1"/>
    <cellStyle name="Uwaga 3" xfId="12550" hidden="1"/>
    <cellStyle name="Uwaga 3" xfId="12548" hidden="1"/>
    <cellStyle name="Uwaga 3" xfId="12538" hidden="1"/>
    <cellStyle name="Uwaga 3" xfId="12536" hidden="1"/>
    <cellStyle name="Uwaga 3" xfId="12535" hidden="1"/>
    <cellStyle name="Uwaga 3" xfId="12522" hidden="1"/>
    <cellStyle name="Uwaga 3" xfId="12519" hidden="1"/>
    <cellStyle name="Uwaga 3" xfId="12517" hidden="1"/>
    <cellStyle name="Uwaga 3" xfId="12507" hidden="1"/>
    <cellStyle name="Uwaga 3" xfId="12504" hidden="1"/>
    <cellStyle name="Uwaga 3" xfId="12502" hidden="1"/>
    <cellStyle name="Uwaga 3" xfId="12492" hidden="1"/>
    <cellStyle name="Uwaga 3" xfId="12489" hidden="1"/>
    <cellStyle name="Uwaga 3" xfId="12487" hidden="1"/>
    <cellStyle name="Uwaga 3" xfId="12478" hidden="1"/>
    <cellStyle name="Uwaga 3" xfId="12476" hidden="1"/>
    <cellStyle name="Uwaga 3" xfId="12475" hidden="1"/>
    <cellStyle name="Uwaga 3" xfId="12463" hidden="1"/>
    <cellStyle name="Uwaga 3" xfId="12461" hidden="1"/>
    <cellStyle name="Uwaga 3" xfId="12459" hidden="1"/>
    <cellStyle name="Uwaga 3" xfId="12448" hidden="1"/>
    <cellStyle name="Uwaga 3" xfId="12446" hidden="1"/>
    <cellStyle name="Uwaga 3" xfId="12444" hidden="1"/>
    <cellStyle name="Uwaga 3" xfId="12433" hidden="1"/>
    <cellStyle name="Uwaga 3" xfId="12431" hidden="1"/>
    <cellStyle name="Uwaga 3" xfId="12429" hidden="1"/>
    <cellStyle name="Uwaga 3" xfId="12418" hidden="1"/>
    <cellStyle name="Uwaga 3" xfId="12416" hidden="1"/>
    <cellStyle name="Uwaga 3" xfId="12415" hidden="1"/>
    <cellStyle name="Uwaga 3" xfId="12402" hidden="1"/>
    <cellStyle name="Uwaga 3" xfId="12399" hidden="1"/>
    <cellStyle name="Uwaga 3" xfId="12397" hidden="1"/>
    <cellStyle name="Uwaga 3" xfId="12387" hidden="1"/>
    <cellStyle name="Uwaga 3" xfId="12384" hidden="1"/>
    <cellStyle name="Uwaga 3" xfId="12382" hidden="1"/>
    <cellStyle name="Uwaga 3" xfId="12372" hidden="1"/>
    <cellStyle name="Uwaga 3" xfId="12369" hidden="1"/>
    <cellStyle name="Uwaga 3" xfId="12367" hidden="1"/>
    <cellStyle name="Uwaga 3" xfId="12358" hidden="1"/>
    <cellStyle name="Uwaga 3" xfId="12356" hidden="1"/>
    <cellStyle name="Uwaga 3" xfId="12354" hidden="1"/>
    <cellStyle name="Uwaga 3" xfId="12342" hidden="1"/>
    <cellStyle name="Uwaga 3" xfId="12339" hidden="1"/>
    <cellStyle name="Uwaga 3" xfId="12337" hidden="1"/>
    <cellStyle name="Uwaga 3" xfId="12327" hidden="1"/>
    <cellStyle name="Uwaga 3" xfId="12324" hidden="1"/>
    <cellStyle name="Uwaga 3" xfId="12322" hidden="1"/>
    <cellStyle name="Uwaga 3" xfId="12312" hidden="1"/>
    <cellStyle name="Uwaga 3" xfId="12309" hidden="1"/>
    <cellStyle name="Uwaga 3" xfId="12307" hidden="1"/>
    <cellStyle name="Uwaga 3" xfId="12300" hidden="1"/>
    <cellStyle name="Uwaga 3" xfId="12297" hidden="1"/>
    <cellStyle name="Uwaga 3" xfId="12295" hidden="1"/>
    <cellStyle name="Uwaga 3" xfId="12285" hidden="1"/>
    <cellStyle name="Uwaga 3" xfId="12282" hidden="1"/>
    <cellStyle name="Uwaga 3" xfId="12279" hidden="1"/>
    <cellStyle name="Uwaga 3" xfId="12270" hidden="1"/>
    <cellStyle name="Uwaga 3" xfId="12266" hidden="1"/>
    <cellStyle name="Uwaga 3" xfId="12263" hidden="1"/>
    <cellStyle name="Uwaga 3" xfId="12255" hidden="1"/>
    <cellStyle name="Uwaga 3" xfId="12252" hidden="1"/>
    <cellStyle name="Uwaga 3" xfId="12249" hidden="1"/>
    <cellStyle name="Uwaga 3" xfId="12240" hidden="1"/>
    <cellStyle name="Uwaga 3" xfId="12237" hidden="1"/>
    <cellStyle name="Uwaga 3" xfId="12234" hidden="1"/>
    <cellStyle name="Uwaga 3" xfId="12224" hidden="1"/>
    <cellStyle name="Uwaga 3" xfId="12220" hidden="1"/>
    <cellStyle name="Uwaga 3" xfId="12217" hidden="1"/>
    <cellStyle name="Uwaga 3" xfId="12208" hidden="1"/>
    <cellStyle name="Uwaga 3" xfId="12204" hidden="1"/>
    <cellStyle name="Uwaga 3" xfId="12202" hidden="1"/>
    <cellStyle name="Uwaga 3" xfId="12194" hidden="1"/>
    <cellStyle name="Uwaga 3" xfId="12190" hidden="1"/>
    <cellStyle name="Uwaga 3" xfId="12187" hidden="1"/>
    <cellStyle name="Uwaga 3" xfId="12180" hidden="1"/>
    <cellStyle name="Uwaga 3" xfId="12177" hidden="1"/>
    <cellStyle name="Uwaga 3" xfId="12174" hidden="1"/>
    <cellStyle name="Uwaga 3" xfId="12165" hidden="1"/>
    <cellStyle name="Uwaga 3" xfId="12160" hidden="1"/>
    <cellStyle name="Uwaga 3" xfId="12157" hidden="1"/>
    <cellStyle name="Uwaga 3" xfId="12150" hidden="1"/>
    <cellStyle name="Uwaga 3" xfId="12145" hidden="1"/>
    <cellStyle name="Uwaga 3" xfId="12142" hidden="1"/>
    <cellStyle name="Uwaga 3" xfId="12135" hidden="1"/>
    <cellStyle name="Uwaga 3" xfId="12130" hidden="1"/>
    <cellStyle name="Uwaga 3" xfId="12127" hidden="1"/>
    <cellStyle name="Uwaga 3" xfId="12121" hidden="1"/>
    <cellStyle name="Uwaga 3" xfId="12117" hidden="1"/>
    <cellStyle name="Uwaga 3" xfId="12114" hidden="1"/>
    <cellStyle name="Uwaga 3" xfId="12106" hidden="1"/>
    <cellStyle name="Uwaga 3" xfId="12101" hidden="1"/>
    <cellStyle name="Uwaga 3" xfId="12097" hidden="1"/>
    <cellStyle name="Uwaga 3" xfId="12091" hidden="1"/>
    <cellStyle name="Uwaga 3" xfId="12086" hidden="1"/>
    <cellStyle name="Uwaga 3" xfId="12082" hidden="1"/>
    <cellStyle name="Uwaga 3" xfId="12076" hidden="1"/>
    <cellStyle name="Uwaga 3" xfId="12071" hidden="1"/>
    <cellStyle name="Uwaga 3" xfId="12067" hidden="1"/>
    <cellStyle name="Uwaga 3" xfId="12062" hidden="1"/>
    <cellStyle name="Uwaga 3" xfId="12058" hidden="1"/>
    <cellStyle name="Uwaga 3" xfId="12054" hidden="1"/>
    <cellStyle name="Uwaga 3" xfId="12046" hidden="1"/>
    <cellStyle name="Uwaga 3" xfId="12041" hidden="1"/>
    <cellStyle name="Uwaga 3" xfId="12037" hidden="1"/>
    <cellStyle name="Uwaga 3" xfId="12031" hidden="1"/>
    <cellStyle name="Uwaga 3" xfId="12026" hidden="1"/>
    <cellStyle name="Uwaga 3" xfId="12022" hidden="1"/>
    <cellStyle name="Uwaga 3" xfId="12016" hidden="1"/>
    <cellStyle name="Uwaga 3" xfId="12011" hidden="1"/>
    <cellStyle name="Uwaga 3" xfId="12007" hidden="1"/>
    <cellStyle name="Uwaga 3" xfId="12003" hidden="1"/>
    <cellStyle name="Uwaga 3" xfId="11998" hidden="1"/>
    <cellStyle name="Uwaga 3" xfId="11993" hidden="1"/>
    <cellStyle name="Uwaga 3" xfId="11988" hidden="1"/>
    <cellStyle name="Uwaga 3" xfId="11984" hidden="1"/>
    <cellStyle name="Uwaga 3" xfId="11980" hidden="1"/>
    <cellStyle name="Uwaga 3" xfId="11973" hidden="1"/>
    <cellStyle name="Uwaga 3" xfId="11969" hidden="1"/>
    <cellStyle name="Uwaga 3" xfId="11964" hidden="1"/>
    <cellStyle name="Uwaga 3" xfId="11958" hidden="1"/>
    <cellStyle name="Uwaga 3" xfId="11954" hidden="1"/>
    <cellStyle name="Uwaga 3" xfId="11949" hidden="1"/>
    <cellStyle name="Uwaga 3" xfId="11943" hidden="1"/>
    <cellStyle name="Uwaga 3" xfId="11939" hidden="1"/>
    <cellStyle name="Uwaga 3" xfId="11934" hidden="1"/>
    <cellStyle name="Uwaga 3" xfId="11928" hidden="1"/>
    <cellStyle name="Uwaga 3" xfId="11924" hidden="1"/>
    <cellStyle name="Uwaga 3" xfId="11920" hidden="1"/>
    <cellStyle name="Uwaga 3" xfId="12780" hidden="1"/>
    <cellStyle name="Uwaga 3" xfId="12779" hidden="1"/>
    <cellStyle name="Uwaga 3" xfId="12778" hidden="1"/>
    <cellStyle name="Uwaga 3" xfId="12765" hidden="1"/>
    <cellStyle name="Uwaga 3" xfId="12764" hidden="1"/>
    <cellStyle name="Uwaga 3" xfId="12763" hidden="1"/>
    <cellStyle name="Uwaga 3" xfId="12750" hidden="1"/>
    <cellStyle name="Uwaga 3" xfId="12749" hidden="1"/>
    <cellStyle name="Uwaga 3" xfId="12748" hidden="1"/>
    <cellStyle name="Uwaga 3" xfId="12735" hidden="1"/>
    <cellStyle name="Uwaga 3" xfId="12734" hidden="1"/>
    <cellStyle name="Uwaga 3" xfId="12733" hidden="1"/>
    <cellStyle name="Uwaga 3" xfId="12720" hidden="1"/>
    <cellStyle name="Uwaga 3" xfId="12719" hidden="1"/>
    <cellStyle name="Uwaga 3" xfId="12718"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7"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2" hidden="1"/>
    <cellStyle name="Uwaga 3" xfId="12571" hidden="1"/>
    <cellStyle name="Uwaga 3" xfId="12569" hidden="1"/>
    <cellStyle name="Uwaga 3" xfId="12567" hidden="1"/>
    <cellStyle name="Uwaga 3" xfId="12556" hidden="1"/>
    <cellStyle name="Uwaga 3" xfId="12554" hidden="1"/>
    <cellStyle name="Uwaga 3" xfId="12552" hidden="1"/>
    <cellStyle name="Uwaga 3" xfId="12541" hidden="1"/>
    <cellStyle name="Uwaga 3" xfId="12539" hidden="1"/>
    <cellStyle name="Uwaga 3" xfId="12537" hidden="1"/>
    <cellStyle name="Uwaga 3" xfId="12526" hidden="1"/>
    <cellStyle name="Uwaga 3" xfId="12524" hidden="1"/>
    <cellStyle name="Uwaga 3" xfId="12521" hidden="1"/>
    <cellStyle name="Uwaga 3" xfId="12511" hidden="1"/>
    <cellStyle name="Uwaga 3" xfId="12508" hidden="1"/>
    <cellStyle name="Uwaga 3" xfId="12505" hidden="1"/>
    <cellStyle name="Uwaga 3" xfId="12496" hidden="1"/>
    <cellStyle name="Uwaga 3" xfId="12494" hidden="1"/>
    <cellStyle name="Uwaga 3" xfId="12491" hidden="1"/>
    <cellStyle name="Uwaga 3" xfId="12481" hidden="1"/>
    <cellStyle name="Uwaga 3" xfId="12479" hidden="1"/>
    <cellStyle name="Uwaga 3" xfId="12477" hidden="1"/>
    <cellStyle name="Uwaga 3" xfId="12466" hidden="1"/>
    <cellStyle name="Uwaga 3" xfId="12464" hidden="1"/>
    <cellStyle name="Uwaga 3" xfId="12462" hidden="1"/>
    <cellStyle name="Uwaga 3" xfId="12451" hidden="1"/>
    <cellStyle name="Uwaga 3" xfId="12449" hidden="1"/>
    <cellStyle name="Uwaga 3" xfId="12447" hidden="1"/>
    <cellStyle name="Uwaga 3" xfId="12436" hidden="1"/>
    <cellStyle name="Uwaga 3" xfId="12434" hidden="1"/>
    <cellStyle name="Uwaga 3" xfId="12432" hidden="1"/>
    <cellStyle name="Uwaga 3" xfId="12421" hidden="1"/>
    <cellStyle name="Uwaga 3" xfId="12419" hidden="1"/>
    <cellStyle name="Uwaga 3" xfId="12417" hidden="1"/>
    <cellStyle name="Uwaga 3" xfId="12406" hidden="1"/>
    <cellStyle name="Uwaga 3" xfId="12404" hidden="1"/>
    <cellStyle name="Uwaga 3" xfId="12401" hidden="1"/>
    <cellStyle name="Uwaga 3" xfId="12391" hidden="1"/>
    <cellStyle name="Uwaga 3" xfId="12388" hidden="1"/>
    <cellStyle name="Uwaga 3" xfId="12385" hidden="1"/>
    <cellStyle name="Uwaga 3" xfId="12376" hidden="1"/>
    <cellStyle name="Uwaga 3" xfId="12373" hidden="1"/>
    <cellStyle name="Uwaga 3" xfId="12370" hidden="1"/>
    <cellStyle name="Uwaga 3" xfId="12361" hidden="1"/>
    <cellStyle name="Uwaga 3" xfId="12359" hidden="1"/>
    <cellStyle name="Uwaga 3" xfId="12357" hidden="1"/>
    <cellStyle name="Uwaga 3" xfId="12346" hidden="1"/>
    <cellStyle name="Uwaga 3" xfId="12343" hidden="1"/>
    <cellStyle name="Uwaga 3" xfId="12340" hidden="1"/>
    <cellStyle name="Uwaga 3" xfId="12331" hidden="1"/>
    <cellStyle name="Uwaga 3" xfId="12328" hidden="1"/>
    <cellStyle name="Uwaga 3" xfId="12325" hidden="1"/>
    <cellStyle name="Uwaga 3" xfId="12316" hidden="1"/>
    <cellStyle name="Uwaga 3" xfId="12313" hidden="1"/>
    <cellStyle name="Uwaga 3" xfId="12310" hidden="1"/>
    <cellStyle name="Uwaga 3" xfId="12303" hidden="1"/>
    <cellStyle name="Uwaga 3" xfId="12299" hidden="1"/>
    <cellStyle name="Uwaga 3" xfId="12296" hidden="1"/>
    <cellStyle name="Uwaga 3" xfId="12288" hidden="1"/>
    <cellStyle name="Uwaga 3" xfId="12284" hidden="1"/>
    <cellStyle name="Uwaga 3" xfId="12281" hidden="1"/>
    <cellStyle name="Uwaga 3" xfId="12273" hidden="1"/>
    <cellStyle name="Uwaga 3" xfId="12269" hidden="1"/>
    <cellStyle name="Uwaga 3" xfId="12265" hidden="1"/>
    <cellStyle name="Uwaga 3" xfId="12258" hidden="1"/>
    <cellStyle name="Uwaga 3" xfId="12254" hidden="1"/>
    <cellStyle name="Uwaga 3" xfId="12251" hidden="1"/>
    <cellStyle name="Uwaga 3" xfId="12243" hidden="1"/>
    <cellStyle name="Uwaga 3" xfId="12239" hidden="1"/>
    <cellStyle name="Uwaga 3" xfId="12236" hidden="1"/>
    <cellStyle name="Uwaga 3" xfId="12227" hidden="1"/>
    <cellStyle name="Uwaga 3" xfId="12222" hidden="1"/>
    <cellStyle name="Uwaga 3" xfId="12218" hidden="1"/>
    <cellStyle name="Uwaga 3" xfId="12212" hidden="1"/>
    <cellStyle name="Uwaga 3" xfId="12207" hidden="1"/>
    <cellStyle name="Uwaga 3" xfId="12203" hidden="1"/>
    <cellStyle name="Uwaga 3" xfId="12197" hidden="1"/>
    <cellStyle name="Uwaga 3" xfId="12192" hidden="1"/>
    <cellStyle name="Uwaga 3" xfId="12188" hidden="1"/>
    <cellStyle name="Uwaga 3" xfId="12183" hidden="1"/>
    <cellStyle name="Uwaga 3" xfId="12179" hidden="1"/>
    <cellStyle name="Uwaga 3" xfId="12175" hidden="1"/>
    <cellStyle name="Uwaga 3" xfId="12168" hidden="1"/>
    <cellStyle name="Uwaga 3" xfId="12163" hidden="1"/>
    <cellStyle name="Uwaga 3" xfId="12159" hidden="1"/>
    <cellStyle name="Uwaga 3" xfId="12152" hidden="1"/>
    <cellStyle name="Uwaga 3" xfId="12147" hidden="1"/>
    <cellStyle name="Uwaga 3" xfId="12143" hidden="1"/>
    <cellStyle name="Uwaga 3" xfId="12138" hidden="1"/>
    <cellStyle name="Uwaga 3" xfId="12133" hidden="1"/>
    <cellStyle name="Uwaga 3" xfId="12129" hidden="1"/>
    <cellStyle name="Uwaga 3" xfId="12123" hidden="1"/>
    <cellStyle name="Uwaga 3" xfId="12119" hidden="1"/>
    <cellStyle name="Uwaga 3" xfId="12116" hidden="1"/>
    <cellStyle name="Uwaga 3" xfId="12109" hidden="1"/>
    <cellStyle name="Uwaga 3" xfId="12104" hidden="1"/>
    <cellStyle name="Uwaga 3" xfId="12099" hidden="1"/>
    <cellStyle name="Uwaga 3" xfId="12093" hidden="1"/>
    <cellStyle name="Uwaga 3" xfId="12088" hidden="1"/>
    <cellStyle name="Uwaga 3" xfId="12083" hidden="1"/>
    <cellStyle name="Uwaga 3" xfId="12078" hidden="1"/>
    <cellStyle name="Uwaga 3" xfId="12073" hidden="1"/>
    <cellStyle name="Uwaga 3" xfId="12068" hidden="1"/>
    <cellStyle name="Uwaga 3" xfId="12064" hidden="1"/>
    <cellStyle name="Uwaga 3" xfId="12060" hidden="1"/>
    <cellStyle name="Uwaga 3" xfId="12055" hidden="1"/>
    <cellStyle name="Uwaga 3" xfId="12048" hidden="1"/>
    <cellStyle name="Uwaga 3" xfId="12043" hidden="1"/>
    <cellStyle name="Uwaga 3" xfId="12038" hidden="1"/>
    <cellStyle name="Uwaga 3" xfId="12032" hidden="1"/>
    <cellStyle name="Uwaga 3" xfId="12027" hidden="1"/>
    <cellStyle name="Uwaga 3" xfId="12023" hidden="1"/>
    <cellStyle name="Uwaga 3" xfId="12018" hidden="1"/>
    <cellStyle name="Uwaga 3" xfId="12013" hidden="1"/>
    <cellStyle name="Uwaga 3" xfId="12008" hidden="1"/>
    <cellStyle name="Uwaga 3" xfId="12004" hidden="1"/>
    <cellStyle name="Uwaga 3" xfId="11999" hidden="1"/>
    <cellStyle name="Uwaga 3" xfId="11994" hidden="1"/>
    <cellStyle name="Uwaga 3" xfId="11989" hidden="1"/>
    <cellStyle name="Uwaga 3" xfId="11985" hidden="1"/>
    <cellStyle name="Uwaga 3" xfId="11981" hidden="1"/>
    <cellStyle name="Uwaga 3" xfId="11974" hidden="1"/>
    <cellStyle name="Uwaga 3" xfId="11970" hidden="1"/>
    <cellStyle name="Uwaga 3" xfId="11965" hidden="1"/>
    <cellStyle name="Uwaga 3" xfId="11959" hidden="1"/>
    <cellStyle name="Uwaga 3" xfId="11955" hidden="1"/>
    <cellStyle name="Uwaga 3" xfId="11950" hidden="1"/>
    <cellStyle name="Uwaga 3" xfId="11944" hidden="1"/>
    <cellStyle name="Uwaga 3" xfId="11940" hidden="1"/>
    <cellStyle name="Uwaga 3" xfId="11936" hidden="1"/>
    <cellStyle name="Uwaga 3" xfId="11929" hidden="1"/>
    <cellStyle name="Uwaga 3" xfId="11925" hidden="1"/>
    <cellStyle name="Uwaga 3" xfId="11921" hidden="1"/>
    <cellStyle name="Uwaga 3" xfId="12785" hidden="1"/>
    <cellStyle name="Uwaga 3" xfId="12783" hidden="1"/>
    <cellStyle name="Uwaga 3" xfId="12781" hidden="1"/>
    <cellStyle name="Uwaga 3" xfId="12768" hidden="1"/>
    <cellStyle name="Uwaga 3" xfId="12767" hidden="1"/>
    <cellStyle name="Uwaga 3" xfId="12766" hidden="1"/>
    <cellStyle name="Uwaga 3" xfId="12753" hidden="1"/>
    <cellStyle name="Uwaga 3" xfId="12752" hidden="1"/>
    <cellStyle name="Uwaga 3" xfId="12751" hidden="1"/>
    <cellStyle name="Uwaga 3" xfId="12739" hidden="1"/>
    <cellStyle name="Uwaga 3" xfId="12737" hidden="1"/>
    <cellStyle name="Uwaga 3" xfId="12736" hidden="1"/>
    <cellStyle name="Uwaga 3" xfId="12723" hidden="1"/>
    <cellStyle name="Uwaga 3" xfId="12722" hidden="1"/>
    <cellStyle name="Uwaga 3" xfId="12721" hidden="1"/>
    <cellStyle name="Uwaga 3" xfId="12709" hidden="1"/>
    <cellStyle name="Uwaga 3" xfId="12707" hidden="1"/>
    <cellStyle name="Uwaga 3" xfId="12705" hidden="1"/>
    <cellStyle name="Uwaga 3" xfId="12694" hidden="1"/>
    <cellStyle name="Uwaga 3" xfId="12692" hidden="1"/>
    <cellStyle name="Uwaga 3" xfId="12690" hidden="1"/>
    <cellStyle name="Uwaga 3" xfId="12679" hidden="1"/>
    <cellStyle name="Uwaga 3" xfId="12677" hidden="1"/>
    <cellStyle name="Uwaga 3" xfId="12675"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80" hidden="1"/>
    <cellStyle name="Uwaga 3" xfId="12469" hidden="1"/>
    <cellStyle name="Uwaga 3" xfId="12467" hidden="1"/>
    <cellStyle name="Uwaga 3" xfId="12465" hidden="1"/>
    <cellStyle name="Uwaga 3" xfId="12454" hidden="1"/>
    <cellStyle name="Uwaga 3" xfId="12452" hidden="1"/>
    <cellStyle name="Uwaga 3" xfId="12450"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89" hidden="1"/>
    <cellStyle name="Uwaga 3" xfId="12379" hidden="1"/>
    <cellStyle name="Uwaga 3" xfId="12377" hidden="1"/>
    <cellStyle name="Uwaga 3" xfId="12375" hidden="1"/>
    <cellStyle name="Uwaga 3" xfId="12364" hidden="1"/>
    <cellStyle name="Uwaga 3" xfId="12362" hidden="1"/>
    <cellStyle name="Uwaga 3" xfId="12360" hidden="1"/>
    <cellStyle name="Uwaga 3" xfId="12349" hidden="1"/>
    <cellStyle name="Uwaga 3" xfId="12347" hidden="1"/>
    <cellStyle name="Uwaga 3" xfId="12344" hidden="1"/>
    <cellStyle name="Uwaga 3" xfId="12334" hidden="1"/>
    <cellStyle name="Uwaga 3" xfId="12332" hidden="1"/>
    <cellStyle name="Uwaga 3" xfId="12329" hidden="1"/>
    <cellStyle name="Uwaga 3" xfId="12319" hidden="1"/>
    <cellStyle name="Uwaga 3" xfId="12317" hidden="1"/>
    <cellStyle name="Uwaga 3" xfId="12314" hidden="1"/>
    <cellStyle name="Uwaga 3" xfId="12305" hidden="1"/>
    <cellStyle name="Uwaga 3" xfId="12302" hidden="1"/>
    <cellStyle name="Uwaga 3" xfId="12298" hidden="1"/>
    <cellStyle name="Uwaga 3" xfId="12290" hidden="1"/>
    <cellStyle name="Uwaga 3" xfId="12287" hidden="1"/>
    <cellStyle name="Uwaga 3" xfId="12283" hidden="1"/>
    <cellStyle name="Uwaga 3" xfId="12275" hidden="1"/>
    <cellStyle name="Uwaga 3" xfId="12272" hidden="1"/>
    <cellStyle name="Uwaga 3" xfId="12268" hidden="1"/>
    <cellStyle name="Uwaga 3" xfId="12260" hidden="1"/>
    <cellStyle name="Uwaga 3" xfId="12257" hidden="1"/>
    <cellStyle name="Uwaga 3" xfId="12253" hidden="1"/>
    <cellStyle name="Uwaga 3" xfId="12245" hidden="1"/>
    <cellStyle name="Uwaga 3" xfId="12242" hidden="1"/>
    <cellStyle name="Uwaga 3" xfId="12238" hidden="1"/>
    <cellStyle name="Uwaga 3" xfId="12230" hidden="1"/>
    <cellStyle name="Uwaga 3" xfId="12226" hidden="1"/>
    <cellStyle name="Uwaga 3" xfId="12221" hidden="1"/>
    <cellStyle name="Uwaga 3" xfId="12215" hidden="1"/>
    <cellStyle name="Uwaga 3" xfId="12211" hidden="1"/>
    <cellStyle name="Uwaga 3" xfId="12206" hidden="1"/>
    <cellStyle name="Uwaga 3" xfId="12200" hidden="1"/>
    <cellStyle name="Uwaga 3" xfId="12196" hidden="1"/>
    <cellStyle name="Uwaga 3" xfId="12191" hidden="1"/>
    <cellStyle name="Uwaga 3" xfId="12185" hidden="1"/>
    <cellStyle name="Uwaga 3" xfId="12182" hidden="1"/>
    <cellStyle name="Uwaga 3" xfId="12178" hidden="1"/>
    <cellStyle name="Uwaga 3" xfId="12170" hidden="1"/>
    <cellStyle name="Uwaga 3" xfId="12167" hidden="1"/>
    <cellStyle name="Uwaga 3" xfId="12162" hidden="1"/>
    <cellStyle name="Uwaga 3" xfId="12155" hidden="1"/>
    <cellStyle name="Uwaga 3" xfId="12151" hidden="1"/>
    <cellStyle name="Uwaga 3" xfId="12146" hidden="1"/>
    <cellStyle name="Uwaga 3" xfId="12140" hidden="1"/>
    <cellStyle name="Uwaga 3" xfId="12136" hidden="1"/>
    <cellStyle name="Uwaga 3" xfId="12131" hidden="1"/>
    <cellStyle name="Uwaga 3" xfId="12125" hidden="1"/>
    <cellStyle name="Uwaga 3" xfId="12122" hidden="1"/>
    <cellStyle name="Uwaga 3" xfId="12118" hidden="1"/>
    <cellStyle name="Uwaga 3" xfId="12110" hidden="1"/>
    <cellStyle name="Uwaga 3" xfId="12105" hidden="1"/>
    <cellStyle name="Uwaga 3" xfId="12100" hidden="1"/>
    <cellStyle name="Uwaga 3" xfId="12095" hidden="1"/>
    <cellStyle name="Uwaga 3" xfId="12090" hidden="1"/>
    <cellStyle name="Uwaga 3" xfId="12085" hidden="1"/>
    <cellStyle name="Uwaga 3" xfId="12080" hidden="1"/>
    <cellStyle name="Uwaga 3" xfId="12075" hidden="1"/>
    <cellStyle name="Uwaga 3" xfId="12070" hidden="1"/>
    <cellStyle name="Uwaga 3" xfId="12065" hidden="1"/>
    <cellStyle name="Uwaga 3" xfId="12061" hidden="1"/>
    <cellStyle name="Uwaga 3" xfId="12056" hidden="1"/>
    <cellStyle name="Uwaga 3" xfId="12049" hidden="1"/>
    <cellStyle name="Uwaga 3" xfId="12044" hidden="1"/>
    <cellStyle name="Uwaga 3" xfId="12039" hidden="1"/>
    <cellStyle name="Uwaga 3" xfId="12034" hidden="1"/>
    <cellStyle name="Uwaga 3" xfId="12029" hidden="1"/>
    <cellStyle name="Uwaga 3" xfId="12024" hidden="1"/>
    <cellStyle name="Uwaga 3" xfId="12019" hidden="1"/>
    <cellStyle name="Uwaga 3" xfId="12014" hidden="1"/>
    <cellStyle name="Uwaga 3" xfId="12009" hidden="1"/>
    <cellStyle name="Uwaga 3" xfId="12005" hidden="1"/>
    <cellStyle name="Uwaga 3" xfId="12000" hidden="1"/>
    <cellStyle name="Uwaga 3" xfId="11995" hidden="1"/>
    <cellStyle name="Uwaga 3" xfId="11990" hidden="1"/>
    <cellStyle name="Uwaga 3" xfId="11986" hidden="1"/>
    <cellStyle name="Uwaga 3" xfId="11982" hidden="1"/>
    <cellStyle name="Uwaga 3" xfId="11975" hidden="1"/>
    <cellStyle name="Uwaga 3" xfId="11971" hidden="1"/>
    <cellStyle name="Uwaga 3" xfId="11966" hidden="1"/>
    <cellStyle name="Uwaga 3" xfId="11960" hidden="1"/>
    <cellStyle name="Uwaga 3" xfId="11956" hidden="1"/>
    <cellStyle name="Uwaga 3" xfId="11951" hidden="1"/>
    <cellStyle name="Uwaga 3" xfId="11945" hidden="1"/>
    <cellStyle name="Uwaga 3" xfId="11941" hidden="1"/>
    <cellStyle name="Uwaga 3" xfId="11937" hidden="1"/>
    <cellStyle name="Uwaga 3" xfId="11930" hidden="1"/>
    <cellStyle name="Uwaga 3" xfId="11926" hidden="1"/>
    <cellStyle name="Uwaga 3" xfId="11922" hidden="1"/>
    <cellStyle name="Uwaga 3" xfId="12789" hidden="1"/>
    <cellStyle name="Uwaga 3" xfId="12788" hidden="1"/>
    <cellStyle name="Uwaga 3" xfId="12786" hidden="1"/>
    <cellStyle name="Uwaga 3" xfId="12773" hidden="1"/>
    <cellStyle name="Uwaga 3" xfId="12771" hidden="1"/>
    <cellStyle name="Uwaga 3" xfId="12769" hidden="1"/>
    <cellStyle name="Uwaga 3" xfId="12759" hidden="1"/>
    <cellStyle name="Uwaga 3" xfId="12757" hidden="1"/>
    <cellStyle name="Uwaga 3" xfId="12755" hidden="1"/>
    <cellStyle name="Uwaga 3" xfId="12744" hidden="1"/>
    <cellStyle name="Uwaga 3" xfId="12742" hidden="1"/>
    <cellStyle name="Uwaga 3" xfId="12740" hidden="1"/>
    <cellStyle name="Uwaga 3" xfId="12727" hidden="1"/>
    <cellStyle name="Uwaga 3" xfId="12725" hidden="1"/>
    <cellStyle name="Uwaga 3" xfId="12724" hidden="1"/>
    <cellStyle name="Uwaga 3" xfId="12711" hidden="1"/>
    <cellStyle name="Uwaga 3" xfId="12710" hidden="1"/>
    <cellStyle name="Uwaga 3" xfId="12708" hidden="1"/>
    <cellStyle name="Uwaga 3" xfId="12696" hidden="1"/>
    <cellStyle name="Uwaga 3" xfId="12695" hidden="1"/>
    <cellStyle name="Uwaga 3" xfId="12693" hidden="1"/>
    <cellStyle name="Uwaga 3" xfId="12681" hidden="1"/>
    <cellStyle name="Uwaga 3" xfId="12680" hidden="1"/>
    <cellStyle name="Uwaga 3" xfId="12678" hidden="1"/>
    <cellStyle name="Uwaga 3" xfId="12666" hidden="1"/>
    <cellStyle name="Uwaga 3" xfId="12665" hidden="1"/>
    <cellStyle name="Uwaga 3" xfId="12663" hidden="1"/>
    <cellStyle name="Uwaga 3" xfId="12651" hidden="1"/>
    <cellStyle name="Uwaga 3" xfId="12650" hidden="1"/>
    <cellStyle name="Uwaga 3" xfId="12648" hidden="1"/>
    <cellStyle name="Uwaga 3" xfId="12636" hidden="1"/>
    <cellStyle name="Uwaga 3" xfId="12635" hidden="1"/>
    <cellStyle name="Uwaga 3" xfId="12633" hidden="1"/>
    <cellStyle name="Uwaga 3" xfId="12621" hidden="1"/>
    <cellStyle name="Uwaga 3" xfId="12620" hidden="1"/>
    <cellStyle name="Uwaga 3" xfId="12618" hidden="1"/>
    <cellStyle name="Uwaga 3" xfId="12606" hidden="1"/>
    <cellStyle name="Uwaga 3" xfId="12605" hidden="1"/>
    <cellStyle name="Uwaga 3" xfId="12603" hidden="1"/>
    <cellStyle name="Uwaga 3" xfId="12591" hidden="1"/>
    <cellStyle name="Uwaga 3" xfId="12590" hidden="1"/>
    <cellStyle name="Uwaga 3" xfId="12588" hidden="1"/>
    <cellStyle name="Uwaga 3" xfId="12576" hidden="1"/>
    <cellStyle name="Uwaga 3" xfId="12575" hidden="1"/>
    <cellStyle name="Uwaga 3" xfId="12573" hidden="1"/>
    <cellStyle name="Uwaga 3" xfId="12561" hidden="1"/>
    <cellStyle name="Uwaga 3" xfId="12560" hidden="1"/>
    <cellStyle name="Uwaga 3" xfId="12558" hidden="1"/>
    <cellStyle name="Uwaga 3" xfId="12546" hidden="1"/>
    <cellStyle name="Uwaga 3" xfId="12545" hidden="1"/>
    <cellStyle name="Uwaga 3" xfId="12543" hidden="1"/>
    <cellStyle name="Uwaga 3" xfId="12531" hidden="1"/>
    <cellStyle name="Uwaga 3" xfId="12530" hidden="1"/>
    <cellStyle name="Uwaga 3" xfId="12528" hidden="1"/>
    <cellStyle name="Uwaga 3" xfId="12516" hidden="1"/>
    <cellStyle name="Uwaga 3" xfId="12515" hidden="1"/>
    <cellStyle name="Uwaga 3" xfId="12513" hidden="1"/>
    <cellStyle name="Uwaga 3" xfId="12501" hidden="1"/>
    <cellStyle name="Uwaga 3" xfId="12500" hidden="1"/>
    <cellStyle name="Uwaga 3" xfId="12498" hidden="1"/>
    <cellStyle name="Uwaga 3" xfId="12486" hidden="1"/>
    <cellStyle name="Uwaga 3" xfId="12485" hidden="1"/>
    <cellStyle name="Uwaga 3" xfId="12483" hidden="1"/>
    <cellStyle name="Uwaga 3" xfId="12471" hidden="1"/>
    <cellStyle name="Uwaga 3" xfId="12470" hidden="1"/>
    <cellStyle name="Uwaga 3" xfId="12468" hidden="1"/>
    <cellStyle name="Uwaga 3" xfId="12456" hidden="1"/>
    <cellStyle name="Uwaga 3" xfId="12455" hidden="1"/>
    <cellStyle name="Uwaga 3" xfId="12453" hidden="1"/>
    <cellStyle name="Uwaga 3" xfId="12441" hidden="1"/>
    <cellStyle name="Uwaga 3" xfId="12440" hidden="1"/>
    <cellStyle name="Uwaga 3" xfId="12438" hidden="1"/>
    <cellStyle name="Uwaga 3" xfId="12426" hidden="1"/>
    <cellStyle name="Uwaga 3" xfId="12425" hidden="1"/>
    <cellStyle name="Uwaga 3" xfId="12423" hidden="1"/>
    <cellStyle name="Uwaga 3" xfId="12411" hidden="1"/>
    <cellStyle name="Uwaga 3" xfId="12410" hidden="1"/>
    <cellStyle name="Uwaga 3" xfId="12408" hidden="1"/>
    <cellStyle name="Uwaga 3" xfId="12396" hidden="1"/>
    <cellStyle name="Uwaga 3" xfId="12395" hidden="1"/>
    <cellStyle name="Uwaga 3" xfId="12393" hidden="1"/>
    <cellStyle name="Uwaga 3" xfId="12381" hidden="1"/>
    <cellStyle name="Uwaga 3" xfId="12380" hidden="1"/>
    <cellStyle name="Uwaga 3" xfId="12378" hidden="1"/>
    <cellStyle name="Uwaga 3" xfId="12366" hidden="1"/>
    <cellStyle name="Uwaga 3" xfId="12365" hidden="1"/>
    <cellStyle name="Uwaga 3" xfId="12363" hidden="1"/>
    <cellStyle name="Uwaga 3" xfId="12351" hidden="1"/>
    <cellStyle name="Uwaga 3" xfId="12350" hidden="1"/>
    <cellStyle name="Uwaga 3" xfId="12348" hidden="1"/>
    <cellStyle name="Uwaga 3" xfId="12336" hidden="1"/>
    <cellStyle name="Uwaga 3" xfId="12335" hidden="1"/>
    <cellStyle name="Uwaga 3" xfId="12333" hidden="1"/>
    <cellStyle name="Uwaga 3" xfId="12321" hidden="1"/>
    <cellStyle name="Uwaga 3" xfId="12320" hidden="1"/>
    <cellStyle name="Uwaga 3" xfId="12318" hidden="1"/>
    <cellStyle name="Uwaga 3" xfId="12306" hidden="1"/>
    <cellStyle name="Uwaga 3" xfId="12304" hidden="1"/>
    <cellStyle name="Uwaga 3" xfId="12301" hidden="1"/>
    <cellStyle name="Uwaga 3" xfId="12291" hidden="1"/>
    <cellStyle name="Uwaga 3" xfId="12289" hidden="1"/>
    <cellStyle name="Uwaga 3" xfId="12286" hidden="1"/>
    <cellStyle name="Uwaga 3" xfId="12276" hidden="1"/>
    <cellStyle name="Uwaga 3" xfId="12274" hidden="1"/>
    <cellStyle name="Uwaga 3" xfId="12271" hidden="1"/>
    <cellStyle name="Uwaga 3" xfId="12261" hidden="1"/>
    <cellStyle name="Uwaga 3" xfId="12259" hidden="1"/>
    <cellStyle name="Uwaga 3" xfId="12256" hidden="1"/>
    <cellStyle name="Uwaga 3" xfId="12246" hidden="1"/>
    <cellStyle name="Uwaga 3" xfId="12244" hidden="1"/>
    <cellStyle name="Uwaga 3" xfId="12241" hidden="1"/>
    <cellStyle name="Uwaga 3" xfId="12231" hidden="1"/>
    <cellStyle name="Uwaga 3" xfId="12229" hidden="1"/>
    <cellStyle name="Uwaga 3" xfId="12225" hidden="1"/>
    <cellStyle name="Uwaga 3" xfId="12216" hidden="1"/>
    <cellStyle name="Uwaga 3" xfId="12213" hidden="1"/>
    <cellStyle name="Uwaga 3" xfId="12209" hidden="1"/>
    <cellStyle name="Uwaga 3" xfId="12201" hidden="1"/>
    <cellStyle name="Uwaga 3" xfId="12199" hidden="1"/>
    <cellStyle name="Uwaga 3" xfId="12195" hidden="1"/>
    <cellStyle name="Uwaga 3" xfId="12186" hidden="1"/>
    <cellStyle name="Uwaga 3" xfId="12184" hidden="1"/>
    <cellStyle name="Uwaga 3" xfId="12181" hidden="1"/>
    <cellStyle name="Uwaga 3" xfId="12171" hidden="1"/>
    <cellStyle name="Uwaga 3" xfId="12169" hidden="1"/>
    <cellStyle name="Uwaga 3" xfId="12164" hidden="1"/>
    <cellStyle name="Uwaga 3" xfId="12156" hidden="1"/>
    <cellStyle name="Uwaga 3" xfId="12154" hidden="1"/>
    <cellStyle name="Uwaga 3" xfId="12149" hidden="1"/>
    <cellStyle name="Uwaga 3" xfId="12141" hidden="1"/>
    <cellStyle name="Uwaga 3" xfId="12139" hidden="1"/>
    <cellStyle name="Uwaga 3" xfId="12134" hidden="1"/>
    <cellStyle name="Uwaga 3" xfId="12126" hidden="1"/>
    <cellStyle name="Uwaga 3" xfId="12124" hidden="1"/>
    <cellStyle name="Uwaga 3" xfId="12120" hidden="1"/>
    <cellStyle name="Uwaga 3" xfId="12111" hidden="1"/>
    <cellStyle name="Uwaga 3" xfId="12108" hidden="1"/>
    <cellStyle name="Uwaga 3" xfId="12103" hidden="1"/>
    <cellStyle name="Uwaga 3" xfId="12096" hidden="1"/>
    <cellStyle name="Uwaga 3" xfId="12092" hidden="1"/>
    <cellStyle name="Uwaga 3" xfId="12087" hidden="1"/>
    <cellStyle name="Uwaga 3" xfId="12081" hidden="1"/>
    <cellStyle name="Uwaga 3" xfId="12077" hidden="1"/>
    <cellStyle name="Uwaga 3" xfId="12072" hidden="1"/>
    <cellStyle name="Uwaga 3" xfId="12066" hidden="1"/>
    <cellStyle name="Uwaga 3" xfId="12063" hidden="1"/>
    <cellStyle name="Uwaga 3" xfId="12059" hidden="1"/>
    <cellStyle name="Uwaga 3" xfId="12050" hidden="1"/>
    <cellStyle name="Uwaga 3" xfId="12045" hidden="1"/>
    <cellStyle name="Uwaga 3" xfId="12040" hidden="1"/>
    <cellStyle name="Uwaga 3" xfId="12035" hidden="1"/>
    <cellStyle name="Uwaga 3" xfId="12030" hidden="1"/>
    <cellStyle name="Uwaga 3" xfId="12025" hidden="1"/>
    <cellStyle name="Uwaga 3" xfId="12020" hidden="1"/>
    <cellStyle name="Uwaga 3" xfId="12015" hidden="1"/>
    <cellStyle name="Uwaga 3" xfId="12010" hidden="1"/>
    <cellStyle name="Uwaga 3" xfId="12006" hidden="1"/>
    <cellStyle name="Uwaga 3" xfId="12001" hidden="1"/>
    <cellStyle name="Uwaga 3" xfId="11996" hidden="1"/>
    <cellStyle name="Uwaga 3" xfId="11991" hidden="1"/>
    <cellStyle name="Uwaga 3" xfId="11987" hidden="1"/>
    <cellStyle name="Uwaga 3" xfId="11983" hidden="1"/>
    <cellStyle name="Uwaga 3" xfId="11976" hidden="1"/>
    <cellStyle name="Uwaga 3" xfId="11972" hidden="1"/>
    <cellStyle name="Uwaga 3" xfId="11967" hidden="1"/>
    <cellStyle name="Uwaga 3" xfId="11961" hidden="1"/>
    <cellStyle name="Uwaga 3" xfId="11957" hidden="1"/>
    <cellStyle name="Uwaga 3" xfId="11952" hidden="1"/>
    <cellStyle name="Uwaga 3" xfId="11946" hidden="1"/>
    <cellStyle name="Uwaga 3" xfId="11942" hidden="1"/>
    <cellStyle name="Uwaga 3" xfId="11938" hidden="1"/>
    <cellStyle name="Uwaga 3" xfId="11931" hidden="1"/>
    <cellStyle name="Uwaga 3" xfId="11927" hidden="1"/>
    <cellStyle name="Uwaga 3" xfId="11923" hidden="1"/>
    <cellStyle name="Uwaga 3" xfId="10898" hidden="1"/>
    <cellStyle name="Uwaga 3" xfId="10897" hidden="1"/>
    <cellStyle name="Uwaga 3" xfId="10896" hidden="1"/>
    <cellStyle name="Uwaga 3" xfId="10889" hidden="1"/>
    <cellStyle name="Uwaga 3" xfId="10888" hidden="1"/>
    <cellStyle name="Uwaga 3" xfId="10887" hidden="1"/>
    <cellStyle name="Uwaga 3" xfId="10880" hidden="1"/>
    <cellStyle name="Uwaga 3" xfId="10879" hidden="1"/>
    <cellStyle name="Uwaga 3" xfId="10878" hidden="1"/>
    <cellStyle name="Uwaga 3" xfId="10871" hidden="1"/>
    <cellStyle name="Uwaga 3" xfId="10870" hidden="1"/>
    <cellStyle name="Uwaga 3" xfId="10869" hidden="1"/>
    <cellStyle name="Uwaga 3" xfId="10862" hidden="1"/>
    <cellStyle name="Uwaga 3" xfId="10861" hidden="1"/>
    <cellStyle name="Uwaga 3" xfId="10860" hidden="1"/>
    <cellStyle name="Uwaga 3" xfId="10853" hidden="1"/>
    <cellStyle name="Uwaga 3" xfId="10852" hidden="1"/>
    <cellStyle name="Uwaga 3" xfId="10850" hidden="1"/>
    <cellStyle name="Uwaga 3" xfId="10844" hidden="1"/>
    <cellStyle name="Uwaga 3" xfId="10843" hidden="1"/>
    <cellStyle name="Uwaga 3" xfId="10841" hidden="1"/>
    <cellStyle name="Uwaga 3" xfId="10835" hidden="1"/>
    <cellStyle name="Uwaga 3" xfId="10834" hidden="1"/>
    <cellStyle name="Uwaga 3" xfId="10832" hidden="1"/>
    <cellStyle name="Uwaga 3" xfId="10826" hidden="1"/>
    <cellStyle name="Uwaga 3" xfId="10825" hidden="1"/>
    <cellStyle name="Uwaga 3" xfId="10823" hidden="1"/>
    <cellStyle name="Uwaga 3" xfId="10817" hidden="1"/>
    <cellStyle name="Uwaga 3" xfId="10816" hidden="1"/>
    <cellStyle name="Uwaga 3" xfId="10814" hidden="1"/>
    <cellStyle name="Uwaga 3" xfId="10808" hidden="1"/>
    <cellStyle name="Uwaga 3" xfId="10807" hidden="1"/>
    <cellStyle name="Uwaga 3" xfId="10805" hidden="1"/>
    <cellStyle name="Uwaga 3" xfId="10799" hidden="1"/>
    <cellStyle name="Uwaga 3" xfId="10798" hidden="1"/>
    <cellStyle name="Uwaga 3" xfId="10796" hidden="1"/>
    <cellStyle name="Uwaga 3" xfId="10790" hidden="1"/>
    <cellStyle name="Uwaga 3" xfId="10789" hidden="1"/>
    <cellStyle name="Uwaga 3" xfId="10787" hidden="1"/>
    <cellStyle name="Uwaga 3" xfId="10781" hidden="1"/>
    <cellStyle name="Uwaga 3" xfId="10780" hidden="1"/>
    <cellStyle name="Uwaga 3" xfId="10778" hidden="1"/>
    <cellStyle name="Uwaga 3" xfId="10772" hidden="1"/>
    <cellStyle name="Uwaga 3" xfId="10771" hidden="1"/>
    <cellStyle name="Uwaga 3" xfId="10769" hidden="1"/>
    <cellStyle name="Uwaga 3" xfId="10763" hidden="1"/>
    <cellStyle name="Uwaga 3" xfId="10762" hidden="1"/>
    <cellStyle name="Uwaga 3" xfId="10760" hidden="1"/>
    <cellStyle name="Uwaga 3" xfId="10754" hidden="1"/>
    <cellStyle name="Uwaga 3" xfId="10753" hidden="1"/>
    <cellStyle name="Uwaga 3" xfId="10751" hidden="1"/>
    <cellStyle name="Uwaga 3" xfId="10745" hidden="1"/>
    <cellStyle name="Uwaga 3" xfId="10744" hidden="1"/>
    <cellStyle name="Uwaga 3" xfId="10741" hidden="1"/>
    <cellStyle name="Uwaga 3" xfId="10736" hidden="1"/>
    <cellStyle name="Uwaga 3" xfId="10734" hidden="1"/>
    <cellStyle name="Uwaga 3" xfId="10731" hidden="1"/>
    <cellStyle name="Uwaga 3" xfId="10727" hidden="1"/>
    <cellStyle name="Uwaga 3" xfId="10726" hidden="1"/>
    <cellStyle name="Uwaga 3" xfId="10723" hidden="1"/>
    <cellStyle name="Uwaga 3" xfId="10718" hidden="1"/>
    <cellStyle name="Uwaga 3" xfId="10717" hidden="1"/>
    <cellStyle name="Uwaga 3" xfId="10715" hidden="1"/>
    <cellStyle name="Uwaga 3" xfId="10709" hidden="1"/>
    <cellStyle name="Uwaga 3" xfId="10708" hidden="1"/>
    <cellStyle name="Uwaga 3" xfId="10706" hidden="1"/>
    <cellStyle name="Uwaga 3" xfId="10700" hidden="1"/>
    <cellStyle name="Uwaga 3" xfId="10699" hidden="1"/>
    <cellStyle name="Uwaga 3" xfId="10697" hidden="1"/>
    <cellStyle name="Uwaga 3" xfId="10691" hidden="1"/>
    <cellStyle name="Uwaga 3" xfId="10690" hidden="1"/>
    <cellStyle name="Uwaga 3" xfId="10688" hidden="1"/>
    <cellStyle name="Uwaga 3" xfId="10682" hidden="1"/>
    <cellStyle name="Uwaga 3" xfId="10681" hidden="1"/>
    <cellStyle name="Uwaga 3" xfId="10679" hidden="1"/>
    <cellStyle name="Uwaga 3" xfId="10673" hidden="1"/>
    <cellStyle name="Uwaga 3" xfId="10672" hidden="1"/>
    <cellStyle name="Uwaga 3" xfId="10669" hidden="1"/>
    <cellStyle name="Uwaga 3" xfId="10664" hidden="1"/>
    <cellStyle name="Uwaga 3" xfId="10662" hidden="1"/>
    <cellStyle name="Uwaga 3" xfId="10659" hidden="1"/>
    <cellStyle name="Uwaga 3" xfId="10655" hidden="1"/>
    <cellStyle name="Uwaga 3" xfId="10653" hidden="1"/>
    <cellStyle name="Uwaga 3" xfId="10650" hidden="1"/>
    <cellStyle name="Uwaga 3" xfId="10646" hidden="1"/>
    <cellStyle name="Uwaga 3" xfId="10645" hidden="1"/>
    <cellStyle name="Uwaga 3" xfId="10643" hidden="1"/>
    <cellStyle name="Uwaga 3" xfId="10637" hidden="1"/>
    <cellStyle name="Uwaga 3" xfId="10635" hidden="1"/>
    <cellStyle name="Uwaga 3" xfId="10632" hidden="1"/>
    <cellStyle name="Uwaga 3" xfId="10628" hidden="1"/>
    <cellStyle name="Uwaga 3" xfId="10626" hidden="1"/>
    <cellStyle name="Uwaga 3" xfId="10623" hidden="1"/>
    <cellStyle name="Uwaga 3" xfId="10619" hidden="1"/>
    <cellStyle name="Uwaga 3" xfId="10617" hidden="1"/>
    <cellStyle name="Uwaga 3" xfId="10614" hidden="1"/>
    <cellStyle name="Uwaga 3" xfId="10610" hidden="1"/>
    <cellStyle name="Uwaga 3" xfId="10608" hidden="1"/>
    <cellStyle name="Uwaga 3" xfId="10606" hidden="1"/>
    <cellStyle name="Uwaga 3" xfId="10601" hidden="1"/>
    <cellStyle name="Uwaga 3" xfId="10599" hidden="1"/>
    <cellStyle name="Uwaga 3" xfId="10597" hidden="1"/>
    <cellStyle name="Uwaga 3" xfId="10592" hidden="1"/>
    <cellStyle name="Uwaga 3" xfId="10590" hidden="1"/>
    <cellStyle name="Uwaga 3" xfId="10587" hidden="1"/>
    <cellStyle name="Uwaga 3" xfId="10583" hidden="1"/>
    <cellStyle name="Uwaga 3" xfId="10581" hidden="1"/>
    <cellStyle name="Uwaga 3" xfId="10579" hidden="1"/>
    <cellStyle name="Uwaga 3" xfId="10574" hidden="1"/>
    <cellStyle name="Uwaga 3" xfId="10572" hidden="1"/>
    <cellStyle name="Uwaga 3" xfId="10570" hidden="1"/>
    <cellStyle name="Uwaga 3" xfId="10564" hidden="1"/>
    <cellStyle name="Uwaga 3" xfId="10561" hidden="1"/>
    <cellStyle name="Uwaga 3" xfId="10558" hidden="1"/>
    <cellStyle name="Uwaga 3" xfId="10555" hidden="1"/>
    <cellStyle name="Uwaga 3" xfId="10552" hidden="1"/>
    <cellStyle name="Uwaga 3" xfId="10549" hidden="1"/>
    <cellStyle name="Uwaga 3" xfId="10546" hidden="1"/>
    <cellStyle name="Uwaga 3" xfId="10543" hidden="1"/>
    <cellStyle name="Uwaga 3" xfId="10540" hidden="1"/>
    <cellStyle name="Uwaga 3" xfId="10538" hidden="1"/>
    <cellStyle name="Uwaga 3" xfId="10536" hidden="1"/>
    <cellStyle name="Uwaga 3" xfId="10533" hidden="1"/>
    <cellStyle name="Uwaga 3" xfId="10529" hidden="1"/>
    <cellStyle name="Uwaga 3" xfId="10526" hidden="1"/>
    <cellStyle name="Uwaga 3" xfId="10523" hidden="1"/>
    <cellStyle name="Uwaga 3" xfId="10519" hidden="1"/>
    <cellStyle name="Uwaga 3" xfId="10516" hidden="1"/>
    <cellStyle name="Uwaga 3" xfId="10513" hidden="1"/>
    <cellStyle name="Uwaga 3" xfId="10511" hidden="1"/>
    <cellStyle name="Uwaga 3" xfId="10508" hidden="1"/>
    <cellStyle name="Uwaga 3" xfId="10505" hidden="1"/>
    <cellStyle name="Uwaga 3" xfId="10502" hidden="1"/>
    <cellStyle name="Uwaga 3" xfId="10500" hidden="1"/>
    <cellStyle name="Uwaga 3" xfId="10498" hidden="1"/>
    <cellStyle name="Uwaga 3" xfId="10493" hidden="1"/>
    <cellStyle name="Uwaga 3" xfId="10490" hidden="1"/>
    <cellStyle name="Uwaga 3" xfId="10487" hidden="1"/>
    <cellStyle name="Uwaga 3" xfId="10483" hidden="1"/>
    <cellStyle name="Uwaga 3" xfId="10480" hidden="1"/>
    <cellStyle name="Uwaga 3" xfId="10477" hidden="1"/>
    <cellStyle name="Uwaga 3" xfId="10474" hidden="1"/>
    <cellStyle name="Uwaga 3" xfId="10471" hidden="1"/>
    <cellStyle name="Uwaga 3" xfId="10468" hidden="1"/>
    <cellStyle name="Uwaga 3" xfId="10466" hidden="1"/>
    <cellStyle name="Uwaga 3" xfId="10464" hidden="1"/>
    <cellStyle name="Uwaga 3" xfId="10461" hidden="1"/>
    <cellStyle name="Uwaga 3" xfId="10456" hidden="1"/>
    <cellStyle name="Uwaga 3" xfId="10453" hidden="1"/>
    <cellStyle name="Uwaga 3" xfId="10450" hidden="1"/>
    <cellStyle name="Uwaga 3" xfId="10446" hidden="1"/>
    <cellStyle name="Uwaga 3" xfId="10443" hidden="1"/>
    <cellStyle name="Uwaga 3" xfId="10441" hidden="1"/>
    <cellStyle name="Uwaga 3" xfId="10438" hidden="1"/>
    <cellStyle name="Uwaga 3" xfId="10435" hidden="1"/>
    <cellStyle name="Uwaga 3" xfId="10432" hidden="1"/>
    <cellStyle name="Uwaga 3" xfId="10430" hidden="1"/>
    <cellStyle name="Uwaga 3" xfId="10427" hidden="1"/>
    <cellStyle name="Uwaga 3" xfId="10424" hidden="1"/>
    <cellStyle name="Uwaga 3" xfId="10421" hidden="1"/>
    <cellStyle name="Uwaga 3" xfId="10419" hidden="1"/>
    <cellStyle name="Uwaga 3" xfId="10417" hidden="1"/>
    <cellStyle name="Uwaga 3" xfId="10412" hidden="1"/>
    <cellStyle name="Uwaga 3" xfId="10410" hidden="1"/>
    <cellStyle name="Uwaga 3" xfId="10407" hidden="1"/>
    <cellStyle name="Uwaga 3" xfId="10403" hidden="1"/>
    <cellStyle name="Uwaga 3" xfId="10401" hidden="1"/>
    <cellStyle name="Uwaga 3" xfId="10398" hidden="1"/>
    <cellStyle name="Uwaga 3" xfId="10394" hidden="1"/>
    <cellStyle name="Uwaga 3" xfId="10392" hidden="1"/>
    <cellStyle name="Uwaga 3" xfId="10390" hidden="1"/>
    <cellStyle name="Uwaga 3" xfId="10385" hidden="1"/>
    <cellStyle name="Uwaga 3" xfId="10383" hidden="1"/>
    <cellStyle name="Uwaga 3" xfId="10381" hidden="1"/>
    <cellStyle name="Uwaga 3" xfId="12877" hidden="1"/>
    <cellStyle name="Uwaga 3" xfId="12878" hidden="1"/>
    <cellStyle name="Uwaga 3" xfId="12880" hidden="1"/>
    <cellStyle name="Uwaga 3" xfId="12892" hidden="1"/>
    <cellStyle name="Uwaga 3" xfId="12893" hidden="1"/>
    <cellStyle name="Uwaga 3" xfId="12898" hidden="1"/>
    <cellStyle name="Uwaga 3" xfId="12907" hidden="1"/>
    <cellStyle name="Uwaga 3" xfId="12908" hidden="1"/>
    <cellStyle name="Uwaga 3" xfId="12913" hidden="1"/>
    <cellStyle name="Uwaga 3" xfId="12922" hidden="1"/>
    <cellStyle name="Uwaga 3" xfId="12923" hidden="1"/>
    <cellStyle name="Uwaga 3" xfId="12924" hidden="1"/>
    <cellStyle name="Uwaga 3" xfId="12937" hidden="1"/>
    <cellStyle name="Uwaga 3" xfId="12942" hidden="1"/>
    <cellStyle name="Uwaga 3" xfId="12947" hidden="1"/>
    <cellStyle name="Uwaga 3" xfId="12957" hidden="1"/>
    <cellStyle name="Uwaga 3" xfId="12962" hidden="1"/>
    <cellStyle name="Uwaga 3" xfId="12966" hidden="1"/>
    <cellStyle name="Uwaga 3" xfId="12973" hidden="1"/>
    <cellStyle name="Uwaga 3" xfId="12978" hidden="1"/>
    <cellStyle name="Uwaga 3" xfId="12981" hidden="1"/>
    <cellStyle name="Uwaga 3" xfId="12987" hidden="1"/>
    <cellStyle name="Uwaga 3" xfId="12992" hidden="1"/>
    <cellStyle name="Uwaga 3" xfId="12996" hidden="1"/>
    <cellStyle name="Uwaga 3" xfId="12997" hidden="1"/>
    <cellStyle name="Uwaga 3" xfId="12998" hidden="1"/>
    <cellStyle name="Uwaga 3" xfId="13002" hidden="1"/>
    <cellStyle name="Uwaga 3" xfId="13014" hidden="1"/>
    <cellStyle name="Uwaga 3" xfId="13019" hidden="1"/>
    <cellStyle name="Uwaga 3" xfId="13024" hidden="1"/>
    <cellStyle name="Uwaga 3" xfId="13029" hidden="1"/>
    <cellStyle name="Uwaga 3" xfId="13034" hidden="1"/>
    <cellStyle name="Uwaga 3" xfId="13039" hidden="1"/>
    <cellStyle name="Uwaga 3" xfId="13043" hidden="1"/>
    <cellStyle name="Uwaga 3" xfId="13047" hidden="1"/>
    <cellStyle name="Uwaga 3" xfId="13052" hidden="1"/>
    <cellStyle name="Uwaga 3" xfId="13057" hidden="1"/>
    <cellStyle name="Uwaga 3" xfId="13058" hidden="1"/>
    <cellStyle name="Uwaga 3" xfId="13060" hidden="1"/>
    <cellStyle name="Uwaga 3" xfId="13073" hidden="1"/>
    <cellStyle name="Uwaga 3" xfId="13077" hidden="1"/>
    <cellStyle name="Uwaga 3" xfId="13082" hidden="1"/>
    <cellStyle name="Uwaga 3" xfId="13089" hidden="1"/>
    <cellStyle name="Uwaga 3" xfId="13093" hidden="1"/>
    <cellStyle name="Uwaga 3" xfId="13098" hidden="1"/>
    <cellStyle name="Uwaga 3" xfId="13103" hidden="1"/>
    <cellStyle name="Uwaga 3" xfId="13106" hidden="1"/>
    <cellStyle name="Uwaga 3" xfId="13111" hidden="1"/>
    <cellStyle name="Uwaga 3" xfId="13117" hidden="1"/>
    <cellStyle name="Uwaga 3" xfId="13118" hidden="1"/>
    <cellStyle name="Uwaga 3" xfId="13121" hidden="1"/>
    <cellStyle name="Uwaga 3" xfId="13134" hidden="1"/>
    <cellStyle name="Uwaga 3" xfId="13138" hidden="1"/>
    <cellStyle name="Uwaga 3" xfId="13143" hidden="1"/>
    <cellStyle name="Uwaga 3" xfId="13150" hidden="1"/>
    <cellStyle name="Uwaga 3" xfId="13155" hidden="1"/>
    <cellStyle name="Uwaga 3" xfId="13159" hidden="1"/>
    <cellStyle name="Uwaga 3" xfId="13164" hidden="1"/>
    <cellStyle name="Uwaga 3" xfId="13168" hidden="1"/>
    <cellStyle name="Uwaga 3" xfId="13173" hidden="1"/>
    <cellStyle name="Uwaga 3" xfId="13177" hidden="1"/>
    <cellStyle name="Uwaga 3" xfId="13178" hidden="1"/>
    <cellStyle name="Uwaga 3" xfId="13180" hidden="1"/>
    <cellStyle name="Uwaga 3" xfId="13192" hidden="1"/>
    <cellStyle name="Uwaga 3" xfId="13193" hidden="1"/>
    <cellStyle name="Uwaga 3" xfId="13195" hidden="1"/>
    <cellStyle name="Uwaga 3" xfId="13207" hidden="1"/>
    <cellStyle name="Uwaga 3" xfId="13209" hidden="1"/>
    <cellStyle name="Uwaga 3" xfId="13212" hidden="1"/>
    <cellStyle name="Uwaga 3" xfId="13222" hidden="1"/>
    <cellStyle name="Uwaga 3" xfId="13223" hidden="1"/>
    <cellStyle name="Uwaga 3" xfId="13225" hidden="1"/>
    <cellStyle name="Uwaga 3" xfId="13237" hidden="1"/>
    <cellStyle name="Uwaga 3" xfId="13238" hidden="1"/>
    <cellStyle name="Uwaga 3" xfId="13239" hidden="1"/>
    <cellStyle name="Uwaga 3" xfId="13253" hidden="1"/>
    <cellStyle name="Uwaga 3" xfId="13256" hidden="1"/>
    <cellStyle name="Uwaga 3" xfId="13260" hidden="1"/>
    <cellStyle name="Uwaga 3" xfId="13268" hidden="1"/>
    <cellStyle name="Uwaga 3" xfId="13271" hidden="1"/>
    <cellStyle name="Uwaga 3" xfId="13275" hidden="1"/>
    <cellStyle name="Uwaga 3" xfId="13283" hidden="1"/>
    <cellStyle name="Uwaga 3" xfId="13286" hidden="1"/>
    <cellStyle name="Uwaga 3" xfId="13290" hidden="1"/>
    <cellStyle name="Uwaga 3" xfId="13297" hidden="1"/>
    <cellStyle name="Uwaga 3" xfId="13298" hidden="1"/>
    <cellStyle name="Uwaga 3" xfId="13300" hidden="1"/>
    <cellStyle name="Uwaga 3" xfId="13313" hidden="1"/>
    <cellStyle name="Uwaga 3" xfId="13316" hidden="1"/>
    <cellStyle name="Uwaga 3" xfId="13319" hidden="1"/>
    <cellStyle name="Uwaga 3" xfId="13328" hidden="1"/>
    <cellStyle name="Uwaga 3" xfId="13331" hidden="1"/>
    <cellStyle name="Uwaga 3" xfId="13335" hidden="1"/>
    <cellStyle name="Uwaga 3" xfId="13343" hidden="1"/>
    <cellStyle name="Uwaga 3" xfId="13345" hidden="1"/>
    <cellStyle name="Uwaga 3" xfId="13348" hidden="1"/>
    <cellStyle name="Uwaga 3" xfId="13357" hidden="1"/>
    <cellStyle name="Uwaga 3" xfId="13358" hidden="1"/>
    <cellStyle name="Uwaga 3" xfId="13359" hidden="1"/>
    <cellStyle name="Uwaga 3" xfId="13372" hidden="1"/>
    <cellStyle name="Uwaga 3" xfId="13373" hidden="1"/>
    <cellStyle name="Uwaga 3" xfId="13375" hidden="1"/>
    <cellStyle name="Uwaga 3" xfId="13387" hidden="1"/>
    <cellStyle name="Uwaga 3" xfId="13388" hidden="1"/>
    <cellStyle name="Uwaga 3" xfId="13390" hidden="1"/>
    <cellStyle name="Uwaga 3" xfId="13402" hidden="1"/>
    <cellStyle name="Uwaga 3" xfId="13403" hidden="1"/>
    <cellStyle name="Uwaga 3" xfId="13405" hidden="1"/>
    <cellStyle name="Uwaga 3" xfId="13417" hidden="1"/>
    <cellStyle name="Uwaga 3" xfId="13418" hidden="1"/>
    <cellStyle name="Uwaga 3" xfId="13419" hidden="1"/>
    <cellStyle name="Uwaga 3" xfId="13433" hidden="1"/>
    <cellStyle name="Uwaga 3" xfId="13435" hidden="1"/>
    <cellStyle name="Uwaga 3" xfId="13438" hidden="1"/>
    <cellStyle name="Uwaga 3" xfId="13448" hidden="1"/>
    <cellStyle name="Uwaga 3" xfId="13451" hidden="1"/>
    <cellStyle name="Uwaga 3" xfId="13454" hidden="1"/>
    <cellStyle name="Uwaga 3" xfId="13463" hidden="1"/>
    <cellStyle name="Uwaga 3" xfId="13465" hidden="1"/>
    <cellStyle name="Uwaga 3" xfId="13468" hidden="1"/>
    <cellStyle name="Uwaga 3" xfId="13477" hidden="1"/>
    <cellStyle name="Uwaga 3" xfId="13478" hidden="1"/>
    <cellStyle name="Uwaga 3" xfId="13479" hidden="1"/>
    <cellStyle name="Uwaga 3" xfId="13492" hidden="1"/>
    <cellStyle name="Uwaga 3" xfId="13494" hidden="1"/>
    <cellStyle name="Uwaga 3" xfId="13496" hidden="1"/>
    <cellStyle name="Uwaga 3" xfId="13507" hidden="1"/>
    <cellStyle name="Uwaga 3" xfId="13509" hidden="1"/>
    <cellStyle name="Uwaga 3" xfId="13511" hidden="1"/>
    <cellStyle name="Uwaga 3" xfId="13522" hidden="1"/>
    <cellStyle name="Uwaga 3" xfId="13524" hidden="1"/>
    <cellStyle name="Uwaga 3" xfId="13526" hidden="1"/>
    <cellStyle name="Uwaga 3" xfId="13537" hidden="1"/>
    <cellStyle name="Uwaga 3" xfId="13538" hidden="1"/>
    <cellStyle name="Uwaga 3" xfId="13539" hidden="1"/>
    <cellStyle name="Uwaga 3" xfId="13552" hidden="1"/>
    <cellStyle name="Uwaga 3" xfId="13554" hidden="1"/>
    <cellStyle name="Uwaga 3" xfId="13556" hidden="1"/>
    <cellStyle name="Uwaga 3" xfId="13567" hidden="1"/>
    <cellStyle name="Uwaga 3" xfId="13569" hidden="1"/>
    <cellStyle name="Uwaga 3" xfId="13571" hidden="1"/>
    <cellStyle name="Uwaga 3" xfId="13582" hidden="1"/>
    <cellStyle name="Uwaga 3" xfId="13584" hidden="1"/>
    <cellStyle name="Uwaga 3" xfId="13585" hidden="1"/>
    <cellStyle name="Uwaga 3" xfId="13597" hidden="1"/>
    <cellStyle name="Uwaga 3" xfId="13598" hidden="1"/>
    <cellStyle name="Uwaga 3" xfId="13599" hidden="1"/>
    <cellStyle name="Uwaga 3" xfId="13612" hidden="1"/>
    <cellStyle name="Uwaga 3" xfId="13614" hidden="1"/>
    <cellStyle name="Uwaga 3" xfId="13616" hidden="1"/>
    <cellStyle name="Uwaga 3" xfId="13627" hidden="1"/>
    <cellStyle name="Uwaga 3" xfId="13629" hidden="1"/>
    <cellStyle name="Uwaga 3" xfId="13631" hidden="1"/>
    <cellStyle name="Uwaga 3" xfId="13642" hidden="1"/>
    <cellStyle name="Uwaga 3" xfId="13644" hidden="1"/>
    <cellStyle name="Uwaga 3" xfId="13646" hidden="1"/>
    <cellStyle name="Uwaga 3" xfId="13657" hidden="1"/>
    <cellStyle name="Uwaga 3" xfId="13658" hidden="1"/>
    <cellStyle name="Uwaga 3" xfId="13660" hidden="1"/>
    <cellStyle name="Uwaga 3" xfId="13671" hidden="1"/>
    <cellStyle name="Uwaga 3" xfId="13673" hidden="1"/>
    <cellStyle name="Uwaga 3" xfId="13674" hidden="1"/>
    <cellStyle name="Uwaga 3" xfId="13683" hidden="1"/>
    <cellStyle name="Uwaga 3" xfId="13686" hidden="1"/>
    <cellStyle name="Uwaga 3" xfId="13688" hidden="1"/>
    <cellStyle name="Uwaga 3" xfId="13699" hidden="1"/>
    <cellStyle name="Uwaga 3" xfId="13701" hidden="1"/>
    <cellStyle name="Uwaga 3" xfId="13703" hidden="1"/>
    <cellStyle name="Uwaga 3" xfId="13715" hidden="1"/>
    <cellStyle name="Uwaga 3" xfId="13717" hidden="1"/>
    <cellStyle name="Uwaga 3" xfId="13719" hidden="1"/>
    <cellStyle name="Uwaga 3" xfId="13727" hidden="1"/>
    <cellStyle name="Uwaga 3" xfId="13729" hidden="1"/>
    <cellStyle name="Uwaga 3" xfId="13732" hidden="1"/>
    <cellStyle name="Uwaga 3" xfId="13722" hidden="1"/>
    <cellStyle name="Uwaga 3" xfId="13721" hidden="1"/>
    <cellStyle name="Uwaga 3" xfId="13720" hidden="1"/>
    <cellStyle name="Uwaga 3" xfId="13707" hidden="1"/>
    <cellStyle name="Uwaga 3" xfId="13706" hidden="1"/>
    <cellStyle name="Uwaga 3" xfId="13705" hidden="1"/>
    <cellStyle name="Uwaga 3" xfId="13692" hidden="1"/>
    <cellStyle name="Uwaga 3" xfId="13691" hidden="1"/>
    <cellStyle name="Uwaga 3" xfId="13690" hidden="1"/>
    <cellStyle name="Uwaga 3" xfId="13677" hidden="1"/>
    <cellStyle name="Uwaga 3" xfId="13676" hidden="1"/>
    <cellStyle name="Uwaga 3" xfId="13675" hidden="1"/>
    <cellStyle name="Uwaga 3" xfId="13662" hidden="1"/>
    <cellStyle name="Uwaga 3" xfId="13661" hidden="1"/>
    <cellStyle name="Uwaga 3" xfId="13659" hidden="1"/>
    <cellStyle name="Uwaga 3" xfId="13648" hidden="1"/>
    <cellStyle name="Uwaga 3" xfId="13645" hidden="1"/>
    <cellStyle name="Uwaga 3" xfId="13643" hidden="1"/>
    <cellStyle name="Uwaga 3" xfId="13633" hidden="1"/>
    <cellStyle name="Uwaga 3" xfId="13630" hidden="1"/>
    <cellStyle name="Uwaga 3" xfId="13628" hidden="1"/>
    <cellStyle name="Uwaga 3" xfId="13618" hidden="1"/>
    <cellStyle name="Uwaga 3" xfId="13615" hidden="1"/>
    <cellStyle name="Uwaga 3" xfId="13613" hidden="1"/>
    <cellStyle name="Uwaga 3" xfId="13603" hidden="1"/>
    <cellStyle name="Uwaga 3" xfId="13601" hidden="1"/>
    <cellStyle name="Uwaga 3" xfId="13600" hidden="1"/>
    <cellStyle name="Uwaga 3" xfId="13588" hidden="1"/>
    <cellStyle name="Uwaga 3" xfId="13586" hidden="1"/>
    <cellStyle name="Uwaga 3" xfId="13583" hidden="1"/>
    <cellStyle name="Uwaga 3" xfId="13573" hidden="1"/>
    <cellStyle name="Uwaga 3" xfId="13570" hidden="1"/>
    <cellStyle name="Uwaga 3" xfId="13568" hidden="1"/>
    <cellStyle name="Uwaga 3" xfId="13558" hidden="1"/>
    <cellStyle name="Uwaga 3" xfId="13555" hidden="1"/>
    <cellStyle name="Uwaga 3" xfId="13553" hidden="1"/>
    <cellStyle name="Uwaga 3" xfId="13543" hidden="1"/>
    <cellStyle name="Uwaga 3" xfId="13541" hidden="1"/>
    <cellStyle name="Uwaga 3" xfId="13540" hidden="1"/>
    <cellStyle name="Uwaga 3" xfId="13528" hidden="1"/>
    <cellStyle name="Uwaga 3" xfId="13525" hidden="1"/>
    <cellStyle name="Uwaga 3" xfId="13523" hidden="1"/>
    <cellStyle name="Uwaga 3" xfId="13513" hidden="1"/>
    <cellStyle name="Uwaga 3" xfId="13510" hidden="1"/>
    <cellStyle name="Uwaga 3" xfId="13508" hidden="1"/>
    <cellStyle name="Uwaga 3" xfId="13498" hidden="1"/>
    <cellStyle name="Uwaga 3" xfId="13495" hidden="1"/>
    <cellStyle name="Uwaga 3" xfId="13493" hidden="1"/>
    <cellStyle name="Uwaga 3" xfId="13483" hidden="1"/>
    <cellStyle name="Uwaga 3" xfId="13481" hidden="1"/>
    <cellStyle name="Uwaga 3" xfId="13480" hidden="1"/>
    <cellStyle name="Uwaga 3" xfId="13467" hidden="1"/>
    <cellStyle name="Uwaga 3" xfId="13464" hidden="1"/>
    <cellStyle name="Uwaga 3" xfId="13462" hidden="1"/>
    <cellStyle name="Uwaga 3" xfId="13452" hidden="1"/>
    <cellStyle name="Uwaga 3" xfId="13449" hidden="1"/>
    <cellStyle name="Uwaga 3" xfId="13447" hidden="1"/>
    <cellStyle name="Uwaga 3" xfId="13437" hidden="1"/>
    <cellStyle name="Uwaga 3" xfId="13434" hidden="1"/>
    <cellStyle name="Uwaga 3" xfId="13432" hidden="1"/>
    <cellStyle name="Uwaga 3" xfId="13423" hidden="1"/>
    <cellStyle name="Uwaga 3" xfId="13421" hidden="1"/>
    <cellStyle name="Uwaga 3" xfId="13420"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60" hidden="1"/>
    <cellStyle name="Uwaga 3" xfId="13347" hidden="1"/>
    <cellStyle name="Uwaga 3" xfId="13344" hidden="1"/>
    <cellStyle name="Uwaga 3" xfId="13342" hidden="1"/>
    <cellStyle name="Uwaga 3" xfId="13332" hidden="1"/>
    <cellStyle name="Uwaga 3" xfId="13329" hidden="1"/>
    <cellStyle name="Uwaga 3" xfId="13327" hidden="1"/>
    <cellStyle name="Uwaga 3" xfId="13317" hidden="1"/>
    <cellStyle name="Uwaga 3" xfId="13314" hidden="1"/>
    <cellStyle name="Uwaga 3" xfId="13312" hidden="1"/>
    <cellStyle name="Uwaga 3" xfId="13303" hidden="1"/>
    <cellStyle name="Uwaga 3" xfId="13301" hidden="1"/>
    <cellStyle name="Uwaga 3" xfId="13299" hidden="1"/>
    <cellStyle name="Uwaga 3" xfId="13287" hidden="1"/>
    <cellStyle name="Uwaga 3" xfId="13284" hidden="1"/>
    <cellStyle name="Uwaga 3" xfId="13282" hidden="1"/>
    <cellStyle name="Uwaga 3" xfId="13272" hidden="1"/>
    <cellStyle name="Uwaga 3" xfId="13269" hidden="1"/>
    <cellStyle name="Uwaga 3" xfId="13267" hidden="1"/>
    <cellStyle name="Uwaga 3" xfId="13257" hidden="1"/>
    <cellStyle name="Uwaga 3" xfId="13254" hidden="1"/>
    <cellStyle name="Uwaga 3" xfId="13252" hidden="1"/>
    <cellStyle name="Uwaga 3" xfId="13245" hidden="1"/>
    <cellStyle name="Uwaga 3" xfId="13242" hidden="1"/>
    <cellStyle name="Uwaga 3" xfId="13240" hidden="1"/>
    <cellStyle name="Uwaga 3" xfId="13230" hidden="1"/>
    <cellStyle name="Uwaga 3" xfId="13227" hidden="1"/>
    <cellStyle name="Uwaga 3" xfId="13224" hidden="1"/>
    <cellStyle name="Uwaga 3" xfId="13215" hidden="1"/>
    <cellStyle name="Uwaga 3" xfId="13211" hidden="1"/>
    <cellStyle name="Uwaga 3" xfId="13208" hidden="1"/>
    <cellStyle name="Uwaga 3" xfId="13200" hidden="1"/>
    <cellStyle name="Uwaga 3" xfId="13197" hidden="1"/>
    <cellStyle name="Uwaga 3" xfId="13194" hidden="1"/>
    <cellStyle name="Uwaga 3" xfId="13185" hidden="1"/>
    <cellStyle name="Uwaga 3" xfId="13182" hidden="1"/>
    <cellStyle name="Uwaga 3" xfId="13179" hidden="1"/>
    <cellStyle name="Uwaga 3" xfId="13169" hidden="1"/>
    <cellStyle name="Uwaga 3" xfId="13165" hidden="1"/>
    <cellStyle name="Uwaga 3" xfId="13162" hidden="1"/>
    <cellStyle name="Uwaga 3" xfId="13153" hidden="1"/>
    <cellStyle name="Uwaga 3" xfId="13149" hidden="1"/>
    <cellStyle name="Uwaga 3" xfId="13147" hidden="1"/>
    <cellStyle name="Uwaga 3" xfId="13139" hidden="1"/>
    <cellStyle name="Uwaga 3" xfId="13135" hidden="1"/>
    <cellStyle name="Uwaga 3" xfId="13132" hidden="1"/>
    <cellStyle name="Uwaga 3" xfId="13125" hidden="1"/>
    <cellStyle name="Uwaga 3" xfId="13122" hidden="1"/>
    <cellStyle name="Uwaga 3" xfId="13119" hidden="1"/>
    <cellStyle name="Uwaga 3" xfId="13110" hidden="1"/>
    <cellStyle name="Uwaga 3" xfId="13105" hidden="1"/>
    <cellStyle name="Uwaga 3" xfId="13102" hidden="1"/>
    <cellStyle name="Uwaga 3" xfId="13095" hidden="1"/>
    <cellStyle name="Uwaga 3" xfId="13090" hidden="1"/>
    <cellStyle name="Uwaga 3" xfId="13087" hidden="1"/>
    <cellStyle name="Uwaga 3" xfId="13080" hidden="1"/>
    <cellStyle name="Uwaga 3" xfId="13075" hidden="1"/>
    <cellStyle name="Uwaga 3" xfId="13072" hidden="1"/>
    <cellStyle name="Uwaga 3" xfId="13066" hidden="1"/>
    <cellStyle name="Uwaga 3" xfId="13062" hidden="1"/>
    <cellStyle name="Uwaga 3" xfId="13059" hidden="1"/>
    <cellStyle name="Uwaga 3" xfId="13051" hidden="1"/>
    <cellStyle name="Uwaga 3" xfId="13046" hidden="1"/>
    <cellStyle name="Uwaga 3" xfId="13042" hidden="1"/>
    <cellStyle name="Uwaga 3" xfId="13036" hidden="1"/>
    <cellStyle name="Uwaga 3" xfId="13031" hidden="1"/>
    <cellStyle name="Uwaga 3" xfId="13027" hidden="1"/>
    <cellStyle name="Uwaga 3" xfId="13021" hidden="1"/>
    <cellStyle name="Uwaga 3" xfId="13016" hidden="1"/>
    <cellStyle name="Uwaga 3" xfId="13012" hidden="1"/>
    <cellStyle name="Uwaga 3" xfId="13007" hidden="1"/>
    <cellStyle name="Uwaga 3" xfId="13003" hidden="1"/>
    <cellStyle name="Uwaga 3" xfId="12999" hidden="1"/>
    <cellStyle name="Uwaga 3" xfId="12991" hidden="1"/>
    <cellStyle name="Uwaga 3" xfId="12986" hidden="1"/>
    <cellStyle name="Uwaga 3" xfId="12982" hidden="1"/>
    <cellStyle name="Uwaga 3" xfId="12976" hidden="1"/>
    <cellStyle name="Uwaga 3" xfId="12971" hidden="1"/>
    <cellStyle name="Uwaga 3" xfId="12967" hidden="1"/>
    <cellStyle name="Uwaga 3" xfId="12961" hidden="1"/>
    <cellStyle name="Uwaga 3" xfId="12956" hidden="1"/>
    <cellStyle name="Uwaga 3" xfId="12952" hidden="1"/>
    <cellStyle name="Uwaga 3" xfId="12948" hidden="1"/>
    <cellStyle name="Uwaga 3" xfId="12943" hidden="1"/>
    <cellStyle name="Uwaga 3" xfId="12938" hidden="1"/>
    <cellStyle name="Uwaga 3" xfId="12933" hidden="1"/>
    <cellStyle name="Uwaga 3" xfId="12929"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4" hidden="1"/>
    <cellStyle name="Uwaga 3" xfId="12879" hidden="1"/>
    <cellStyle name="Uwaga 3" xfId="12873" hidden="1"/>
    <cellStyle name="Uwaga 3" xfId="12869" hidden="1"/>
    <cellStyle name="Uwaga 3" xfId="12865" hidden="1"/>
    <cellStyle name="Uwaga 3" xfId="13725" hidden="1"/>
    <cellStyle name="Uwaga 3" xfId="13724" hidden="1"/>
    <cellStyle name="Uwaga 3" xfId="13723" hidden="1"/>
    <cellStyle name="Uwaga 3" xfId="13710" hidden="1"/>
    <cellStyle name="Uwaga 3" xfId="13709" hidden="1"/>
    <cellStyle name="Uwaga 3" xfId="13708" hidden="1"/>
    <cellStyle name="Uwaga 3" xfId="13695" hidden="1"/>
    <cellStyle name="Uwaga 3" xfId="13694" hidden="1"/>
    <cellStyle name="Uwaga 3" xfId="13693" hidden="1"/>
    <cellStyle name="Uwaga 3" xfId="13680" hidden="1"/>
    <cellStyle name="Uwaga 3" xfId="13679" hidden="1"/>
    <cellStyle name="Uwaga 3" xfId="13678" hidden="1"/>
    <cellStyle name="Uwaga 3" xfId="13665" hidden="1"/>
    <cellStyle name="Uwaga 3" xfId="13664" hidden="1"/>
    <cellStyle name="Uwaga 3" xfId="13663"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2" hidden="1"/>
    <cellStyle name="Uwaga 3" xfId="13591" hidden="1"/>
    <cellStyle name="Uwaga 3" xfId="13589" hidden="1"/>
    <cellStyle name="Uwaga 3" xfId="13587" hidden="1"/>
    <cellStyle name="Uwaga 3" xfId="13576" hidden="1"/>
    <cellStyle name="Uwaga 3" xfId="13574" hidden="1"/>
    <cellStyle name="Uwaga 3" xfId="13572" hidden="1"/>
    <cellStyle name="Uwaga 3" xfId="13561" hidden="1"/>
    <cellStyle name="Uwaga 3" xfId="13559" hidden="1"/>
    <cellStyle name="Uwaga 3" xfId="13557" hidden="1"/>
    <cellStyle name="Uwaga 3" xfId="13546" hidden="1"/>
    <cellStyle name="Uwaga 3" xfId="13544" hidden="1"/>
    <cellStyle name="Uwaga 3" xfId="13542"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6" hidden="1"/>
    <cellStyle name="Uwaga 3" xfId="13456" hidden="1"/>
    <cellStyle name="Uwaga 3" xfId="13453" hidden="1"/>
    <cellStyle name="Uwaga 3" xfId="13450" hidden="1"/>
    <cellStyle name="Uwaga 3" xfId="13441" hidden="1"/>
    <cellStyle name="Uwaga 3" xfId="13439" hidden="1"/>
    <cellStyle name="Uwaga 3" xfId="13436"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6" hidden="1"/>
    <cellStyle name="Uwaga 3" xfId="13336" hidden="1"/>
    <cellStyle name="Uwaga 3" xfId="13333" hidden="1"/>
    <cellStyle name="Uwaga 3" xfId="13330" hidden="1"/>
    <cellStyle name="Uwaga 3" xfId="13321" hidden="1"/>
    <cellStyle name="Uwaga 3" xfId="13318" hidden="1"/>
    <cellStyle name="Uwaga 3" xfId="13315" hidden="1"/>
    <cellStyle name="Uwaga 3" xfId="13306" hidden="1"/>
    <cellStyle name="Uwaga 3" xfId="13304" hidden="1"/>
    <cellStyle name="Uwaga 3" xfId="13302" hidden="1"/>
    <cellStyle name="Uwaga 3" xfId="13291" hidden="1"/>
    <cellStyle name="Uwaga 3" xfId="13288" hidden="1"/>
    <cellStyle name="Uwaga 3" xfId="13285" hidden="1"/>
    <cellStyle name="Uwaga 3" xfId="13276" hidden="1"/>
    <cellStyle name="Uwaga 3" xfId="13273" hidden="1"/>
    <cellStyle name="Uwaga 3" xfId="13270" hidden="1"/>
    <cellStyle name="Uwaga 3" xfId="13261" hidden="1"/>
    <cellStyle name="Uwaga 3" xfId="13258" hidden="1"/>
    <cellStyle name="Uwaga 3" xfId="13255" hidden="1"/>
    <cellStyle name="Uwaga 3" xfId="13248" hidden="1"/>
    <cellStyle name="Uwaga 3" xfId="13244" hidden="1"/>
    <cellStyle name="Uwaga 3" xfId="13241" hidden="1"/>
    <cellStyle name="Uwaga 3" xfId="13233" hidden="1"/>
    <cellStyle name="Uwaga 3" xfId="13229" hidden="1"/>
    <cellStyle name="Uwaga 3" xfId="13226" hidden="1"/>
    <cellStyle name="Uwaga 3" xfId="13218" hidden="1"/>
    <cellStyle name="Uwaga 3" xfId="13214" hidden="1"/>
    <cellStyle name="Uwaga 3" xfId="13210" hidden="1"/>
    <cellStyle name="Uwaga 3" xfId="13203" hidden="1"/>
    <cellStyle name="Uwaga 3" xfId="13199" hidden="1"/>
    <cellStyle name="Uwaga 3" xfId="13196" hidden="1"/>
    <cellStyle name="Uwaga 3" xfId="13188" hidden="1"/>
    <cellStyle name="Uwaga 3" xfId="13184" hidden="1"/>
    <cellStyle name="Uwaga 3" xfId="13181" hidden="1"/>
    <cellStyle name="Uwaga 3" xfId="13172" hidden="1"/>
    <cellStyle name="Uwaga 3" xfId="13167" hidden="1"/>
    <cellStyle name="Uwaga 3" xfId="13163" hidden="1"/>
    <cellStyle name="Uwaga 3" xfId="13157" hidden="1"/>
    <cellStyle name="Uwaga 3" xfId="13152" hidden="1"/>
    <cellStyle name="Uwaga 3" xfId="13148" hidden="1"/>
    <cellStyle name="Uwaga 3" xfId="13142" hidden="1"/>
    <cellStyle name="Uwaga 3" xfId="13137" hidden="1"/>
    <cellStyle name="Uwaga 3" xfId="13133" hidden="1"/>
    <cellStyle name="Uwaga 3" xfId="13128" hidden="1"/>
    <cellStyle name="Uwaga 3" xfId="13124" hidden="1"/>
    <cellStyle name="Uwaga 3" xfId="13120" hidden="1"/>
    <cellStyle name="Uwaga 3" xfId="13113" hidden="1"/>
    <cellStyle name="Uwaga 3" xfId="13108" hidden="1"/>
    <cellStyle name="Uwaga 3" xfId="13104" hidden="1"/>
    <cellStyle name="Uwaga 3" xfId="13097" hidden="1"/>
    <cellStyle name="Uwaga 3" xfId="13092" hidden="1"/>
    <cellStyle name="Uwaga 3" xfId="13088" hidden="1"/>
    <cellStyle name="Uwaga 3" xfId="13083" hidden="1"/>
    <cellStyle name="Uwaga 3" xfId="13078" hidden="1"/>
    <cellStyle name="Uwaga 3" xfId="13074" hidden="1"/>
    <cellStyle name="Uwaga 3" xfId="13068" hidden="1"/>
    <cellStyle name="Uwaga 3" xfId="13064" hidden="1"/>
    <cellStyle name="Uwaga 3" xfId="13061" hidden="1"/>
    <cellStyle name="Uwaga 3" xfId="13054" hidden="1"/>
    <cellStyle name="Uwaga 3" xfId="13049" hidden="1"/>
    <cellStyle name="Uwaga 3" xfId="13044" hidden="1"/>
    <cellStyle name="Uwaga 3" xfId="13038" hidden="1"/>
    <cellStyle name="Uwaga 3" xfId="13033" hidden="1"/>
    <cellStyle name="Uwaga 3" xfId="13028" hidden="1"/>
    <cellStyle name="Uwaga 3" xfId="13023" hidden="1"/>
    <cellStyle name="Uwaga 3" xfId="13018" hidden="1"/>
    <cellStyle name="Uwaga 3" xfId="13013" hidden="1"/>
    <cellStyle name="Uwaga 3" xfId="13009" hidden="1"/>
    <cellStyle name="Uwaga 3" xfId="13005" hidden="1"/>
    <cellStyle name="Uwaga 3" xfId="13000" hidden="1"/>
    <cellStyle name="Uwaga 3" xfId="12993" hidden="1"/>
    <cellStyle name="Uwaga 3" xfId="12988" hidden="1"/>
    <cellStyle name="Uwaga 3" xfId="12983" hidden="1"/>
    <cellStyle name="Uwaga 3" xfId="12977" hidden="1"/>
    <cellStyle name="Uwaga 3" xfId="12972" hidden="1"/>
    <cellStyle name="Uwaga 3" xfId="12968" hidden="1"/>
    <cellStyle name="Uwaga 3" xfId="12963" hidden="1"/>
    <cellStyle name="Uwaga 3" xfId="12958" hidden="1"/>
    <cellStyle name="Uwaga 3" xfId="12953" hidden="1"/>
    <cellStyle name="Uwaga 3" xfId="12949" hidden="1"/>
    <cellStyle name="Uwaga 3" xfId="12944" hidden="1"/>
    <cellStyle name="Uwaga 3" xfId="12939" hidden="1"/>
    <cellStyle name="Uwaga 3" xfId="12934" hidden="1"/>
    <cellStyle name="Uwaga 3" xfId="12930"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5" hidden="1"/>
    <cellStyle name="Uwaga 3" xfId="12881" hidden="1"/>
    <cellStyle name="Uwaga 3" xfId="12874" hidden="1"/>
    <cellStyle name="Uwaga 3" xfId="12870" hidden="1"/>
    <cellStyle name="Uwaga 3" xfId="12866" hidden="1"/>
    <cellStyle name="Uwaga 3" xfId="13730" hidden="1"/>
    <cellStyle name="Uwaga 3" xfId="13728" hidden="1"/>
    <cellStyle name="Uwaga 3" xfId="13726" hidden="1"/>
    <cellStyle name="Uwaga 3" xfId="13713" hidden="1"/>
    <cellStyle name="Uwaga 3" xfId="13712" hidden="1"/>
    <cellStyle name="Uwaga 3" xfId="13711" hidden="1"/>
    <cellStyle name="Uwaga 3" xfId="13698" hidden="1"/>
    <cellStyle name="Uwaga 3" xfId="13697" hidden="1"/>
    <cellStyle name="Uwaga 3" xfId="13696" hidden="1"/>
    <cellStyle name="Uwaga 3" xfId="13684" hidden="1"/>
    <cellStyle name="Uwaga 3" xfId="13682" hidden="1"/>
    <cellStyle name="Uwaga 3" xfId="13681" hidden="1"/>
    <cellStyle name="Uwaga 3" xfId="13668" hidden="1"/>
    <cellStyle name="Uwaga 3" xfId="13667" hidden="1"/>
    <cellStyle name="Uwaga 3" xfId="13666"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5" hidden="1"/>
    <cellStyle name="Uwaga 3" xfId="13414" hidden="1"/>
    <cellStyle name="Uwaga 3" xfId="13412" hidden="1"/>
    <cellStyle name="Uwaga 3" xfId="13410" hidden="1"/>
    <cellStyle name="Uwaga 3" xfId="13399" hidden="1"/>
    <cellStyle name="Uwaga 3" xfId="13397" hidden="1"/>
    <cellStyle name="Uwaga 3" xfId="13395"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4" hidden="1"/>
    <cellStyle name="Uwaga 3" xfId="13324" hidden="1"/>
    <cellStyle name="Uwaga 3" xfId="13322" hidden="1"/>
    <cellStyle name="Uwaga 3" xfId="13320" hidden="1"/>
    <cellStyle name="Uwaga 3" xfId="13309" hidden="1"/>
    <cellStyle name="Uwaga 3" xfId="13307" hidden="1"/>
    <cellStyle name="Uwaga 3" xfId="13305" hidden="1"/>
    <cellStyle name="Uwaga 3" xfId="13294" hidden="1"/>
    <cellStyle name="Uwaga 3" xfId="13292" hidden="1"/>
    <cellStyle name="Uwaga 3" xfId="13289" hidden="1"/>
    <cellStyle name="Uwaga 3" xfId="13279" hidden="1"/>
    <cellStyle name="Uwaga 3" xfId="13277" hidden="1"/>
    <cellStyle name="Uwaga 3" xfId="13274" hidden="1"/>
    <cellStyle name="Uwaga 3" xfId="13264" hidden="1"/>
    <cellStyle name="Uwaga 3" xfId="13262" hidden="1"/>
    <cellStyle name="Uwaga 3" xfId="13259" hidden="1"/>
    <cellStyle name="Uwaga 3" xfId="13250" hidden="1"/>
    <cellStyle name="Uwaga 3" xfId="13247" hidden="1"/>
    <cellStyle name="Uwaga 3" xfId="13243" hidden="1"/>
    <cellStyle name="Uwaga 3" xfId="13235" hidden="1"/>
    <cellStyle name="Uwaga 3" xfId="13232" hidden="1"/>
    <cellStyle name="Uwaga 3" xfId="13228" hidden="1"/>
    <cellStyle name="Uwaga 3" xfId="13220" hidden="1"/>
    <cellStyle name="Uwaga 3" xfId="13217" hidden="1"/>
    <cellStyle name="Uwaga 3" xfId="13213" hidden="1"/>
    <cellStyle name="Uwaga 3" xfId="13205" hidden="1"/>
    <cellStyle name="Uwaga 3" xfId="13202" hidden="1"/>
    <cellStyle name="Uwaga 3" xfId="13198" hidden="1"/>
    <cellStyle name="Uwaga 3" xfId="13190" hidden="1"/>
    <cellStyle name="Uwaga 3" xfId="13187" hidden="1"/>
    <cellStyle name="Uwaga 3" xfId="13183"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6" hidden="1"/>
    <cellStyle name="Uwaga 3" xfId="13130" hidden="1"/>
    <cellStyle name="Uwaga 3" xfId="13127" hidden="1"/>
    <cellStyle name="Uwaga 3" xfId="13123" hidden="1"/>
    <cellStyle name="Uwaga 3" xfId="13115" hidden="1"/>
    <cellStyle name="Uwaga 3" xfId="13112" hidden="1"/>
    <cellStyle name="Uwaga 3" xfId="13107" hidden="1"/>
    <cellStyle name="Uwaga 3" xfId="13100" hidden="1"/>
    <cellStyle name="Uwaga 3" xfId="13096" hidden="1"/>
    <cellStyle name="Uwaga 3" xfId="13091" hidden="1"/>
    <cellStyle name="Uwaga 3" xfId="13085" hidden="1"/>
    <cellStyle name="Uwaga 3" xfId="13081" hidden="1"/>
    <cellStyle name="Uwaga 3" xfId="13076" hidden="1"/>
    <cellStyle name="Uwaga 3" xfId="13070" hidden="1"/>
    <cellStyle name="Uwaga 3" xfId="13067" hidden="1"/>
    <cellStyle name="Uwaga 3" xfId="13063" hidden="1"/>
    <cellStyle name="Uwaga 3" xfId="13055" hidden="1"/>
    <cellStyle name="Uwaga 3" xfId="13050" hidden="1"/>
    <cellStyle name="Uwaga 3" xfId="13045" hidden="1"/>
    <cellStyle name="Uwaga 3" xfId="13040" hidden="1"/>
    <cellStyle name="Uwaga 3" xfId="13035" hidden="1"/>
    <cellStyle name="Uwaga 3" xfId="13030" hidden="1"/>
    <cellStyle name="Uwaga 3" xfId="13025" hidden="1"/>
    <cellStyle name="Uwaga 3" xfId="13020" hidden="1"/>
    <cellStyle name="Uwaga 3" xfId="13015" hidden="1"/>
    <cellStyle name="Uwaga 3" xfId="13010" hidden="1"/>
    <cellStyle name="Uwaga 3" xfId="13006" hidden="1"/>
    <cellStyle name="Uwaga 3" xfId="13001" hidden="1"/>
    <cellStyle name="Uwaga 3" xfId="12994" hidden="1"/>
    <cellStyle name="Uwaga 3" xfId="12989" hidden="1"/>
    <cellStyle name="Uwaga 3" xfId="12984" hidden="1"/>
    <cellStyle name="Uwaga 3" xfId="12979" hidden="1"/>
    <cellStyle name="Uwaga 3" xfId="12974" hidden="1"/>
    <cellStyle name="Uwaga 3" xfId="12969" hidden="1"/>
    <cellStyle name="Uwaga 3" xfId="12964" hidden="1"/>
    <cellStyle name="Uwaga 3" xfId="12959" hidden="1"/>
    <cellStyle name="Uwaga 3" xfId="12954" hidden="1"/>
    <cellStyle name="Uwaga 3" xfId="12950" hidden="1"/>
    <cellStyle name="Uwaga 3" xfId="12945" hidden="1"/>
    <cellStyle name="Uwaga 3" xfId="12940" hidden="1"/>
    <cellStyle name="Uwaga 3" xfId="12935" hidden="1"/>
    <cellStyle name="Uwaga 3" xfId="12931" hidden="1"/>
    <cellStyle name="Uwaga 3" xfId="12927" hidden="1"/>
    <cellStyle name="Uwaga 3" xfId="12920" hidden="1"/>
    <cellStyle name="Uwaga 3" xfId="12916" hidden="1"/>
    <cellStyle name="Uwaga 3" xfId="12911" hidden="1"/>
    <cellStyle name="Uwaga 3" xfId="12905" hidden="1"/>
    <cellStyle name="Uwaga 3" xfId="12901" hidden="1"/>
    <cellStyle name="Uwaga 3" xfId="12896" hidden="1"/>
    <cellStyle name="Uwaga 3" xfId="12890" hidden="1"/>
    <cellStyle name="Uwaga 3" xfId="12886" hidden="1"/>
    <cellStyle name="Uwaga 3" xfId="12882" hidden="1"/>
    <cellStyle name="Uwaga 3" xfId="12875" hidden="1"/>
    <cellStyle name="Uwaga 3" xfId="12871" hidden="1"/>
    <cellStyle name="Uwaga 3" xfId="12867" hidden="1"/>
    <cellStyle name="Uwaga 3" xfId="13734" hidden="1"/>
    <cellStyle name="Uwaga 3" xfId="13733" hidden="1"/>
    <cellStyle name="Uwaga 3" xfId="13731" hidden="1"/>
    <cellStyle name="Uwaga 3" xfId="13718" hidden="1"/>
    <cellStyle name="Uwaga 3" xfId="13716" hidden="1"/>
    <cellStyle name="Uwaga 3" xfId="13714" hidden="1"/>
    <cellStyle name="Uwaga 3" xfId="13704" hidden="1"/>
    <cellStyle name="Uwaga 3" xfId="13702" hidden="1"/>
    <cellStyle name="Uwaga 3" xfId="13700" hidden="1"/>
    <cellStyle name="Uwaga 3" xfId="13689" hidden="1"/>
    <cellStyle name="Uwaga 3" xfId="13687" hidden="1"/>
    <cellStyle name="Uwaga 3" xfId="13685" hidden="1"/>
    <cellStyle name="Uwaga 3" xfId="13672" hidden="1"/>
    <cellStyle name="Uwaga 3" xfId="13670" hidden="1"/>
    <cellStyle name="Uwaga 3" xfId="13669"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5" hidden="1"/>
    <cellStyle name="Uwaga 3" xfId="13503" hidden="1"/>
    <cellStyle name="Uwaga 3" xfId="13491" hidden="1"/>
    <cellStyle name="Uwaga 3" xfId="13490" hidden="1"/>
    <cellStyle name="Uwaga 3" xfId="13488" hidden="1"/>
    <cellStyle name="Uwaga 3" xfId="13476" hidden="1"/>
    <cellStyle name="Uwaga 3" xfId="13475" hidden="1"/>
    <cellStyle name="Uwaga 3" xfId="13473" hidden="1"/>
    <cellStyle name="Uwaga 3" xfId="13461" hidden="1"/>
    <cellStyle name="Uwaga 3" xfId="13460" hidden="1"/>
    <cellStyle name="Uwaga 3" xfId="13458" hidden="1"/>
    <cellStyle name="Uwaga 3" xfId="13446" hidden="1"/>
    <cellStyle name="Uwaga 3" xfId="13445" hidden="1"/>
    <cellStyle name="Uwaga 3" xfId="13443" hidden="1"/>
    <cellStyle name="Uwaga 3" xfId="13431" hidden="1"/>
    <cellStyle name="Uwaga 3" xfId="13430" hidden="1"/>
    <cellStyle name="Uwaga 3" xfId="13428" hidden="1"/>
    <cellStyle name="Uwaga 3" xfId="13416" hidden="1"/>
    <cellStyle name="Uwaga 3" xfId="13415" hidden="1"/>
    <cellStyle name="Uwaga 3" xfId="13413" hidden="1"/>
    <cellStyle name="Uwaga 3" xfId="13401" hidden="1"/>
    <cellStyle name="Uwaga 3" xfId="13400" hidden="1"/>
    <cellStyle name="Uwaga 3" xfId="13398" hidden="1"/>
    <cellStyle name="Uwaga 3" xfId="13386" hidden="1"/>
    <cellStyle name="Uwaga 3" xfId="13385" hidden="1"/>
    <cellStyle name="Uwaga 3" xfId="13383" hidden="1"/>
    <cellStyle name="Uwaga 3" xfId="13371" hidden="1"/>
    <cellStyle name="Uwaga 3" xfId="13370" hidden="1"/>
    <cellStyle name="Uwaga 3" xfId="13368" hidden="1"/>
    <cellStyle name="Uwaga 3" xfId="13356" hidden="1"/>
    <cellStyle name="Uwaga 3" xfId="13355" hidden="1"/>
    <cellStyle name="Uwaga 3" xfId="13353" hidden="1"/>
    <cellStyle name="Uwaga 3" xfId="13341" hidden="1"/>
    <cellStyle name="Uwaga 3" xfId="13340" hidden="1"/>
    <cellStyle name="Uwaga 3" xfId="13338" hidden="1"/>
    <cellStyle name="Uwaga 3" xfId="13326" hidden="1"/>
    <cellStyle name="Uwaga 3" xfId="13325" hidden="1"/>
    <cellStyle name="Uwaga 3" xfId="13323" hidden="1"/>
    <cellStyle name="Uwaga 3" xfId="13311" hidden="1"/>
    <cellStyle name="Uwaga 3" xfId="13310" hidden="1"/>
    <cellStyle name="Uwaga 3" xfId="13308" hidden="1"/>
    <cellStyle name="Uwaga 3" xfId="13296" hidden="1"/>
    <cellStyle name="Uwaga 3" xfId="13295" hidden="1"/>
    <cellStyle name="Uwaga 3" xfId="13293" hidden="1"/>
    <cellStyle name="Uwaga 3" xfId="13281" hidden="1"/>
    <cellStyle name="Uwaga 3" xfId="13280" hidden="1"/>
    <cellStyle name="Uwaga 3" xfId="13278" hidden="1"/>
    <cellStyle name="Uwaga 3" xfId="13266" hidden="1"/>
    <cellStyle name="Uwaga 3" xfId="13265" hidden="1"/>
    <cellStyle name="Uwaga 3" xfId="13263" hidden="1"/>
    <cellStyle name="Uwaga 3" xfId="13251" hidden="1"/>
    <cellStyle name="Uwaga 3" xfId="13249" hidden="1"/>
    <cellStyle name="Uwaga 3" xfId="13246" hidden="1"/>
    <cellStyle name="Uwaga 3" xfId="13236" hidden="1"/>
    <cellStyle name="Uwaga 3" xfId="13234" hidden="1"/>
    <cellStyle name="Uwaga 3" xfId="13231" hidden="1"/>
    <cellStyle name="Uwaga 3" xfId="13221" hidden="1"/>
    <cellStyle name="Uwaga 3" xfId="13219" hidden="1"/>
    <cellStyle name="Uwaga 3" xfId="13216" hidden="1"/>
    <cellStyle name="Uwaga 3" xfId="13206" hidden="1"/>
    <cellStyle name="Uwaga 3" xfId="13204" hidden="1"/>
    <cellStyle name="Uwaga 3" xfId="13201" hidden="1"/>
    <cellStyle name="Uwaga 3" xfId="13191" hidden="1"/>
    <cellStyle name="Uwaga 3" xfId="13189" hidden="1"/>
    <cellStyle name="Uwaga 3" xfId="13186" hidden="1"/>
    <cellStyle name="Uwaga 3" xfId="13176" hidden="1"/>
    <cellStyle name="Uwaga 3" xfId="13174" hidden="1"/>
    <cellStyle name="Uwaga 3" xfId="13170" hidden="1"/>
    <cellStyle name="Uwaga 3" xfId="13161" hidden="1"/>
    <cellStyle name="Uwaga 3" xfId="13158" hidden="1"/>
    <cellStyle name="Uwaga 3" xfId="13154" hidden="1"/>
    <cellStyle name="Uwaga 3" xfId="13146" hidden="1"/>
    <cellStyle name="Uwaga 3" xfId="13144" hidden="1"/>
    <cellStyle name="Uwaga 3" xfId="13140" hidden="1"/>
    <cellStyle name="Uwaga 3" xfId="13131" hidden="1"/>
    <cellStyle name="Uwaga 3" xfId="13129" hidden="1"/>
    <cellStyle name="Uwaga 3" xfId="13126" hidden="1"/>
    <cellStyle name="Uwaga 3" xfId="13116" hidden="1"/>
    <cellStyle name="Uwaga 3" xfId="13114" hidden="1"/>
    <cellStyle name="Uwaga 3" xfId="13109" hidden="1"/>
    <cellStyle name="Uwaga 3" xfId="13101" hidden="1"/>
    <cellStyle name="Uwaga 3" xfId="13099" hidden="1"/>
    <cellStyle name="Uwaga 3" xfId="13094" hidden="1"/>
    <cellStyle name="Uwaga 3" xfId="13086" hidden="1"/>
    <cellStyle name="Uwaga 3" xfId="13084" hidden="1"/>
    <cellStyle name="Uwaga 3" xfId="13079" hidden="1"/>
    <cellStyle name="Uwaga 3" xfId="13071" hidden="1"/>
    <cellStyle name="Uwaga 3" xfId="13069" hidden="1"/>
    <cellStyle name="Uwaga 3" xfId="13065" hidden="1"/>
    <cellStyle name="Uwaga 3" xfId="13056" hidden="1"/>
    <cellStyle name="Uwaga 3" xfId="13053" hidden="1"/>
    <cellStyle name="Uwaga 3" xfId="13048" hidden="1"/>
    <cellStyle name="Uwaga 3" xfId="13041" hidden="1"/>
    <cellStyle name="Uwaga 3" xfId="13037" hidden="1"/>
    <cellStyle name="Uwaga 3" xfId="13032" hidden="1"/>
    <cellStyle name="Uwaga 3" xfId="13026" hidden="1"/>
    <cellStyle name="Uwaga 3" xfId="13022" hidden="1"/>
    <cellStyle name="Uwaga 3" xfId="13017" hidden="1"/>
    <cellStyle name="Uwaga 3" xfId="13011" hidden="1"/>
    <cellStyle name="Uwaga 3" xfId="13008" hidden="1"/>
    <cellStyle name="Uwaga 3" xfId="13004" hidden="1"/>
    <cellStyle name="Uwaga 3" xfId="12995" hidden="1"/>
    <cellStyle name="Uwaga 3" xfId="12990" hidden="1"/>
    <cellStyle name="Uwaga 3" xfId="12985" hidden="1"/>
    <cellStyle name="Uwaga 3" xfId="12980" hidden="1"/>
    <cellStyle name="Uwaga 3" xfId="12975" hidden="1"/>
    <cellStyle name="Uwaga 3" xfId="12970" hidden="1"/>
    <cellStyle name="Uwaga 3" xfId="12965" hidden="1"/>
    <cellStyle name="Uwaga 3" xfId="12960" hidden="1"/>
    <cellStyle name="Uwaga 3" xfId="12955" hidden="1"/>
    <cellStyle name="Uwaga 3" xfId="12951" hidden="1"/>
    <cellStyle name="Uwaga 3" xfId="12946" hidden="1"/>
    <cellStyle name="Uwaga 3" xfId="12941" hidden="1"/>
    <cellStyle name="Uwaga 3" xfId="12936" hidden="1"/>
    <cellStyle name="Uwaga 3" xfId="12932" hidden="1"/>
    <cellStyle name="Uwaga 3" xfId="12928" hidden="1"/>
    <cellStyle name="Uwaga 3" xfId="12921" hidden="1"/>
    <cellStyle name="Uwaga 3" xfId="12917" hidden="1"/>
    <cellStyle name="Uwaga 3" xfId="12912" hidden="1"/>
    <cellStyle name="Uwaga 3" xfId="12906" hidden="1"/>
    <cellStyle name="Uwaga 3" xfId="12902" hidden="1"/>
    <cellStyle name="Uwaga 3" xfId="12897" hidden="1"/>
    <cellStyle name="Uwaga 3" xfId="12891" hidden="1"/>
    <cellStyle name="Uwaga 3" xfId="12887" hidden="1"/>
    <cellStyle name="Uwaga 3" xfId="12883" hidden="1"/>
    <cellStyle name="Uwaga 3" xfId="12876" hidden="1"/>
    <cellStyle name="Uwaga 3" xfId="12872" hidden="1"/>
    <cellStyle name="Uwaga 3" xfId="12868" hidden="1"/>
    <cellStyle name="Uwaga 3" xfId="13816" hidden="1"/>
    <cellStyle name="Uwaga 3" xfId="13817" hidden="1"/>
    <cellStyle name="Uwaga 3" xfId="13819" hidden="1"/>
    <cellStyle name="Uwaga 3" xfId="13825" hidden="1"/>
    <cellStyle name="Uwaga 3" xfId="13826" hidden="1"/>
    <cellStyle name="Uwaga 3" xfId="13829" hidden="1"/>
    <cellStyle name="Uwaga 3" xfId="13834" hidden="1"/>
    <cellStyle name="Uwaga 3" xfId="13835" hidden="1"/>
    <cellStyle name="Uwaga 3" xfId="13838" hidden="1"/>
    <cellStyle name="Uwaga 3" xfId="13843" hidden="1"/>
    <cellStyle name="Uwaga 3" xfId="13844" hidden="1"/>
    <cellStyle name="Uwaga 3" xfId="13845" hidden="1"/>
    <cellStyle name="Uwaga 3" xfId="13852" hidden="1"/>
    <cellStyle name="Uwaga 3" xfId="13855" hidden="1"/>
    <cellStyle name="Uwaga 3" xfId="13858" hidden="1"/>
    <cellStyle name="Uwaga 3" xfId="13864" hidden="1"/>
    <cellStyle name="Uwaga 3" xfId="13867" hidden="1"/>
    <cellStyle name="Uwaga 3" xfId="13869" hidden="1"/>
    <cellStyle name="Uwaga 3" xfId="13874" hidden="1"/>
    <cellStyle name="Uwaga 3" xfId="13877" hidden="1"/>
    <cellStyle name="Uwaga 3" xfId="13878" hidden="1"/>
    <cellStyle name="Uwaga 3" xfId="13882" hidden="1"/>
    <cellStyle name="Uwaga 3" xfId="13885" hidden="1"/>
    <cellStyle name="Uwaga 3" xfId="13887" hidden="1"/>
    <cellStyle name="Uwaga 3" xfId="13888" hidden="1"/>
    <cellStyle name="Uwaga 3" xfId="13889" hidden="1"/>
    <cellStyle name="Uwaga 3" xfId="13892" hidden="1"/>
    <cellStyle name="Uwaga 3" xfId="13899" hidden="1"/>
    <cellStyle name="Uwaga 3" xfId="13902" hidden="1"/>
    <cellStyle name="Uwaga 3" xfId="13905" hidden="1"/>
    <cellStyle name="Uwaga 3" xfId="13908" hidden="1"/>
    <cellStyle name="Uwaga 3" xfId="13911" hidden="1"/>
    <cellStyle name="Uwaga 3" xfId="13914" hidden="1"/>
    <cellStyle name="Uwaga 3" xfId="13916" hidden="1"/>
    <cellStyle name="Uwaga 3" xfId="13919" hidden="1"/>
    <cellStyle name="Uwaga 3" xfId="13922" hidden="1"/>
    <cellStyle name="Uwaga 3" xfId="13924" hidden="1"/>
    <cellStyle name="Uwaga 3" xfId="13925" hidden="1"/>
    <cellStyle name="Uwaga 3" xfId="13927" hidden="1"/>
    <cellStyle name="Uwaga 3" xfId="13934" hidden="1"/>
    <cellStyle name="Uwaga 3" xfId="13937" hidden="1"/>
    <cellStyle name="Uwaga 3" xfId="13940" hidden="1"/>
    <cellStyle name="Uwaga 3" xfId="13944" hidden="1"/>
    <cellStyle name="Uwaga 3" xfId="13947" hidden="1"/>
    <cellStyle name="Uwaga 3" xfId="13950" hidden="1"/>
    <cellStyle name="Uwaga 3" xfId="13952" hidden="1"/>
    <cellStyle name="Uwaga 3" xfId="13955" hidden="1"/>
    <cellStyle name="Uwaga 3" xfId="13958" hidden="1"/>
    <cellStyle name="Uwaga 3" xfId="13960" hidden="1"/>
    <cellStyle name="Uwaga 3" xfId="13961" hidden="1"/>
    <cellStyle name="Uwaga 3" xfId="13964" hidden="1"/>
    <cellStyle name="Uwaga 3" xfId="13971" hidden="1"/>
    <cellStyle name="Uwaga 3" xfId="13974" hidden="1"/>
    <cellStyle name="Uwaga 3" xfId="13977" hidden="1"/>
    <cellStyle name="Uwaga 3" xfId="13981" hidden="1"/>
    <cellStyle name="Uwaga 3" xfId="13984" hidden="1"/>
    <cellStyle name="Uwaga 3" xfId="13986" hidden="1"/>
    <cellStyle name="Uwaga 3" xfId="13989" hidden="1"/>
    <cellStyle name="Uwaga 3" xfId="13992" hidden="1"/>
    <cellStyle name="Uwaga 3" xfId="13995" hidden="1"/>
    <cellStyle name="Uwaga 3" xfId="13996" hidden="1"/>
    <cellStyle name="Uwaga 3" xfId="13997" hidden="1"/>
    <cellStyle name="Uwaga 3" xfId="13999" hidden="1"/>
    <cellStyle name="Uwaga 3" xfId="14005" hidden="1"/>
    <cellStyle name="Uwaga 3" xfId="14006" hidden="1"/>
    <cellStyle name="Uwaga 3" xfId="14008" hidden="1"/>
    <cellStyle name="Uwaga 3" xfId="14014" hidden="1"/>
    <cellStyle name="Uwaga 3" xfId="14016" hidden="1"/>
    <cellStyle name="Uwaga 3" xfId="14019" hidden="1"/>
    <cellStyle name="Uwaga 3" xfId="14023" hidden="1"/>
    <cellStyle name="Uwaga 3" xfId="14024" hidden="1"/>
    <cellStyle name="Uwaga 3" xfId="14026" hidden="1"/>
    <cellStyle name="Uwaga 3" xfId="14032" hidden="1"/>
    <cellStyle name="Uwaga 3" xfId="14033" hidden="1"/>
    <cellStyle name="Uwaga 3" xfId="14034" hidden="1"/>
    <cellStyle name="Uwaga 3" xfId="14042" hidden="1"/>
    <cellStyle name="Uwaga 3" xfId="14045" hidden="1"/>
    <cellStyle name="Uwaga 3" xfId="14048" hidden="1"/>
    <cellStyle name="Uwaga 3" xfId="14051" hidden="1"/>
    <cellStyle name="Uwaga 3" xfId="14054" hidden="1"/>
    <cellStyle name="Uwaga 3" xfId="14057" hidden="1"/>
    <cellStyle name="Uwaga 3" xfId="14060" hidden="1"/>
    <cellStyle name="Uwaga 3" xfId="14063" hidden="1"/>
    <cellStyle name="Uwaga 3" xfId="14066" hidden="1"/>
    <cellStyle name="Uwaga 3" xfId="14068" hidden="1"/>
    <cellStyle name="Uwaga 3" xfId="14069" hidden="1"/>
    <cellStyle name="Uwaga 3" xfId="14071" hidden="1"/>
    <cellStyle name="Uwaga 3" xfId="14078" hidden="1"/>
    <cellStyle name="Uwaga 3" xfId="14081" hidden="1"/>
    <cellStyle name="Uwaga 3" xfId="14084" hidden="1"/>
    <cellStyle name="Uwaga 3" xfId="14087" hidden="1"/>
    <cellStyle name="Uwaga 3" xfId="14090" hidden="1"/>
    <cellStyle name="Uwaga 3" xfId="14093" hidden="1"/>
    <cellStyle name="Uwaga 3" xfId="14096" hidden="1"/>
    <cellStyle name="Uwaga 3" xfId="14098" hidden="1"/>
    <cellStyle name="Uwaga 3" xfId="14101" hidden="1"/>
    <cellStyle name="Uwaga 3" xfId="14104" hidden="1"/>
    <cellStyle name="Uwaga 3" xfId="14105" hidden="1"/>
    <cellStyle name="Uwaga 3" xfId="14106" hidden="1"/>
    <cellStyle name="Uwaga 3" xfId="14113" hidden="1"/>
    <cellStyle name="Uwaga 3" xfId="14114" hidden="1"/>
    <cellStyle name="Uwaga 3" xfId="14116" hidden="1"/>
    <cellStyle name="Uwaga 3" xfId="14122" hidden="1"/>
    <cellStyle name="Uwaga 3" xfId="14123" hidden="1"/>
    <cellStyle name="Uwaga 3" xfId="14125" hidden="1"/>
    <cellStyle name="Uwaga 3" xfId="14131" hidden="1"/>
    <cellStyle name="Uwaga 3" xfId="14132" hidden="1"/>
    <cellStyle name="Uwaga 3" xfId="14134" hidden="1"/>
    <cellStyle name="Uwaga 3" xfId="14140" hidden="1"/>
    <cellStyle name="Uwaga 3" xfId="14141" hidden="1"/>
    <cellStyle name="Uwaga 3" xfId="14142" hidden="1"/>
    <cellStyle name="Uwaga 3" xfId="14150" hidden="1"/>
    <cellStyle name="Uwaga 3" xfId="14152" hidden="1"/>
    <cellStyle name="Uwaga 3" xfId="14155" hidden="1"/>
    <cellStyle name="Uwaga 3" xfId="14159" hidden="1"/>
    <cellStyle name="Uwaga 3" xfId="14162" hidden="1"/>
    <cellStyle name="Uwaga 3" xfId="14165" hidden="1"/>
    <cellStyle name="Uwaga 3" xfId="14168" hidden="1"/>
    <cellStyle name="Uwaga 3" xfId="14170" hidden="1"/>
    <cellStyle name="Uwaga 3" xfId="14173" hidden="1"/>
    <cellStyle name="Uwaga 3" xfId="14176" hidden="1"/>
    <cellStyle name="Uwaga 3" xfId="14177" hidden="1"/>
    <cellStyle name="Uwaga 3" xfId="14178" hidden="1"/>
    <cellStyle name="Uwaga 3" xfId="14185" hidden="1"/>
    <cellStyle name="Uwaga 3" xfId="14187" hidden="1"/>
    <cellStyle name="Uwaga 3" xfId="14189" hidden="1"/>
    <cellStyle name="Uwaga 3" xfId="14194" hidden="1"/>
    <cellStyle name="Uwaga 3" xfId="14196" hidden="1"/>
    <cellStyle name="Uwaga 3" xfId="14198" hidden="1"/>
    <cellStyle name="Uwaga 3" xfId="14203" hidden="1"/>
    <cellStyle name="Uwaga 3" xfId="14205" hidden="1"/>
    <cellStyle name="Uwaga 3" xfId="14207" hidden="1"/>
    <cellStyle name="Uwaga 3" xfId="14212" hidden="1"/>
    <cellStyle name="Uwaga 3" xfId="14213" hidden="1"/>
    <cellStyle name="Uwaga 3" xfId="14214" hidden="1"/>
    <cellStyle name="Uwaga 3" xfId="14221" hidden="1"/>
    <cellStyle name="Uwaga 3" xfId="14223" hidden="1"/>
    <cellStyle name="Uwaga 3" xfId="14225" hidden="1"/>
    <cellStyle name="Uwaga 3" xfId="14230" hidden="1"/>
    <cellStyle name="Uwaga 3" xfId="14232" hidden="1"/>
    <cellStyle name="Uwaga 3" xfId="14234" hidden="1"/>
    <cellStyle name="Uwaga 3" xfId="14239" hidden="1"/>
    <cellStyle name="Uwaga 3" xfId="14241" hidden="1"/>
    <cellStyle name="Uwaga 3" xfId="14242" hidden="1"/>
    <cellStyle name="Uwaga 3" xfId="14248" hidden="1"/>
    <cellStyle name="Uwaga 3" xfId="14249" hidden="1"/>
    <cellStyle name="Uwaga 3" xfId="14250" hidden="1"/>
    <cellStyle name="Uwaga 3" xfId="14257" hidden="1"/>
    <cellStyle name="Uwaga 3" xfId="14259" hidden="1"/>
    <cellStyle name="Uwaga 3" xfId="14261" hidden="1"/>
    <cellStyle name="Uwaga 3" xfId="14266" hidden="1"/>
    <cellStyle name="Uwaga 3" xfId="14268" hidden="1"/>
    <cellStyle name="Uwaga 3" xfId="14270" hidden="1"/>
    <cellStyle name="Uwaga 3" xfId="14275" hidden="1"/>
    <cellStyle name="Uwaga 3" xfId="14277" hidden="1"/>
    <cellStyle name="Uwaga 3" xfId="14279" hidden="1"/>
    <cellStyle name="Uwaga 3" xfId="14284" hidden="1"/>
    <cellStyle name="Uwaga 3" xfId="14285" hidden="1"/>
    <cellStyle name="Uwaga 3" xfId="14287" hidden="1"/>
    <cellStyle name="Uwaga 3" xfId="14293" hidden="1"/>
    <cellStyle name="Uwaga 3" xfId="14294" hidden="1"/>
    <cellStyle name="Uwaga 3" xfId="14295" hidden="1"/>
    <cellStyle name="Uwaga 3" xfId="14302" hidden="1"/>
    <cellStyle name="Uwaga 3" xfId="14303" hidden="1"/>
    <cellStyle name="Uwaga 3" xfId="14304" hidden="1"/>
    <cellStyle name="Uwaga 3" xfId="14311" hidden="1"/>
    <cellStyle name="Uwaga 3" xfId="14312" hidden="1"/>
    <cellStyle name="Uwaga 3" xfId="14313" hidden="1"/>
    <cellStyle name="Uwaga 3" xfId="14320" hidden="1"/>
    <cellStyle name="Uwaga 3" xfId="14321" hidden="1"/>
    <cellStyle name="Uwaga 3" xfId="14322" hidden="1"/>
    <cellStyle name="Uwaga 3" xfId="14329" hidden="1"/>
    <cellStyle name="Uwaga 3" xfId="14330" hidden="1"/>
    <cellStyle name="Uwaga 3" xfId="14331" hidden="1"/>
    <cellStyle name="Uwaga 3" xfId="14381" hidden="1"/>
    <cellStyle name="Uwaga 3" xfId="14382" hidden="1"/>
    <cellStyle name="Uwaga 3" xfId="14384" hidden="1"/>
    <cellStyle name="Uwaga 3" xfId="14396" hidden="1"/>
    <cellStyle name="Uwaga 3" xfId="14397" hidden="1"/>
    <cellStyle name="Uwaga 3" xfId="14402" hidden="1"/>
    <cellStyle name="Uwaga 3" xfId="14411" hidden="1"/>
    <cellStyle name="Uwaga 3" xfId="14412" hidden="1"/>
    <cellStyle name="Uwaga 3" xfId="14417" hidden="1"/>
    <cellStyle name="Uwaga 3" xfId="14426" hidden="1"/>
    <cellStyle name="Uwaga 3" xfId="14427" hidden="1"/>
    <cellStyle name="Uwaga 3" xfId="14428" hidden="1"/>
    <cellStyle name="Uwaga 3" xfId="14441" hidden="1"/>
    <cellStyle name="Uwaga 3" xfId="14446" hidden="1"/>
    <cellStyle name="Uwaga 3" xfId="14451" hidden="1"/>
    <cellStyle name="Uwaga 3" xfId="14461" hidden="1"/>
    <cellStyle name="Uwaga 3" xfId="14466" hidden="1"/>
    <cellStyle name="Uwaga 3" xfId="14470" hidden="1"/>
    <cellStyle name="Uwaga 3" xfId="14477" hidden="1"/>
    <cellStyle name="Uwaga 3" xfId="14482" hidden="1"/>
    <cellStyle name="Uwaga 3" xfId="14485" hidden="1"/>
    <cellStyle name="Uwaga 3" xfId="14491" hidden="1"/>
    <cellStyle name="Uwaga 3" xfId="14496" hidden="1"/>
    <cellStyle name="Uwaga 3" xfId="14500" hidden="1"/>
    <cellStyle name="Uwaga 3" xfId="14501" hidden="1"/>
    <cellStyle name="Uwaga 3" xfId="14502" hidden="1"/>
    <cellStyle name="Uwaga 3" xfId="14506" hidden="1"/>
    <cellStyle name="Uwaga 3" xfId="14518" hidden="1"/>
    <cellStyle name="Uwaga 3" xfId="14523" hidden="1"/>
    <cellStyle name="Uwaga 3" xfId="14528" hidden="1"/>
    <cellStyle name="Uwaga 3" xfId="14533" hidden="1"/>
    <cellStyle name="Uwaga 3" xfId="14538" hidden="1"/>
    <cellStyle name="Uwaga 3" xfId="14543" hidden="1"/>
    <cellStyle name="Uwaga 3" xfId="14547" hidden="1"/>
    <cellStyle name="Uwaga 3" xfId="14551" hidden="1"/>
    <cellStyle name="Uwaga 3" xfId="14556" hidden="1"/>
    <cellStyle name="Uwaga 3" xfId="14561" hidden="1"/>
    <cellStyle name="Uwaga 3" xfId="14562" hidden="1"/>
    <cellStyle name="Uwaga 3" xfId="14564" hidden="1"/>
    <cellStyle name="Uwaga 3" xfId="14577" hidden="1"/>
    <cellStyle name="Uwaga 3" xfId="14581" hidden="1"/>
    <cellStyle name="Uwaga 3" xfId="14586" hidden="1"/>
    <cellStyle name="Uwaga 3" xfId="14593" hidden="1"/>
    <cellStyle name="Uwaga 3" xfId="14597" hidden="1"/>
    <cellStyle name="Uwaga 3" xfId="14602" hidden="1"/>
    <cellStyle name="Uwaga 3" xfId="14607" hidden="1"/>
    <cellStyle name="Uwaga 3" xfId="14610" hidden="1"/>
    <cellStyle name="Uwaga 3" xfId="14615" hidden="1"/>
    <cellStyle name="Uwaga 3" xfId="14621" hidden="1"/>
    <cellStyle name="Uwaga 3" xfId="14622" hidden="1"/>
    <cellStyle name="Uwaga 3" xfId="14625" hidden="1"/>
    <cellStyle name="Uwaga 3" xfId="14638" hidden="1"/>
    <cellStyle name="Uwaga 3" xfId="14642" hidden="1"/>
    <cellStyle name="Uwaga 3" xfId="14647" hidden="1"/>
    <cellStyle name="Uwaga 3" xfId="14654" hidden="1"/>
    <cellStyle name="Uwaga 3" xfId="14659" hidden="1"/>
    <cellStyle name="Uwaga 3" xfId="14663" hidden="1"/>
    <cellStyle name="Uwaga 3" xfId="14668" hidden="1"/>
    <cellStyle name="Uwaga 3" xfId="14672" hidden="1"/>
    <cellStyle name="Uwaga 3" xfId="14677" hidden="1"/>
    <cellStyle name="Uwaga 3" xfId="14681" hidden="1"/>
    <cellStyle name="Uwaga 3" xfId="14682" hidden="1"/>
    <cellStyle name="Uwaga 3" xfId="14684" hidden="1"/>
    <cellStyle name="Uwaga 3" xfId="14696" hidden="1"/>
    <cellStyle name="Uwaga 3" xfId="14697" hidden="1"/>
    <cellStyle name="Uwaga 3" xfId="14699" hidden="1"/>
    <cellStyle name="Uwaga 3" xfId="14711" hidden="1"/>
    <cellStyle name="Uwaga 3" xfId="14713" hidden="1"/>
    <cellStyle name="Uwaga 3" xfId="14716" hidden="1"/>
    <cellStyle name="Uwaga 3" xfId="14726" hidden="1"/>
    <cellStyle name="Uwaga 3" xfId="14727" hidden="1"/>
    <cellStyle name="Uwaga 3" xfId="14729" hidden="1"/>
    <cellStyle name="Uwaga 3" xfId="14741" hidden="1"/>
    <cellStyle name="Uwaga 3" xfId="14742" hidden="1"/>
    <cellStyle name="Uwaga 3" xfId="14743" hidden="1"/>
    <cellStyle name="Uwaga 3" xfId="14757" hidden="1"/>
    <cellStyle name="Uwaga 3" xfId="14760" hidden="1"/>
    <cellStyle name="Uwaga 3" xfId="14764" hidden="1"/>
    <cellStyle name="Uwaga 3" xfId="14772" hidden="1"/>
    <cellStyle name="Uwaga 3" xfId="14775" hidden="1"/>
    <cellStyle name="Uwaga 3" xfId="14779" hidden="1"/>
    <cellStyle name="Uwaga 3" xfId="14787" hidden="1"/>
    <cellStyle name="Uwaga 3" xfId="14790" hidden="1"/>
    <cellStyle name="Uwaga 3" xfId="14794" hidden="1"/>
    <cellStyle name="Uwaga 3" xfId="14801" hidden="1"/>
    <cellStyle name="Uwaga 3" xfId="14802" hidden="1"/>
    <cellStyle name="Uwaga 3" xfId="14804" hidden="1"/>
    <cellStyle name="Uwaga 3" xfId="14817" hidden="1"/>
    <cellStyle name="Uwaga 3" xfId="14820" hidden="1"/>
    <cellStyle name="Uwaga 3" xfId="14823" hidden="1"/>
    <cellStyle name="Uwaga 3" xfId="14832" hidden="1"/>
    <cellStyle name="Uwaga 3" xfId="14835" hidden="1"/>
    <cellStyle name="Uwaga 3" xfId="14839" hidden="1"/>
    <cellStyle name="Uwaga 3" xfId="14847" hidden="1"/>
    <cellStyle name="Uwaga 3" xfId="14849" hidden="1"/>
    <cellStyle name="Uwaga 3" xfId="14852" hidden="1"/>
    <cellStyle name="Uwaga 3" xfId="14861" hidden="1"/>
    <cellStyle name="Uwaga 3" xfId="14862" hidden="1"/>
    <cellStyle name="Uwaga 3" xfId="14863" hidden="1"/>
    <cellStyle name="Uwaga 3" xfId="14876" hidden="1"/>
    <cellStyle name="Uwaga 3" xfId="14877" hidden="1"/>
    <cellStyle name="Uwaga 3" xfId="14879" hidden="1"/>
    <cellStyle name="Uwaga 3" xfId="14891" hidden="1"/>
    <cellStyle name="Uwaga 3" xfId="14892" hidden="1"/>
    <cellStyle name="Uwaga 3" xfId="14894" hidden="1"/>
    <cellStyle name="Uwaga 3" xfId="14906" hidden="1"/>
    <cellStyle name="Uwaga 3" xfId="14907" hidden="1"/>
    <cellStyle name="Uwaga 3" xfId="14909" hidden="1"/>
    <cellStyle name="Uwaga 3" xfId="14921" hidden="1"/>
    <cellStyle name="Uwaga 3" xfId="14922" hidden="1"/>
    <cellStyle name="Uwaga 3" xfId="14923" hidden="1"/>
    <cellStyle name="Uwaga 3" xfId="14937" hidden="1"/>
    <cellStyle name="Uwaga 3" xfId="14939" hidden="1"/>
    <cellStyle name="Uwaga 3" xfId="14942" hidden="1"/>
    <cellStyle name="Uwaga 3" xfId="14952" hidden="1"/>
    <cellStyle name="Uwaga 3" xfId="14955" hidden="1"/>
    <cellStyle name="Uwaga 3" xfId="14958" hidden="1"/>
    <cellStyle name="Uwaga 3" xfId="14967" hidden="1"/>
    <cellStyle name="Uwaga 3" xfId="14969" hidden="1"/>
    <cellStyle name="Uwaga 3" xfId="14972" hidden="1"/>
    <cellStyle name="Uwaga 3" xfId="14981" hidden="1"/>
    <cellStyle name="Uwaga 3" xfId="14982" hidden="1"/>
    <cellStyle name="Uwaga 3" xfId="14983" hidden="1"/>
    <cellStyle name="Uwaga 3" xfId="14996" hidden="1"/>
    <cellStyle name="Uwaga 3" xfId="14998" hidden="1"/>
    <cellStyle name="Uwaga 3" xfId="15000" hidden="1"/>
    <cellStyle name="Uwaga 3" xfId="15011" hidden="1"/>
    <cellStyle name="Uwaga 3" xfId="15013" hidden="1"/>
    <cellStyle name="Uwaga 3" xfId="15015" hidden="1"/>
    <cellStyle name="Uwaga 3" xfId="15026" hidden="1"/>
    <cellStyle name="Uwaga 3" xfId="15028" hidden="1"/>
    <cellStyle name="Uwaga 3" xfId="15030" hidden="1"/>
    <cellStyle name="Uwaga 3" xfId="15041" hidden="1"/>
    <cellStyle name="Uwaga 3" xfId="15042" hidden="1"/>
    <cellStyle name="Uwaga 3" xfId="15043" hidden="1"/>
    <cellStyle name="Uwaga 3" xfId="15056" hidden="1"/>
    <cellStyle name="Uwaga 3" xfId="15058" hidden="1"/>
    <cellStyle name="Uwaga 3" xfId="15060" hidden="1"/>
    <cellStyle name="Uwaga 3" xfId="15071" hidden="1"/>
    <cellStyle name="Uwaga 3" xfId="15073" hidden="1"/>
    <cellStyle name="Uwaga 3" xfId="15075" hidden="1"/>
    <cellStyle name="Uwaga 3" xfId="15086" hidden="1"/>
    <cellStyle name="Uwaga 3" xfId="15088" hidden="1"/>
    <cellStyle name="Uwaga 3" xfId="15089" hidden="1"/>
    <cellStyle name="Uwaga 3" xfId="15101" hidden="1"/>
    <cellStyle name="Uwaga 3" xfId="15102" hidden="1"/>
    <cellStyle name="Uwaga 3" xfId="15103" hidden="1"/>
    <cellStyle name="Uwaga 3" xfId="15116" hidden="1"/>
    <cellStyle name="Uwaga 3" xfId="15118" hidden="1"/>
    <cellStyle name="Uwaga 3" xfId="15120" hidden="1"/>
    <cellStyle name="Uwaga 3" xfId="15131" hidden="1"/>
    <cellStyle name="Uwaga 3" xfId="15133" hidden="1"/>
    <cellStyle name="Uwaga 3" xfId="15135" hidden="1"/>
    <cellStyle name="Uwaga 3" xfId="15146" hidden="1"/>
    <cellStyle name="Uwaga 3" xfId="15148" hidden="1"/>
    <cellStyle name="Uwaga 3" xfId="15150" hidden="1"/>
    <cellStyle name="Uwaga 3" xfId="15161" hidden="1"/>
    <cellStyle name="Uwaga 3" xfId="15162" hidden="1"/>
    <cellStyle name="Uwaga 3" xfId="15164" hidden="1"/>
    <cellStyle name="Uwaga 3" xfId="15175" hidden="1"/>
    <cellStyle name="Uwaga 3" xfId="15177" hidden="1"/>
    <cellStyle name="Uwaga 3" xfId="15178" hidden="1"/>
    <cellStyle name="Uwaga 3" xfId="15187" hidden="1"/>
    <cellStyle name="Uwaga 3" xfId="15190" hidden="1"/>
    <cellStyle name="Uwaga 3" xfId="15192" hidden="1"/>
    <cellStyle name="Uwaga 3" xfId="15203" hidden="1"/>
    <cellStyle name="Uwaga 3" xfId="15205" hidden="1"/>
    <cellStyle name="Uwaga 3" xfId="15207" hidden="1"/>
    <cellStyle name="Uwaga 3" xfId="15219" hidden="1"/>
    <cellStyle name="Uwaga 3" xfId="15221" hidden="1"/>
    <cellStyle name="Uwaga 3" xfId="15223" hidden="1"/>
    <cellStyle name="Uwaga 3" xfId="15231" hidden="1"/>
    <cellStyle name="Uwaga 3" xfId="15233" hidden="1"/>
    <cellStyle name="Uwaga 3" xfId="15236" hidden="1"/>
    <cellStyle name="Uwaga 3" xfId="15226" hidden="1"/>
    <cellStyle name="Uwaga 3" xfId="15225" hidden="1"/>
    <cellStyle name="Uwaga 3" xfId="15224" hidden="1"/>
    <cellStyle name="Uwaga 3" xfId="15211" hidden="1"/>
    <cellStyle name="Uwaga 3" xfId="15210" hidden="1"/>
    <cellStyle name="Uwaga 3" xfId="15209" hidden="1"/>
    <cellStyle name="Uwaga 3" xfId="15196" hidden="1"/>
    <cellStyle name="Uwaga 3" xfId="15195" hidden="1"/>
    <cellStyle name="Uwaga 3" xfId="15194" hidden="1"/>
    <cellStyle name="Uwaga 3" xfId="15181" hidden="1"/>
    <cellStyle name="Uwaga 3" xfId="15180" hidden="1"/>
    <cellStyle name="Uwaga 3" xfId="15179" hidden="1"/>
    <cellStyle name="Uwaga 3" xfId="15166" hidden="1"/>
    <cellStyle name="Uwaga 3" xfId="15165" hidden="1"/>
    <cellStyle name="Uwaga 3" xfId="15163" hidden="1"/>
    <cellStyle name="Uwaga 3" xfId="15152" hidden="1"/>
    <cellStyle name="Uwaga 3" xfId="15149" hidden="1"/>
    <cellStyle name="Uwaga 3" xfId="15147" hidden="1"/>
    <cellStyle name="Uwaga 3" xfId="15137" hidden="1"/>
    <cellStyle name="Uwaga 3" xfId="15134" hidden="1"/>
    <cellStyle name="Uwaga 3" xfId="15132" hidden="1"/>
    <cellStyle name="Uwaga 3" xfId="15122" hidden="1"/>
    <cellStyle name="Uwaga 3" xfId="15119" hidden="1"/>
    <cellStyle name="Uwaga 3" xfId="15117" hidden="1"/>
    <cellStyle name="Uwaga 3" xfId="15107" hidden="1"/>
    <cellStyle name="Uwaga 3" xfId="15105" hidden="1"/>
    <cellStyle name="Uwaga 3" xfId="15104" hidden="1"/>
    <cellStyle name="Uwaga 3" xfId="15092" hidden="1"/>
    <cellStyle name="Uwaga 3" xfId="15090" hidden="1"/>
    <cellStyle name="Uwaga 3" xfId="15087" hidden="1"/>
    <cellStyle name="Uwaga 3" xfId="15077" hidden="1"/>
    <cellStyle name="Uwaga 3" xfId="15074" hidden="1"/>
    <cellStyle name="Uwaga 3" xfId="15072" hidden="1"/>
    <cellStyle name="Uwaga 3" xfId="15062" hidden="1"/>
    <cellStyle name="Uwaga 3" xfId="15059" hidden="1"/>
    <cellStyle name="Uwaga 3" xfId="15057" hidden="1"/>
    <cellStyle name="Uwaga 3" xfId="15047" hidden="1"/>
    <cellStyle name="Uwaga 3" xfId="15045" hidden="1"/>
    <cellStyle name="Uwaga 3" xfId="15044" hidden="1"/>
    <cellStyle name="Uwaga 3" xfId="15032" hidden="1"/>
    <cellStyle name="Uwaga 3" xfId="15029" hidden="1"/>
    <cellStyle name="Uwaga 3" xfId="15027" hidden="1"/>
    <cellStyle name="Uwaga 3" xfId="15017" hidden="1"/>
    <cellStyle name="Uwaga 3" xfId="15014" hidden="1"/>
    <cellStyle name="Uwaga 3" xfId="15012" hidden="1"/>
    <cellStyle name="Uwaga 3" xfId="15002" hidden="1"/>
    <cellStyle name="Uwaga 3" xfId="14999" hidden="1"/>
    <cellStyle name="Uwaga 3" xfId="14997" hidden="1"/>
    <cellStyle name="Uwaga 3" xfId="14987" hidden="1"/>
    <cellStyle name="Uwaga 3" xfId="14985" hidden="1"/>
    <cellStyle name="Uwaga 3" xfId="14984" hidden="1"/>
    <cellStyle name="Uwaga 3" xfId="14971" hidden="1"/>
    <cellStyle name="Uwaga 3" xfId="14968" hidden="1"/>
    <cellStyle name="Uwaga 3" xfId="14966" hidden="1"/>
    <cellStyle name="Uwaga 3" xfId="14956" hidden="1"/>
    <cellStyle name="Uwaga 3" xfId="14953" hidden="1"/>
    <cellStyle name="Uwaga 3" xfId="14951" hidden="1"/>
    <cellStyle name="Uwaga 3" xfId="14941" hidden="1"/>
    <cellStyle name="Uwaga 3" xfId="14938" hidden="1"/>
    <cellStyle name="Uwaga 3" xfId="14936" hidden="1"/>
    <cellStyle name="Uwaga 3" xfId="14927" hidden="1"/>
    <cellStyle name="Uwaga 3" xfId="14925" hidden="1"/>
    <cellStyle name="Uwaga 3" xfId="14924" hidden="1"/>
    <cellStyle name="Uwaga 3" xfId="14912" hidden="1"/>
    <cellStyle name="Uwaga 3" xfId="14910" hidden="1"/>
    <cellStyle name="Uwaga 3" xfId="14908" hidden="1"/>
    <cellStyle name="Uwaga 3" xfId="14897" hidden="1"/>
    <cellStyle name="Uwaga 3" xfId="14895" hidden="1"/>
    <cellStyle name="Uwaga 3" xfId="14893" hidden="1"/>
    <cellStyle name="Uwaga 3" xfId="14882" hidden="1"/>
    <cellStyle name="Uwaga 3" xfId="14880" hidden="1"/>
    <cellStyle name="Uwaga 3" xfId="14878" hidden="1"/>
    <cellStyle name="Uwaga 3" xfId="14867" hidden="1"/>
    <cellStyle name="Uwaga 3" xfId="14865" hidden="1"/>
    <cellStyle name="Uwaga 3" xfId="14864"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8" hidden="1"/>
    <cellStyle name="Uwaga 3" xfId="14816" hidden="1"/>
    <cellStyle name="Uwaga 3" xfId="14807" hidden="1"/>
    <cellStyle name="Uwaga 3" xfId="14805" hidden="1"/>
    <cellStyle name="Uwaga 3" xfId="14803"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8" hidden="1"/>
    <cellStyle name="Uwaga 3" xfId="14756" hidden="1"/>
    <cellStyle name="Uwaga 3" xfId="14749" hidden="1"/>
    <cellStyle name="Uwaga 3" xfId="14746" hidden="1"/>
    <cellStyle name="Uwaga 3" xfId="14744" hidden="1"/>
    <cellStyle name="Uwaga 3" xfId="14734" hidden="1"/>
    <cellStyle name="Uwaga 3" xfId="14731" hidden="1"/>
    <cellStyle name="Uwaga 3" xfId="14728" hidden="1"/>
    <cellStyle name="Uwaga 3" xfId="14719" hidden="1"/>
    <cellStyle name="Uwaga 3" xfId="14715" hidden="1"/>
    <cellStyle name="Uwaga 3" xfId="14712" hidden="1"/>
    <cellStyle name="Uwaga 3" xfId="14704" hidden="1"/>
    <cellStyle name="Uwaga 3" xfId="14701" hidden="1"/>
    <cellStyle name="Uwaga 3" xfId="14698" hidden="1"/>
    <cellStyle name="Uwaga 3" xfId="14689" hidden="1"/>
    <cellStyle name="Uwaga 3" xfId="14686" hidden="1"/>
    <cellStyle name="Uwaga 3" xfId="14683" hidden="1"/>
    <cellStyle name="Uwaga 3" xfId="14673" hidden="1"/>
    <cellStyle name="Uwaga 3" xfId="14669" hidden="1"/>
    <cellStyle name="Uwaga 3" xfId="14666" hidden="1"/>
    <cellStyle name="Uwaga 3" xfId="14657" hidden="1"/>
    <cellStyle name="Uwaga 3" xfId="14653" hidden="1"/>
    <cellStyle name="Uwaga 3" xfId="14651" hidden="1"/>
    <cellStyle name="Uwaga 3" xfId="14643" hidden="1"/>
    <cellStyle name="Uwaga 3" xfId="14639" hidden="1"/>
    <cellStyle name="Uwaga 3" xfId="14636" hidden="1"/>
    <cellStyle name="Uwaga 3" xfId="14629" hidden="1"/>
    <cellStyle name="Uwaga 3" xfId="14626" hidden="1"/>
    <cellStyle name="Uwaga 3" xfId="14623" hidden="1"/>
    <cellStyle name="Uwaga 3" xfId="14614" hidden="1"/>
    <cellStyle name="Uwaga 3" xfId="14609" hidden="1"/>
    <cellStyle name="Uwaga 3" xfId="14606" hidden="1"/>
    <cellStyle name="Uwaga 3" xfId="14599" hidden="1"/>
    <cellStyle name="Uwaga 3" xfId="14594" hidden="1"/>
    <cellStyle name="Uwaga 3" xfId="14591" hidden="1"/>
    <cellStyle name="Uwaga 3" xfId="14584" hidden="1"/>
    <cellStyle name="Uwaga 3" xfId="14579" hidden="1"/>
    <cellStyle name="Uwaga 3" xfId="14576" hidden="1"/>
    <cellStyle name="Uwaga 3" xfId="14570" hidden="1"/>
    <cellStyle name="Uwaga 3" xfId="14566" hidden="1"/>
    <cellStyle name="Uwaga 3" xfId="14563" hidden="1"/>
    <cellStyle name="Uwaga 3" xfId="14555" hidden="1"/>
    <cellStyle name="Uwaga 3" xfId="14550" hidden="1"/>
    <cellStyle name="Uwaga 3" xfId="14546" hidden="1"/>
    <cellStyle name="Uwaga 3" xfId="14540" hidden="1"/>
    <cellStyle name="Uwaga 3" xfId="14535" hidden="1"/>
    <cellStyle name="Uwaga 3" xfId="14531" hidden="1"/>
    <cellStyle name="Uwaga 3" xfId="14525" hidden="1"/>
    <cellStyle name="Uwaga 3" xfId="14520" hidden="1"/>
    <cellStyle name="Uwaga 3" xfId="14516" hidden="1"/>
    <cellStyle name="Uwaga 3" xfId="14511" hidden="1"/>
    <cellStyle name="Uwaga 3" xfId="14507" hidden="1"/>
    <cellStyle name="Uwaga 3" xfId="14503" hidden="1"/>
    <cellStyle name="Uwaga 3" xfId="14495" hidden="1"/>
    <cellStyle name="Uwaga 3" xfId="14490" hidden="1"/>
    <cellStyle name="Uwaga 3" xfId="14486" hidden="1"/>
    <cellStyle name="Uwaga 3" xfId="14480" hidden="1"/>
    <cellStyle name="Uwaga 3" xfId="14475" hidden="1"/>
    <cellStyle name="Uwaga 3" xfId="14471" hidden="1"/>
    <cellStyle name="Uwaga 3" xfId="14465" hidden="1"/>
    <cellStyle name="Uwaga 3" xfId="14460" hidden="1"/>
    <cellStyle name="Uwaga 3" xfId="14456" hidden="1"/>
    <cellStyle name="Uwaga 3" xfId="14452" hidden="1"/>
    <cellStyle name="Uwaga 3" xfId="14447" hidden="1"/>
    <cellStyle name="Uwaga 3" xfId="14442" hidden="1"/>
    <cellStyle name="Uwaga 3" xfId="14437" hidden="1"/>
    <cellStyle name="Uwaga 3" xfId="14433" hidden="1"/>
    <cellStyle name="Uwaga 3" xfId="14429" hidden="1"/>
    <cellStyle name="Uwaga 3" xfId="14422" hidden="1"/>
    <cellStyle name="Uwaga 3" xfId="14418" hidden="1"/>
    <cellStyle name="Uwaga 3" xfId="14413" hidden="1"/>
    <cellStyle name="Uwaga 3" xfId="14407" hidden="1"/>
    <cellStyle name="Uwaga 3" xfId="14403" hidden="1"/>
    <cellStyle name="Uwaga 3" xfId="14398" hidden="1"/>
    <cellStyle name="Uwaga 3" xfId="14392" hidden="1"/>
    <cellStyle name="Uwaga 3" xfId="14388" hidden="1"/>
    <cellStyle name="Uwaga 3" xfId="14383" hidden="1"/>
    <cellStyle name="Uwaga 3" xfId="14377" hidden="1"/>
    <cellStyle name="Uwaga 3" xfId="14373" hidden="1"/>
    <cellStyle name="Uwaga 3" xfId="14369" hidden="1"/>
    <cellStyle name="Uwaga 3" xfId="15229" hidden="1"/>
    <cellStyle name="Uwaga 3" xfId="15228" hidden="1"/>
    <cellStyle name="Uwaga 3" xfId="15227" hidden="1"/>
    <cellStyle name="Uwaga 3" xfId="15214" hidden="1"/>
    <cellStyle name="Uwaga 3" xfId="15213" hidden="1"/>
    <cellStyle name="Uwaga 3" xfId="15212" hidden="1"/>
    <cellStyle name="Uwaga 3" xfId="15199" hidden="1"/>
    <cellStyle name="Uwaga 3" xfId="15198" hidden="1"/>
    <cellStyle name="Uwaga 3" xfId="15197" hidden="1"/>
    <cellStyle name="Uwaga 3" xfId="15184" hidden="1"/>
    <cellStyle name="Uwaga 3" xfId="15183" hidden="1"/>
    <cellStyle name="Uwaga 3" xfId="15182" hidden="1"/>
    <cellStyle name="Uwaga 3" xfId="15169" hidden="1"/>
    <cellStyle name="Uwaga 3" xfId="15168" hidden="1"/>
    <cellStyle name="Uwaga 3" xfId="15167" hidden="1"/>
    <cellStyle name="Uwaga 3" xfId="15155" hidden="1"/>
    <cellStyle name="Uwaga 3" xfId="15153" hidden="1"/>
    <cellStyle name="Uwaga 3" xfId="15151" hidden="1"/>
    <cellStyle name="Uwaga 3" xfId="15140" hidden="1"/>
    <cellStyle name="Uwaga 3" xfId="15138" hidden="1"/>
    <cellStyle name="Uwaga 3" xfId="15136" hidden="1"/>
    <cellStyle name="Uwaga 3" xfId="15125" hidden="1"/>
    <cellStyle name="Uwaga 3" xfId="15123" hidden="1"/>
    <cellStyle name="Uwaga 3" xfId="15121" hidden="1"/>
    <cellStyle name="Uwaga 3" xfId="15110" hidden="1"/>
    <cellStyle name="Uwaga 3" xfId="15108" hidden="1"/>
    <cellStyle name="Uwaga 3" xfId="15106" hidden="1"/>
    <cellStyle name="Uwaga 3" xfId="15095" hidden="1"/>
    <cellStyle name="Uwaga 3" xfId="15093" hidden="1"/>
    <cellStyle name="Uwaga 3" xfId="15091" hidden="1"/>
    <cellStyle name="Uwaga 3" xfId="15080" hidden="1"/>
    <cellStyle name="Uwaga 3" xfId="15078" hidden="1"/>
    <cellStyle name="Uwaga 3" xfId="15076" hidden="1"/>
    <cellStyle name="Uwaga 3" xfId="15065" hidden="1"/>
    <cellStyle name="Uwaga 3" xfId="15063" hidden="1"/>
    <cellStyle name="Uwaga 3" xfId="15061" hidden="1"/>
    <cellStyle name="Uwaga 3" xfId="15050" hidden="1"/>
    <cellStyle name="Uwaga 3" xfId="15048" hidden="1"/>
    <cellStyle name="Uwaga 3" xfId="15046" hidden="1"/>
    <cellStyle name="Uwaga 3" xfId="15035" hidden="1"/>
    <cellStyle name="Uwaga 3" xfId="15033" hidden="1"/>
    <cellStyle name="Uwaga 3" xfId="15031" hidden="1"/>
    <cellStyle name="Uwaga 3" xfId="15020" hidden="1"/>
    <cellStyle name="Uwaga 3" xfId="15018" hidden="1"/>
    <cellStyle name="Uwaga 3" xfId="15016" hidden="1"/>
    <cellStyle name="Uwaga 3" xfId="15005" hidden="1"/>
    <cellStyle name="Uwaga 3" xfId="15003" hidden="1"/>
    <cellStyle name="Uwaga 3" xfId="15001" hidden="1"/>
    <cellStyle name="Uwaga 3" xfId="14990" hidden="1"/>
    <cellStyle name="Uwaga 3" xfId="14988" hidden="1"/>
    <cellStyle name="Uwaga 3" xfId="14986" hidden="1"/>
    <cellStyle name="Uwaga 3" xfId="14975" hidden="1"/>
    <cellStyle name="Uwaga 3" xfId="14973" hidden="1"/>
    <cellStyle name="Uwaga 3" xfId="14970" hidden="1"/>
    <cellStyle name="Uwaga 3" xfId="14960" hidden="1"/>
    <cellStyle name="Uwaga 3" xfId="14957" hidden="1"/>
    <cellStyle name="Uwaga 3" xfId="14954" hidden="1"/>
    <cellStyle name="Uwaga 3" xfId="14945" hidden="1"/>
    <cellStyle name="Uwaga 3" xfId="14943" hidden="1"/>
    <cellStyle name="Uwaga 3" xfId="14940" hidden="1"/>
    <cellStyle name="Uwaga 3" xfId="14930" hidden="1"/>
    <cellStyle name="Uwaga 3" xfId="14928" hidden="1"/>
    <cellStyle name="Uwaga 3" xfId="14926" hidden="1"/>
    <cellStyle name="Uwaga 3" xfId="14915" hidden="1"/>
    <cellStyle name="Uwaga 3" xfId="14913" hidden="1"/>
    <cellStyle name="Uwaga 3" xfId="14911" hidden="1"/>
    <cellStyle name="Uwaga 3" xfId="14900" hidden="1"/>
    <cellStyle name="Uwaga 3" xfId="14898" hidden="1"/>
    <cellStyle name="Uwaga 3" xfId="14896" hidden="1"/>
    <cellStyle name="Uwaga 3" xfId="14885" hidden="1"/>
    <cellStyle name="Uwaga 3" xfId="14883" hidden="1"/>
    <cellStyle name="Uwaga 3" xfId="14881" hidden="1"/>
    <cellStyle name="Uwaga 3" xfId="14870" hidden="1"/>
    <cellStyle name="Uwaga 3" xfId="14868" hidden="1"/>
    <cellStyle name="Uwaga 3" xfId="14866" hidden="1"/>
    <cellStyle name="Uwaga 3" xfId="14855" hidden="1"/>
    <cellStyle name="Uwaga 3" xfId="14853" hidden="1"/>
    <cellStyle name="Uwaga 3" xfId="14850" hidden="1"/>
    <cellStyle name="Uwaga 3" xfId="14840" hidden="1"/>
    <cellStyle name="Uwaga 3" xfId="14837" hidden="1"/>
    <cellStyle name="Uwaga 3" xfId="14834" hidden="1"/>
    <cellStyle name="Uwaga 3" xfId="14825" hidden="1"/>
    <cellStyle name="Uwaga 3" xfId="14822" hidden="1"/>
    <cellStyle name="Uwaga 3" xfId="14819" hidden="1"/>
    <cellStyle name="Uwaga 3" xfId="14810" hidden="1"/>
    <cellStyle name="Uwaga 3" xfId="14808" hidden="1"/>
    <cellStyle name="Uwaga 3" xfId="14806" hidden="1"/>
    <cellStyle name="Uwaga 3" xfId="14795" hidden="1"/>
    <cellStyle name="Uwaga 3" xfId="14792" hidden="1"/>
    <cellStyle name="Uwaga 3" xfId="14789" hidden="1"/>
    <cellStyle name="Uwaga 3" xfId="14780" hidden="1"/>
    <cellStyle name="Uwaga 3" xfId="14777" hidden="1"/>
    <cellStyle name="Uwaga 3" xfId="14774" hidden="1"/>
    <cellStyle name="Uwaga 3" xfId="14765" hidden="1"/>
    <cellStyle name="Uwaga 3" xfId="14762" hidden="1"/>
    <cellStyle name="Uwaga 3" xfId="14759" hidden="1"/>
    <cellStyle name="Uwaga 3" xfId="14752" hidden="1"/>
    <cellStyle name="Uwaga 3" xfId="14748" hidden="1"/>
    <cellStyle name="Uwaga 3" xfId="14745" hidden="1"/>
    <cellStyle name="Uwaga 3" xfId="14737" hidden="1"/>
    <cellStyle name="Uwaga 3" xfId="14733" hidden="1"/>
    <cellStyle name="Uwaga 3" xfId="14730" hidden="1"/>
    <cellStyle name="Uwaga 3" xfId="14722" hidden="1"/>
    <cellStyle name="Uwaga 3" xfId="14718" hidden="1"/>
    <cellStyle name="Uwaga 3" xfId="14714" hidden="1"/>
    <cellStyle name="Uwaga 3" xfId="14707" hidden="1"/>
    <cellStyle name="Uwaga 3" xfId="14703" hidden="1"/>
    <cellStyle name="Uwaga 3" xfId="14700" hidden="1"/>
    <cellStyle name="Uwaga 3" xfId="14692" hidden="1"/>
    <cellStyle name="Uwaga 3" xfId="14688" hidden="1"/>
    <cellStyle name="Uwaga 3" xfId="14685" hidden="1"/>
    <cellStyle name="Uwaga 3" xfId="14676" hidden="1"/>
    <cellStyle name="Uwaga 3" xfId="14671" hidden="1"/>
    <cellStyle name="Uwaga 3" xfId="14667" hidden="1"/>
    <cellStyle name="Uwaga 3" xfId="14661" hidden="1"/>
    <cellStyle name="Uwaga 3" xfId="14656" hidden="1"/>
    <cellStyle name="Uwaga 3" xfId="14652" hidden="1"/>
    <cellStyle name="Uwaga 3" xfId="14646" hidden="1"/>
    <cellStyle name="Uwaga 3" xfId="14641" hidden="1"/>
    <cellStyle name="Uwaga 3" xfId="14637" hidden="1"/>
    <cellStyle name="Uwaga 3" xfId="14632" hidden="1"/>
    <cellStyle name="Uwaga 3" xfId="14628" hidden="1"/>
    <cellStyle name="Uwaga 3" xfId="14624" hidden="1"/>
    <cellStyle name="Uwaga 3" xfId="14617" hidden="1"/>
    <cellStyle name="Uwaga 3" xfId="14612" hidden="1"/>
    <cellStyle name="Uwaga 3" xfId="14608" hidden="1"/>
    <cellStyle name="Uwaga 3" xfId="14601" hidden="1"/>
    <cellStyle name="Uwaga 3" xfId="14596" hidden="1"/>
    <cellStyle name="Uwaga 3" xfId="14592" hidden="1"/>
    <cellStyle name="Uwaga 3" xfId="14587" hidden="1"/>
    <cellStyle name="Uwaga 3" xfId="14582" hidden="1"/>
    <cellStyle name="Uwaga 3" xfId="14578" hidden="1"/>
    <cellStyle name="Uwaga 3" xfId="14572" hidden="1"/>
    <cellStyle name="Uwaga 3" xfId="14568" hidden="1"/>
    <cellStyle name="Uwaga 3" xfId="14565" hidden="1"/>
    <cellStyle name="Uwaga 3" xfId="14558" hidden="1"/>
    <cellStyle name="Uwaga 3" xfId="14553" hidden="1"/>
    <cellStyle name="Uwaga 3" xfId="14548" hidden="1"/>
    <cellStyle name="Uwaga 3" xfId="14542" hidden="1"/>
    <cellStyle name="Uwaga 3" xfId="14537" hidden="1"/>
    <cellStyle name="Uwaga 3" xfId="14532" hidden="1"/>
    <cellStyle name="Uwaga 3" xfId="14527" hidden="1"/>
    <cellStyle name="Uwaga 3" xfId="14522" hidden="1"/>
    <cellStyle name="Uwaga 3" xfId="14517" hidden="1"/>
    <cellStyle name="Uwaga 3" xfId="14513" hidden="1"/>
    <cellStyle name="Uwaga 3" xfId="14509" hidden="1"/>
    <cellStyle name="Uwaga 3" xfId="14504" hidden="1"/>
    <cellStyle name="Uwaga 3" xfId="14497" hidden="1"/>
    <cellStyle name="Uwaga 3" xfId="14492" hidden="1"/>
    <cellStyle name="Uwaga 3" xfId="14487" hidden="1"/>
    <cellStyle name="Uwaga 3" xfId="14481" hidden="1"/>
    <cellStyle name="Uwaga 3" xfId="14476" hidden="1"/>
    <cellStyle name="Uwaga 3" xfId="14472" hidden="1"/>
    <cellStyle name="Uwaga 3" xfId="14467" hidden="1"/>
    <cellStyle name="Uwaga 3" xfId="14462" hidden="1"/>
    <cellStyle name="Uwaga 3" xfId="14457" hidden="1"/>
    <cellStyle name="Uwaga 3" xfId="14453" hidden="1"/>
    <cellStyle name="Uwaga 3" xfId="14448" hidden="1"/>
    <cellStyle name="Uwaga 3" xfId="14443" hidden="1"/>
    <cellStyle name="Uwaga 3" xfId="14438" hidden="1"/>
    <cellStyle name="Uwaga 3" xfId="14434" hidden="1"/>
    <cellStyle name="Uwaga 3" xfId="14430" hidden="1"/>
    <cellStyle name="Uwaga 3" xfId="14423" hidden="1"/>
    <cellStyle name="Uwaga 3" xfId="14419" hidden="1"/>
    <cellStyle name="Uwaga 3" xfId="14414" hidden="1"/>
    <cellStyle name="Uwaga 3" xfId="14408" hidden="1"/>
    <cellStyle name="Uwaga 3" xfId="14404" hidden="1"/>
    <cellStyle name="Uwaga 3" xfId="14399" hidden="1"/>
    <cellStyle name="Uwaga 3" xfId="14393" hidden="1"/>
    <cellStyle name="Uwaga 3" xfId="14389" hidden="1"/>
    <cellStyle name="Uwaga 3" xfId="14385" hidden="1"/>
    <cellStyle name="Uwaga 3" xfId="14378" hidden="1"/>
    <cellStyle name="Uwaga 3" xfId="14374" hidden="1"/>
    <cellStyle name="Uwaga 3" xfId="14370" hidden="1"/>
    <cellStyle name="Uwaga 3" xfId="15234" hidden="1"/>
    <cellStyle name="Uwaga 3" xfId="15232" hidden="1"/>
    <cellStyle name="Uwaga 3" xfId="15230" hidden="1"/>
    <cellStyle name="Uwaga 3" xfId="15217" hidden="1"/>
    <cellStyle name="Uwaga 3" xfId="15216" hidden="1"/>
    <cellStyle name="Uwaga 3" xfId="15215" hidden="1"/>
    <cellStyle name="Uwaga 3" xfId="15202" hidden="1"/>
    <cellStyle name="Uwaga 3" xfId="15201" hidden="1"/>
    <cellStyle name="Uwaga 3" xfId="15200" hidden="1"/>
    <cellStyle name="Uwaga 3" xfId="15188" hidden="1"/>
    <cellStyle name="Uwaga 3" xfId="15186" hidden="1"/>
    <cellStyle name="Uwaga 3" xfId="15185" hidden="1"/>
    <cellStyle name="Uwaga 3" xfId="15172" hidden="1"/>
    <cellStyle name="Uwaga 3" xfId="15171" hidden="1"/>
    <cellStyle name="Uwaga 3" xfId="15170" hidden="1"/>
    <cellStyle name="Uwaga 3" xfId="15158" hidden="1"/>
    <cellStyle name="Uwaga 3" xfId="15156" hidden="1"/>
    <cellStyle name="Uwaga 3" xfId="15154" hidden="1"/>
    <cellStyle name="Uwaga 3" xfId="15143" hidden="1"/>
    <cellStyle name="Uwaga 3" xfId="15141" hidden="1"/>
    <cellStyle name="Uwaga 3" xfId="15139" hidden="1"/>
    <cellStyle name="Uwaga 3" xfId="15128" hidden="1"/>
    <cellStyle name="Uwaga 3" xfId="15126" hidden="1"/>
    <cellStyle name="Uwaga 3" xfId="15124"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9" hidden="1"/>
    <cellStyle name="Uwaga 3" xfId="14918" hidden="1"/>
    <cellStyle name="Uwaga 3" xfId="14916" hidden="1"/>
    <cellStyle name="Uwaga 3" xfId="14914" hidden="1"/>
    <cellStyle name="Uwaga 3" xfId="14903" hidden="1"/>
    <cellStyle name="Uwaga 3" xfId="14901" hidden="1"/>
    <cellStyle name="Uwaga 3" xfId="14899"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8" hidden="1"/>
    <cellStyle name="Uwaga 3" xfId="14828" hidden="1"/>
    <cellStyle name="Uwaga 3" xfId="14826" hidden="1"/>
    <cellStyle name="Uwaga 3" xfId="14824" hidden="1"/>
    <cellStyle name="Uwaga 3" xfId="14813" hidden="1"/>
    <cellStyle name="Uwaga 3" xfId="14811" hidden="1"/>
    <cellStyle name="Uwaga 3" xfId="14809" hidden="1"/>
    <cellStyle name="Uwaga 3" xfId="14798" hidden="1"/>
    <cellStyle name="Uwaga 3" xfId="14796" hidden="1"/>
    <cellStyle name="Uwaga 3" xfId="14793" hidden="1"/>
    <cellStyle name="Uwaga 3" xfId="14783" hidden="1"/>
    <cellStyle name="Uwaga 3" xfId="14781" hidden="1"/>
    <cellStyle name="Uwaga 3" xfId="14778" hidden="1"/>
    <cellStyle name="Uwaga 3" xfId="14768" hidden="1"/>
    <cellStyle name="Uwaga 3" xfId="14766" hidden="1"/>
    <cellStyle name="Uwaga 3" xfId="14763" hidden="1"/>
    <cellStyle name="Uwaga 3" xfId="14754" hidden="1"/>
    <cellStyle name="Uwaga 3" xfId="14751" hidden="1"/>
    <cellStyle name="Uwaga 3" xfId="14747" hidden="1"/>
    <cellStyle name="Uwaga 3" xfId="14739" hidden="1"/>
    <cellStyle name="Uwaga 3" xfId="14736" hidden="1"/>
    <cellStyle name="Uwaga 3" xfId="14732" hidden="1"/>
    <cellStyle name="Uwaga 3" xfId="14724" hidden="1"/>
    <cellStyle name="Uwaga 3" xfId="14721" hidden="1"/>
    <cellStyle name="Uwaga 3" xfId="14717" hidden="1"/>
    <cellStyle name="Uwaga 3" xfId="14709" hidden="1"/>
    <cellStyle name="Uwaga 3" xfId="14706" hidden="1"/>
    <cellStyle name="Uwaga 3" xfId="14702" hidden="1"/>
    <cellStyle name="Uwaga 3" xfId="14694" hidden="1"/>
    <cellStyle name="Uwaga 3" xfId="14691" hidden="1"/>
    <cellStyle name="Uwaga 3" xfId="14687" hidden="1"/>
    <cellStyle name="Uwaga 3" xfId="14679" hidden="1"/>
    <cellStyle name="Uwaga 3" xfId="14675" hidden="1"/>
    <cellStyle name="Uwaga 3" xfId="14670" hidden="1"/>
    <cellStyle name="Uwaga 3" xfId="14664" hidden="1"/>
    <cellStyle name="Uwaga 3" xfId="14660" hidden="1"/>
    <cellStyle name="Uwaga 3" xfId="14655" hidden="1"/>
    <cellStyle name="Uwaga 3" xfId="14649" hidden="1"/>
    <cellStyle name="Uwaga 3" xfId="14645" hidden="1"/>
    <cellStyle name="Uwaga 3" xfId="14640" hidden="1"/>
    <cellStyle name="Uwaga 3" xfId="14634" hidden="1"/>
    <cellStyle name="Uwaga 3" xfId="14631" hidden="1"/>
    <cellStyle name="Uwaga 3" xfId="14627" hidden="1"/>
    <cellStyle name="Uwaga 3" xfId="14619" hidden="1"/>
    <cellStyle name="Uwaga 3" xfId="14616" hidden="1"/>
    <cellStyle name="Uwaga 3" xfId="14611" hidden="1"/>
    <cellStyle name="Uwaga 3" xfId="14604" hidden="1"/>
    <cellStyle name="Uwaga 3" xfId="14600" hidden="1"/>
    <cellStyle name="Uwaga 3" xfId="14595" hidden="1"/>
    <cellStyle name="Uwaga 3" xfId="14589" hidden="1"/>
    <cellStyle name="Uwaga 3" xfId="14585" hidden="1"/>
    <cellStyle name="Uwaga 3" xfId="14580" hidden="1"/>
    <cellStyle name="Uwaga 3" xfId="14574" hidden="1"/>
    <cellStyle name="Uwaga 3" xfId="14571" hidden="1"/>
    <cellStyle name="Uwaga 3" xfId="14567" hidden="1"/>
    <cellStyle name="Uwaga 3" xfId="14559" hidden="1"/>
    <cellStyle name="Uwaga 3" xfId="14554" hidden="1"/>
    <cellStyle name="Uwaga 3" xfId="14549" hidden="1"/>
    <cellStyle name="Uwaga 3" xfId="14544" hidden="1"/>
    <cellStyle name="Uwaga 3" xfId="14539" hidden="1"/>
    <cellStyle name="Uwaga 3" xfId="14534" hidden="1"/>
    <cellStyle name="Uwaga 3" xfId="14529" hidden="1"/>
    <cellStyle name="Uwaga 3" xfId="14524" hidden="1"/>
    <cellStyle name="Uwaga 3" xfId="14519" hidden="1"/>
    <cellStyle name="Uwaga 3" xfId="14514" hidden="1"/>
    <cellStyle name="Uwaga 3" xfId="14510" hidden="1"/>
    <cellStyle name="Uwaga 3" xfId="14505" hidden="1"/>
    <cellStyle name="Uwaga 3" xfId="14498" hidden="1"/>
    <cellStyle name="Uwaga 3" xfId="14493" hidden="1"/>
    <cellStyle name="Uwaga 3" xfId="14488" hidden="1"/>
    <cellStyle name="Uwaga 3" xfId="14483" hidden="1"/>
    <cellStyle name="Uwaga 3" xfId="14478" hidden="1"/>
    <cellStyle name="Uwaga 3" xfId="14473" hidden="1"/>
    <cellStyle name="Uwaga 3" xfId="14468" hidden="1"/>
    <cellStyle name="Uwaga 3" xfId="14463" hidden="1"/>
    <cellStyle name="Uwaga 3" xfId="14458" hidden="1"/>
    <cellStyle name="Uwaga 3" xfId="14454" hidden="1"/>
    <cellStyle name="Uwaga 3" xfId="14449" hidden="1"/>
    <cellStyle name="Uwaga 3" xfId="14444" hidden="1"/>
    <cellStyle name="Uwaga 3" xfId="14439" hidden="1"/>
    <cellStyle name="Uwaga 3" xfId="14435" hidden="1"/>
    <cellStyle name="Uwaga 3" xfId="14431" hidden="1"/>
    <cellStyle name="Uwaga 3" xfId="14424" hidden="1"/>
    <cellStyle name="Uwaga 3" xfId="14420" hidden="1"/>
    <cellStyle name="Uwaga 3" xfId="14415" hidden="1"/>
    <cellStyle name="Uwaga 3" xfId="14409" hidden="1"/>
    <cellStyle name="Uwaga 3" xfId="14405" hidden="1"/>
    <cellStyle name="Uwaga 3" xfId="14400" hidden="1"/>
    <cellStyle name="Uwaga 3" xfId="14394" hidden="1"/>
    <cellStyle name="Uwaga 3" xfId="14390" hidden="1"/>
    <cellStyle name="Uwaga 3" xfId="14386" hidden="1"/>
    <cellStyle name="Uwaga 3" xfId="14379" hidden="1"/>
    <cellStyle name="Uwaga 3" xfId="14375" hidden="1"/>
    <cellStyle name="Uwaga 3" xfId="14371" hidden="1"/>
    <cellStyle name="Uwaga 3" xfId="15238" hidden="1"/>
    <cellStyle name="Uwaga 3" xfId="15237" hidden="1"/>
    <cellStyle name="Uwaga 3" xfId="15235" hidden="1"/>
    <cellStyle name="Uwaga 3" xfId="15222" hidden="1"/>
    <cellStyle name="Uwaga 3" xfId="15220" hidden="1"/>
    <cellStyle name="Uwaga 3" xfId="15218" hidden="1"/>
    <cellStyle name="Uwaga 3" xfId="15208" hidden="1"/>
    <cellStyle name="Uwaga 3" xfId="15206" hidden="1"/>
    <cellStyle name="Uwaga 3" xfId="15204" hidden="1"/>
    <cellStyle name="Uwaga 3" xfId="15193" hidden="1"/>
    <cellStyle name="Uwaga 3" xfId="15191" hidden="1"/>
    <cellStyle name="Uwaga 3" xfId="15189" hidden="1"/>
    <cellStyle name="Uwaga 3" xfId="15176" hidden="1"/>
    <cellStyle name="Uwaga 3" xfId="15174" hidden="1"/>
    <cellStyle name="Uwaga 3" xfId="15173" hidden="1"/>
    <cellStyle name="Uwaga 3" xfId="15160" hidden="1"/>
    <cellStyle name="Uwaga 3" xfId="15159" hidden="1"/>
    <cellStyle name="Uwaga 3" xfId="15157" hidden="1"/>
    <cellStyle name="Uwaga 3" xfId="15145" hidden="1"/>
    <cellStyle name="Uwaga 3" xfId="15144" hidden="1"/>
    <cellStyle name="Uwaga 3" xfId="15142" hidden="1"/>
    <cellStyle name="Uwaga 3" xfId="15130" hidden="1"/>
    <cellStyle name="Uwaga 3" xfId="15129" hidden="1"/>
    <cellStyle name="Uwaga 3" xfId="15127" hidden="1"/>
    <cellStyle name="Uwaga 3" xfId="15115" hidden="1"/>
    <cellStyle name="Uwaga 3" xfId="15114" hidden="1"/>
    <cellStyle name="Uwaga 3" xfId="15112" hidden="1"/>
    <cellStyle name="Uwaga 3" xfId="15100" hidden="1"/>
    <cellStyle name="Uwaga 3" xfId="15099" hidden="1"/>
    <cellStyle name="Uwaga 3" xfId="15097" hidden="1"/>
    <cellStyle name="Uwaga 3" xfId="15085" hidden="1"/>
    <cellStyle name="Uwaga 3" xfId="15084" hidden="1"/>
    <cellStyle name="Uwaga 3" xfId="15082" hidden="1"/>
    <cellStyle name="Uwaga 3" xfId="15070" hidden="1"/>
    <cellStyle name="Uwaga 3" xfId="15069" hidden="1"/>
    <cellStyle name="Uwaga 3" xfId="15067" hidden="1"/>
    <cellStyle name="Uwaga 3" xfId="15055" hidden="1"/>
    <cellStyle name="Uwaga 3" xfId="15054" hidden="1"/>
    <cellStyle name="Uwaga 3" xfId="15052" hidden="1"/>
    <cellStyle name="Uwaga 3" xfId="15040" hidden="1"/>
    <cellStyle name="Uwaga 3" xfId="15039" hidden="1"/>
    <cellStyle name="Uwaga 3" xfId="15037" hidden="1"/>
    <cellStyle name="Uwaga 3" xfId="15025" hidden="1"/>
    <cellStyle name="Uwaga 3" xfId="15024" hidden="1"/>
    <cellStyle name="Uwaga 3" xfId="15022" hidden="1"/>
    <cellStyle name="Uwaga 3" xfId="15010" hidden="1"/>
    <cellStyle name="Uwaga 3" xfId="15009" hidden="1"/>
    <cellStyle name="Uwaga 3" xfId="15007" hidden="1"/>
    <cellStyle name="Uwaga 3" xfId="14995" hidden="1"/>
    <cellStyle name="Uwaga 3" xfId="14994" hidden="1"/>
    <cellStyle name="Uwaga 3" xfId="14992" hidden="1"/>
    <cellStyle name="Uwaga 3" xfId="14980" hidden="1"/>
    <cellStyle name="Uwaga 3" xfId="14979" hidden="1"/>
    <cellStyle name="Uwaga 3" xfId="14977" hidden="1"/>
    <cellStyle name="Uwaga 3" xfId="14965" hidden="1"/>
    <cellStyle name="Uwaga 3" xfId="14964" hidden="1"/>
    <cellStyle name="Uwaga 3" xfId="14962" hidden="1"/>
    <cellStyle name="Uwaga 3" xfId="14950" hidden="1"/>
    <cellStyle name="Uwaga 3" xfId="14949" hidden="1"/>
    <cellStyle name="Uwaga 3" xfId="14947" hidden="1"/>
    <cellStyle name="Uwaga 3" xfId="14935" hidden="1"/>
    <cellStyle name="Uwaga 3" xfId="14934" hidden="1"/>
    <cellStyle name="Uwaga 3" xfId="14932" hidden="1"/>
    <cellStyle name="Uwaga 3" xfId="14920" hidden="1"/>
    <cellStyle name="Uwaga 3" xfId="14919" hidden="1"/>
    <cellStyle name="Uwaga 3" xfId="14917" hidden="1"/>
    <cellStyle name="Uwaga 3" xfId="14905" hidden="1"/>
    <cellStyle name="Uwaga 3" xfId="14904" hidden="1"/>
    <cellStyle name="Uwaga 3" xfId="14902" hidden="1"/>
    <cellStyle name="Uwaga 3" xfId="14890" hidden="1"/>
    <cellStyle name="Uwaga 3" xfId="14889" hidden="1"/>
    <cellStyle name="Uwaga 3" xfId="14887" hidden="1"/>
    <cellStyle name="Uwaga 3" xfId="14875" hidden="1"/>
    <cellStyle name="Uwaga 3" xfId="14874" hidden="1"/>
    <cellStyle name="Uwaga 3" xfId="14872" hidden="1"/>
    <cellStyle name="Uwaga 3" xfId="14860" hidden="1"/>
    <cellStyle name="Uwaga 3" xfId="14859" hidden="1"/>
    <cellStyle name="Uwaga 3" xfId="14857" hidden="1"/>
    <cellStyle name="Uwaga 3" xfId="14845" hidden="1"/>
    <cellStyle name="Uwaga 3" xfId="14844" hidden="1"/>
    <cellStyle name="Uwaga 3" xfId="14842" hidden="1"/>
    <cellStyle name="Uwaga 3" xfId="14830" hidden="1"/>
    <cellStyle name="Uwaga 3" xfId="14829" hidden="1"/>
    <cellStyle name="Uwaga 3" xfId="14827" hidden="1"/>
    <cellStyle name="Uwaga 3" xfId="14815" hidden="1"/>
    <cellStyle name="Uwaga 3" xfId="14814" hidden="1"/>
    <cellStyle name="Uwaga 3" xfId="14812" hidden="1"/>
    <cellStyle name="Uwaga 3" xfId="14800" hidden="1"/>
    <cellStyle name="Uwaga 3" xfId="14799" hidden="1"/>
    <cellStyle name="Uwaga 3" xfId="14797" hidden="1"/>
    <cellStyle name="Uwaga 3" xfId="14785" hidden="1"/>
    <cellStyle name="Uwaga 3" xfId="14784" hidden="1"/>
    <cellStyle name="Uwaga 3" xfId="14782" hidden="1"/>
    <cellStyle name="Uwaga 3" xfId="14770" hidden="1"/>
    <cellStyle name="Uwaga 3" xfId="14769" hidden="1"/>
    <cellStyle name="Uwaga 3" xfId="14767" hidden="1"/>
    <cellStyle name="Uwaga 3" xfId="14755" hidden="1"/>
    <cellStyle name="Uwaga 3" xfId="14753" hidden="1"/>
    <cellStyle name="Uwaga 3" xfId="14750" hidden="1"/>
    <cellStyle name="Uwaga 3" xfId="14740" hidden="1"/>
    <cellStyle name="Uwaga 3" xfId="14738" hidden="1"/>
    <cellStyle name="Uwaga 3" xfId="14735" hidden="1"/>
    <cellStyle name="Uwaga 3" xfId="14725" hidden="1"/>
    <cellStyle name="Uwaga 3" xfId="14723" hidden="1"/>
    <cellStyle name="Uwaga 3" xfId="14720" hidden="1"/>
    <cellStyle name="Uwaga 3" xfId="14710" hidden="1"/>
    <cellStyle name="Uwaga 3" xfId="14708" hidden="1"/>
    <cellStyle name="Uwaga 3" xfId="14705" hidden="1"/>
    <cellStyle name="Uwaga 3" xfId="14695" hidden="1"/>
    <cellStyle name="Uwaga 3" xfId="14693" hidden="1"/>
    <cellStyle name="Uwaga 3" xfId="14690" hidden="1"/>
    <cellStyle name="Uwaga 3" xfId="14680" hidden="1"/>
    <cellStyle name="Uwaga 3" xfId="14678" hidden="1"/>
    <cellStyle name="Uwaga 3" xfId="14674" hidden="1"/>
    <cellStyle name="Uwaga 3" xfId="14665" hidden="1"/>
    <cellStyle name="Uwaga 3" xfId="14662" hidden="1"/>
    <cellStyle name="Uwaga 3" xfId="14658" hidden="1"/>
    <cellStyle name="Uwaga 3" xfId="14650" hidden="1"/>
    <cellStyle name="Uwaga 3" xfId="14648" hidden="1"/>
    <cellStyle name="Uwaga 3" xfId="14644" hidden="1"/>
    <cellStyle name="Uwaga 3" xfId="14635" hidden="1"/>
    <cellStyle name="Uwaga 3" xfId="14633" hidden="1"/>
    <cellStyle name="Uwaga 3" xfId="14630" hidden="1"/>
    <cellStyle name="Uwaga 3" xfId="14620" hidden="1"/>
    <cellStyle name="Uwaga 3" xfId="14618" hidden="1"/>
    <cellStyle name="Uwaga 3" xfId="14613" hidden="1"/>
    <cellStyle name="Uwaga 3" xfId="14605" hidden="1"/>
    <cellStyle name="Uwaga 3" xfId="14603" hidden="1"/>
    <cellStyle name="Uwaga 3" xfId="14598" hidden="1"/>
    <cellStyle name="Uwaga 3" xfId="14590" hidden="1"/>
    <cellStyle name="Uwaga 3" xfId="14588" hidden="1"/>
    <cellStyle name="Uwaga 3" xfId="14583" hidden="1"/>
    <cellStyle name="Uwaga 3" xfId="14575" hidden="1"/>
    <cellStyle name="Uwaga 3" xfId="14573" hidden="1"/>
    <cellStyle name="Uwaga 3" xfId="14569" hidden="1"/>
    <cellStyle name="Uwaga 3" xfId="14560" hidden="1"/>
    <cellStyle name="Uwaga 3" xfId="14557" hidden="1"/>
    <cellStyle name="Uwaga 3" xfId="14552" hidden="1"/>
    <cellStyle name="Uwaga 3" xfId="14545" hidden="1"/>
    <cellStyle name="Uwaga 3" xfId="14541" hidden="1"/>
    <cellStyle name="Uwaga 3" xfId="14536" hidden="1"/>
    <cellStyle name="Uwaga 3" xfId="14530" hidden="1"/>
    <cellStyle name="Uwaga 3" xfId="14526" hidden="1"/>
    <cellStyle name="Uwaga 3" xfId="14521" hidden="1"/>
    <cellStyle name="Uwaga 3" xfId="14515" hidden="1"/>
    <cellStyle name="Uwaga 3" xfId="14512" hidden="1"/>
    <cellStyle name="Uwaga 3" xfId="14508" hidden="1"/>
    <cellStyle name="Uwaga 3" xfId="14499" hidden="1"/>
    <cellStyle name="Uwaga 3" xfId="14494" hidden="1"/>
    <cellStyle name="Uwaga 3" xfId="14489" hidden="1"/>
    <cellStyle name="Uwaga 3" xfId="14484" hidden="1"/>
    <cellStyle name="Uwaga 3" xfId="14479" hidden="1"/>
    <cellStyle name="Uwaga 3" xfId="14474" hidden="1"/>
    <cellStyle name="Uwaga 3" xfId="14469" hidden="1"/>
    <cellStyle name="Uwaga 3" xfId="14464" hidden="1"/>
    <cellStyle name="Uwaga 3" xfId="14459" hidden="1"/>
    <cellStyle name="Uwaga 3" xfId="14455" hidden="1"/>
    <cellStyle name="Uwaga 3" xfId="14450" hidden="1"/>
    <cellStyle name="Uwaga 3" xfId="14445" hidden="1"/>
    <cellStyle name="Uwaga 3" xfId="14440" hidden="1"/>
    <cellStyle name="Uwaga 3" xfId="14436" hidden="1"/>
    <cellStyle name="Uwaga 3" xfId="14432" hidden="1"/>
    <cellStyle name="Uwaga 3" xfId="14425" hidden="1"/>
    <cellStyle name="Uwaga 3" xfId="14421" hidden="1"/>
    <cellStyle name="Uwaga 3" xfId="14416" hidden="1"/>
    <cellStyle name="Uwaga 3" xfId="14410" hidden="1"/>
    <cellStyle name="Uwaga 3" xfId="14406" hidden="1"/>
    <cellStyle name="Uwaga 3" xfId="14401" hidden="1"/>
    <cellStyle name="Uwaga 3" xfId="14395" hidden="1"/>
    <cellStyle name="Uwaga 3" xfId="14391" hidden="1"/>
    <cellStyle name="Uwaga 3" xfId="14387" hidden="1"/>
    <cellStyle name="Uwaga 3" xfId="14380" hidden="1"/>
    <cellStyle name="Uwaga 3" xfId="14376" hidden="1"/>
    <cellStyle name="Uwaga 3" xfId="14372" hidden="1"/>
    <cellStyle name="Uwaga 3" xfId="14325" hidden="1"/>
    <cellStyle name="Uwaga 3" xfId="14324" hidden="1"/>
    <cellStyle name="Uwaga 3" xfId="14323" hidden="1"/>
    <cellStyle name="Uwaga 3" xfId="14316" hidden="1"/>
    <cellStyle name="Uwaga 3" xfId="14315" hidden="1"/>
    <cellStyle name="Uwaga 3" xfId="14314" hidden="1"/>
    <cellStyle name="Uwaga 3" xfId="14307" hidden="1"/>
    <cellStyle name="Uwaga 3" xfId="14306" hidden="1"/>
    <cellStyle name="Uwaga 3" xfId="14305" hidden="1"/>
    <cellStyle name="Uwaga 3" xfId="14298" hidden="1"/>
    <cellStyle name="Uwaga 3" xfId="14297" hidden="1"/>
    <cellStyle name="Uwaga 3" xfId="14296" hidden="1"/>
    <cellStyle name="Uwaga 3" xfId="14289" hidden="1"/>
    <cellStyle name="Uwaga 3" xfId="14288" hidden="1"/>
    <cellStyle name="Uwaga 3" xfId="14286" hidden="1"/>
    <cellStyle name="Uwaga 3" xfId="14281" hidden="1"/>
    <cellStyle name="Uwaga 3" xfId="14278" hidden="1"/>
    <cellStyle name="Uwaga 3" xfId="14276" hidden="1"/>
    <cellStyle name="Uwaga 3" xfId="14272" hidden="1"/>
    <cellStyle name="Uwaga 3" xfId="14269" hidden="1"/>
    <cellStyle name="Uwaga 3" xfId="14267" hidden="1"/>
    <cellStyle name="Uwaga 3" xfId="14263" hidden="1"/>
    <cellStyle name="Uwaga 3" xfId="14260" hidden="1"/>
    <cellStyle name="Uwaga 3" xfId="14258" hidden="1"/>
    <cellStyle name="Uwaga 3" xfId="14254" hidden="1"/>
    <cellStyle name="Uwaga 3" xfId="14252" hidden="1"/>
    <cellStyle name="Uwaga 3" xfId="14251" hidden="1"/>
    <cellStyle name="Uwaga 3" xfId="14245" hidden="1"/>
    <cellStyle name="Uwaga 3" xfId="14243" hidden="1"/>
    <cellStyle name="Uwaga 3" xfId="14240" hidden="1"/>
    <cellStyle name="Uwaga 3" xfId="14236" hidden="1"/>
    <cellStyle name="Uwaga 3" xfId="14233" hidden="1"/>
    <cellStyle name="Uwaga 3" xfId="14231" hidden="1"/>
    <cellStyle name="Uwaga 3" xfId="14227" hidden="1"/>
    <cellStyle name="Uwaga 3" xfId="14224" hidden="1"/>
    <cellStyle name="Uwaga 3" xfId="14222" hidden="1"/>
    <cellStyle name="Uwaga 3" xfId="14218" hidden="1"/>
    <cellStyle name="Uwaga 3" xfId="14216" hidden="1"/>
    <cellStyle name="Uwaga 3" xfId="14215" hidden="1"/>
    <cellStyle name="Uwaga 3" xfId="14209" hidden="1"/>
    <cellStyle name="Uwaga 3" xfId="14206" hidden="1"/>
    <cellStyle name="Uwaga 3" xfId="14204" hidden="1"/>
    <cellStyle name="Uwaga 3" xfId="14200" hidden="1"/>
    <cellStyle name="Uwaga 3" xfId="14197" hidden="1"/>
    <cellStyle name="Uwaga 3" xfId="14195" hidden="1"/>
    <cellStyle name="Uwaga 3" xfId="14191" hidden="1"/>
    <cellStyle name="Uwaga 3" xfId="14188" hidden="1"/>
    <cellStyle name="Uwaga 3" xfId="14186" hidden="1"/>
    <cellStyle name="Uwaga 3" xfId="14182" hidden="1"/>
    <cellStyle name="Uwaga 3" xfId="14180" hidden="1"/>
    <cellStyle name="Uwaga 3" xfId="14179" hidden="1"/>
    <cellStyle name="Uwaga 3" xfId="14172" hidden="1"/>
    <cellStyle name="Uwaga 3" xfId="14169" hidden="1"/>
    <cellStyle name="Uwaga 3" xfId="14167" hidden="1"/>
    <cellStyle name="Uwaga 3" xfId="14163" hidden="1"/>
    <cellStyle name="Uwaga 3" xfId="14160" hidden="1"/>
    <cellStyle name="Uwaga 3" xfId="14158" hidden="1"/>
    <cellStyle name="Uwaga 3" xfId="14154" hidden="1"/>
    <cellStyle name="Uwaga 3" xfId="14151" hidden="1"/>
    <cellStyle name="Uwaga 3" xfId="14149" hidden="1"/>
    <cellStyle name="Uwaga 3" xfId="14146" hidden="1"/>
    <cellStyle name="Uwaga 3" xfId="14144" hidden="1"/>
    <cellStyle name="Uwaga 3" xfId="14143" hidden="1"/>
    <cellStyle name="Uwaga 3" xfId="14137" hidden="1"/>
    <cellStyle name="Uwaga 3" xfId="14135" hidden="1"/>
    <cellStyle name="Uwaga 3" xfId="14133" hidden="1"/>
    <cellStyle name="Uwaga 3" xfId="14128" hidden="1"/>
    <cellStyle name="Uwaga 3" xfId="14126" hidden="1"/>
    <cellStyle name="Uwaga 3" xfId="14124" hidden="1"/>
    <cellStyle name="Uwaga 3" xfId="14119" hidden="1"/>
    <cellStyle name="Uwaga 3" xfId="14117" hidden="1"/>
    <cellStyle name="Uwaga 3" xfId="14115" hidden="1"/>
    <cellStyle name="Uwaga 3" xfId="14110" hidden="1"/>
    <cellStyle name="Uwaga 3" xfId="14108" hidden="1"/>
    <cellStyle name="Uwaga 3" xfId="14107" hidden="1"/>
    <cellStyle name="Uwaga 3" xfId="14100" hidden="1"/>
    <cellStyle name="Uwaga 3" xfId="14097" hidden="1"/>
    <cellStyle name="Uwaga 3" xfId="14095" hidden="1"/>
    <cellStyle name="Uwaga 3" xfId="14091" hidden="1"/>
    <cellStyle name="Uwaga 3" xfId="14088" hidden="1"/>
    <cellStyle name="Uwaga 3" xfId="14086" hidden="1"/>
    <cellStyle name="Uwaga 3" xfId="14082" hidden="1"/>
    <cellStyle name="Uwaga 3" xfId="14079" hidden="1"/>
    <cellStyle name="Uwaga 3" xfId="14077" hidden="1"/>
    <cellStyle name="Uwaga 3" xfId="14074" hidden="1"/>
    <cellStyle name="Uwaga 3" xfId="14072" hidden="1"/>
    <cellStyle name="Uwaga 3" xfId="14070" hidden="1"/>
    <cellStyle name="Uwaga 3" xfId="14064" hidden="1"/>
    <cellStyle name="Uwaga 3" xfId="14061" hidden="1"/>
    <cellStyle name="Uwaga 3" xfId="14059" hidden="1"/>
    <cellStyle name="Uwaga 3" xfId="14055" hidden="1"/>
    <cellStyle name="Uwaga 3" xfId="14052" hidden="1"/>
    <cellStyle name="Uwaga 3" xfId="14050" hidden="1"/>
    <cellStyle name="Uwaga 3" xfId="14046" hidden="1"/>
    <cellStyle name="Uwaga 3" xfId="14043" hidden="1"/>
    <cellStyle name="Uwaga 3" xfId="14041" hidden="1"/>
    <cellStyle name="Uwaga 3" xfId="14039" hidden="1"/>
    <cellStyle name="Uwaga 3" xfId="14037" hidden="1"/>
    <cellStyle name="Uwaga 3" xfId="14035" hidden="1"/>
    <cellStyle name="Uwaga 3" xfId="14030" hidden="1"/>
    <cellStyle name="Uwaga 3" xfId="14028" hidden="1"/>
    <cellStyle name="Uwaga 3" xfId="14025" hidden="1"/>
    <cellStyle name="Uwaga 3" xfId="14021" hidden="1"/>
    <cellStyle name="Uwaga 3" xfId="14018" hidden="1"/>
    <cellStyle name="Uwaga 3" xfId="14015" hidden="1"/>
    <cellStyle name="Uwaga 3" xfId="14012" hidden="1"/>
    <cellStyle name="Uwaga 3" xfId="14010" hidden="1"/>
    <cellStyle name="Uwaga 3" xfId="14007" hidden="1"/>
    <cellStyle name="Uwaga 3" xfId="14003" hidden="1"/>
    <cellStyle name="Uwaga 3" xfId="14001" hidden="1"/>
    <cellStyle name="Uwaga 3" xfId="13998" hidden="1"/>
    <cellStyle name="Uwaga 3" xfId="13993" hidden="1"/>
    <cellStyle name="Uwaga 3" xfId="13990" hidden="1"/>
    <cellStyle name="Uwaga 3" xfId="13987" hidden="1"/>
    <cellStyle name="Uwaga 3" xfId="13983" hidden="1"/>
    <cellStyle name="Uwaga 3" xfId="13980" hidden="1"/>
    <cellStyle name="Uwaga 3" xfId="13978" hidden="1"/>
    <cellStyle name="Uwaga 3" xfId="13975" hidden="1"/>
    <cellStyle name="Uwaga 3" xfId="13972" hidden="1"/>
    <cellStyle name="Uwaga 3" xfId="13969" hidden="1"/>
    <cellStyle name="Uwaga 3" xfId="13967" hidden="1"/>
    <cellStyle name="Uwaga 3" xfId="13965" hidden="1"/>
    <cellStyle name="Uwaga 3" xfId="13962" hidden="1"/>
    <cellStyle name="Uwaga 3" xfId="13957" hidden="1"/>
    <cellStyle name="Uwaga 3" xfId="13954" hidden="1"/>
    <cellStyle name="Uwaga 3" xfId="13951" hidden="1"/>
    <cellStyle name="Uwaga 3" xfId="13948" hidden="1"/>
    <cellStyle name="Uwaga 3" xfId="13945" hidden="1"/>
    <cellStyle name="Uwaga 3" xfId="13942" hidden="1"/>
    <cellStyle name="Uwaga 3" xfId="13939" hidden="1"/>
    <cellStyle name="Uwaga 3" xfId="13936" hidden="1"/>
    <cellStyle name="Uwaga 3" xfId="13933" hidden="1"/>
    <cellStyle name="Uwaga 3" xfId="13931" hidden="1"/>
    <cellStyle name="Uwaga 3" xfId="13929" hidden="1"/>
    <cellStyle name="Uwaga 3" xfId="13926" hidden="1"/>
    <cellStyle name="Uwaga 3" xfId="13921" hidden="1"/>
    <cellStyle name="Uwaga 3" xfId="13918"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5" hidden="1"/>
    <cellStyle name="Uwaga 3" xfId="13893" hidden="1"/>
    <cellStyle name="Uwaga 3" xfId="13890" hidden="1"/>
    <cellStyle name="Uwaga 3" xfId="13884" hidden="1"/>
    <cellStyle name="Uwaga 3" xfId="13881" hidden="1"/>
    <cellStyle name="Uwaga 3" xfId="13879" hidden="1"/>
    <cellStyle name="Uwaga 3" xfId="13875" hidden="1"/>
    <cellStyle name="Uwaga 3" xfId="13872" hidden="1"/>
    <cellStyle name="Uwaga 3" xfId="13870" hidden="1"/>
    <cellStyle name="Uwaga 3" xfId="13866" hidden="1"/>
    <cellStyle name="Uwaga 3" xfId="13863" hidden="1"/>
    <cellStyle name="Uwaga 3" xfId="13861" hidden="1"/>
    <cellStyle name="Uwaga 3" xfId="13859" hidden="1"/>
    <cellStyle name="Uwaga 3" xfId="13856" hidden="1"/>
    <cellStyle name="Uwaga 3" xfId="13853" hidden="1"/>
    <cellStyle name="Uwaga 3" xfId="13850" hidden="1"/>
    <cellStyle name="Uwaga 3" xfId="13848" hidden="1"/>
    <cellStyle name="Uwaga 3" xfId="13846" hidden="1"/>
    <cellStyle name="Uwaga 3" xfId="13841" hidden="1"/>
    <cellStyle name="Uwaga 3" xfId="13839" hidden="1"/>
    <cellStyle name="Uwaga 3" xfId="13836" hidden="1"/>
    <cellStyle name="Uwaga 3" xfId="13832" hidden="1"/>
    <cellStyle name="Uwaga 3" xfId="13830" hidden="1"/>
    <cellStyle name="Uwaga 3" xfId="13827" hidden="1"/>
    <cellStyle name="Uwaga 3" xfId="13823" hidden="1"/>
    <cellStyle name="Uwaga 3" xfId="13821" hidden="1"/>
    <cellStyle name="Uwaga 3" xfId="13818" hidden="1"/>
    <cellStyle name="Uwaga 3" xfId="13814" hidden="1"/>
    <cellStyle name="Uwaga 3" xfId="13812" hidden="1"/>
    <cellStyle name="Uwaga 3" xfId="13810" hidden="1"/>
    <cellStyle name="Uwaga 3" xfId="15362" hidden="1"/>
    <cellStyle name="Uwaga 3" xfId="15363" hidden="1"/>
    <cellStyle name="Uwaga 3" xfId="15365" hidden="1"/>
    <cellStyle name="Uwaga 3" xfId="15377" hidden="1"/>
    <cellStyle name="Uwaga 3" xfId="15378" hidden="1"/>
    <cellStyle name="Uwaga 3" xfId="15383" hidden="1"/>
    <cellStyle name="Uwaga 3" xfId="15392" hidden="1"/>
    <cellStyle name="Uwaga 3" xfId="15393" hidden="1"/>
    <cellStyle name="Uwaga 3" xfId="15398" hidden="1"/>
    <cellStyle name="Uwaga 3" xfId="15407" hidden="1"/>
    <cellStyle name="Uwaga 3" xfId="15408" hidden="1"/>
    <cellStyle name="Uwaga 3" xfId="15409" hidden="1"/>
    <cellStyle name="Uwaga 3" xfId="15422" hidden="1"/>
    <cellStyle name="Uwaga 3" xfId="15427" hidden="1"/>
    <cellStyle name="Uwaga 3" xfId="15432" hidden="1"/>
    <cellStyle name="Uwaga 3" xfId="15442" hidden="1"/>
    <cellStyle name="Uwaga 3" xfId="15447" hidden="1"/>
    <cellStyle name="Uwaga 3" xfId="15451" hidden="1"/>
    <cellStyle name="Uwaga 3" xfId="15458" hidden="1"/>
    <cellStyle name="Uwaga 3" xfId="15463" hidden="1"/>
    <cellStyle name="Uwaga 3" xfId="15466" hidden="1"/>
    <cellStyle name="Uwaga 3" xfId="15472" hidden="1"/>
    <cellStyle name="Uwaga 3" xfId="15477" hidden="1"/>
    <cellStyle name="Uwaga 3" xfId="15481" hidden="1"/>
    <cellStyle name="Uwaga 3" xfId="15482" hidden="1"/>
    <cellStyle name="Uwaga 3" xfId="15483" hidden="1"/>
    <cellStyle name="Uwaga 3" xfId="15487" hidden="1"/>
    <cellStyle name="Uwaga 3" xfId="15499" hidden="1"/>
    <cellStyle name="Uwaga 3" xfId="15504" hidden="1"/>
    <cellStyle name="Uwaga 3" xfId="15509" hidden="1"/>
    <cellStyle name="Uwaga 3" xfId="15514" hidden="1"/>
    <cellStyle name="Uwaga 3" xfId="15519" hidden="1"/>
    <cellStyle name="Uwaga 3" xfId="15524" hidden="1"/>
    <cellStyle name="Uwaga 3" xfId="15528" hidden="1"/>
    <cellStyle name="Uwaga 3" xfId="15532" hidden="1"/>
    <cellStyle name="Uwaga 3" xfId="15537" hidden="1"/>
    <cellStyle name="Uwaga 3" xfId="15542" hidden="1"/>
    <cellStyle name="Uwaga 3" xfId="15543" hidden="1"/>
    <cellStyle name="Uwaga 3" xfId="15545" hidden="1"/>
    <cellStyle name="Uwaga 3" xfId="15558" hidden="1"/>
    <cellStyle name="Uwaga 3" xfId="15562" hidden="1"/>
    <cellStyle name="Uwaga 3" xfId="15567" hidden="1"/>
    <cellStyle name="Uwaga 3" xfId="15574" hidden="1"/>
    <cellStyle name="Uwaga 3" xfId="15578" hidden="1"/>
    <cellStyle name="Uwaga 3" xfId="15583" hidden="1"/>
    <cellStyle name="Uwaga 3" xfId="15588" hidden="1"/>
    <cellStyle name="Uwaga 3" xfId="15591" hidden="1"/>
    <cellStyle name="Uwaga 3" xfId="15596" hidden="1"/>
    <cellStyle name="Uwaga 3" xfId="15602" hidden="1"/>
    <cellStyle name="Uwaga 3" xfId="15603" hidden="1"/>
    <cellStyle name="Uwaga 3" xfId="15606" hidden="1"/>
    <cellStyle name="Uwaga 3" xfId="15619" hidden="1"/>
    <cellStyle name="Uwaga 3" xfId="15623" hidden="1"/>
    <cellStyle name="Uwaga 3" xfId="15628" hidden="1"/>
    <cellStyle name="Uwaga 3" xfId="15635" hidden="1"/>
    <cellStyle name="Uwaga 3" xfId="15640" hidden="1"/>
    <cellStyle name="Uwaga 3" xfId="15644" hidden="1"/>
    <cellStyle name="Uwaga 3" xfId="15649" hidden="1"/>
    <cellStyle name="Uwaga 3" xfId="15653" hidden="1"/>
    <cellStyle name="Uwaga 3" xfId="15658" hidden="1"/>
    <cellStyle name="Uwaga 3" xfId="15662" hidden="1"/>
    <cellStyle name="Uwaga 3" xfId="15663" hidden="1"/>
    <cellStyle name="Uwaga 3" xfId="15665" hidden="1"/>
    <cellStyle name="Uwaga 3" xfId="15677" hidden="1"/>
    <cellStyle name="Uwaga 3" xfId="15678" hidden="1"/>
    <cellStyle name="Uwaga 3" xfId="15680" hidden="1"/>
    <cellStyle name="Uwaga 3" xfId="15692" hidden="1"/>
    <cellStyle name="Uwaga 3" xfId="15694" hidden="1"/>
    <cellStyle name="Uwaga 3" xfId="15697" hidden="1"/>
    <cellStyle name="Uwaga 3" xfId="15707" hidden="1"/>
    <cellStyle name="Uwaga 3" xfId="15708" hidden="1"/>
    <cellStyle name="Uwaga 3" xfId="15710" hidden="1"/>
    <cellStyle name="Uwaga 3" xfId="15722" hidden="1"/>
    <cellStyle name="Uwaga 3" xfId="15723" hidden="1"/>
    <cellStyle name="Uwaga 3" xfId="15724" hidden="1"/>
    <cellStyle name="Uwaga 3" xfId="15738" hidden="1"/>
    <cellStyle name="Uwaga 3" xfId="15741" hidden="1"/>
    <cellStyle name="Uwaga 3" xfId="15745" hidden="1"/>
    <cellStyle name="Uwaga 3" xfId="15753" hidden="1"/>
    <cellStyle name="Uwaga 3" xfId="15756" hidden="1"/>
    <cellStyle name="Uwaga 3" xfId="15760" hidden="1"/>
    <cellStyle name="Uwaga 3" xfId="15768" hidden="1"/>
    <cellStyle name="Uwaga 3" xfId="15771" hidden="1"/>
    <cellStyle name="Uwaga 3" xfId="15775" hidden="1"/>
    <cellStyle name="Uwaga 3" xfId="15782" hidden="1"/>
    <cellStyle name="Uwaga 3" xfId="15783" hidden="1"/>
    <cellStyle name="Uwaga 3" xfId="15785" hidden="1"/>
    <cellStyle name="Uwaga 3" xfId="15798" hidden="1"/>
    <cellStyle name="Uwaga 3" xfId="15801" hidden="1"/>
    <cellStyle name="Uwaga 3" xfId="15804" hidden="1"/>
    <cellStyle name="Uwaga 3" xfId="15813" hidden="1"/>
    <cellStyle name="Uwaga 3" xfId="15816" hidden="1"/>
    <cellStyle name="Uwaga 3" xfId="15820" hidden="1"/>
    <cellStyle name="Uwaga 3" xfId="15828" hidden="1"/>
    <cellStyle name="Uwaga 3" xfId="15830" hidden="1"/>
    <cellStyle name="Uwaga 3" xfId="15833" hidden="1"/>
    <cellStyle name="Uwaga 3" xfId="15842" hidden="1"/>
    <cellStyle name="Uwaga 3" xfId="15843" hidden="1"/>
    <cellStyle name="Uwaga 3" xfId="15844" hidden="1"/>
    <cellStyle name="Uwaga 3" xfId="15857" hidden="1"/>
    <cellStyle name="Uwaga 3" xfId="15858" hidden="1"/>
    <cellStyle name="Uwaga 3" xfId="15860" hidden="1"/>
    <cellStyle name="Uwaga 3" xfId="15872" hidden="1"/>
    <cellStyle name="Uwaga 3" xfId="15873" hidden="1"/>
    <cellStyle name="Uwaga 3" xfId="15875" hidden="1"/>
    <cellStyle name="Uwaga 3" xfId="15887" hidden="1"/>
    <cellStyle name="Uwaga 3" xfId="15888" hidden="1"/>
    <cellStyle name="Uwaga 3" xfId="15890" hidden="1"/>
    <cellStyle name="Uwaga 3" xfId="15902" hidden="1"/>
    <cellStyle name="Uwaga 3" xfId="15903" hidden="1"/>
    <cellStyle name="Uwaga 3" xfId="15904" hidden="1"/>
    <cellStyle name="Uwaga 3" xfId="15918" hidden="1"/>
    <cellStyle name="Uwaga 3" xfId="15920" hidden="1"/>
    <cellStyle name="Uwaga 3" xfId="15923" hidden="1"/>
    <cellStyle name="Uwaga 3" xfId="15933" hidden="1"/>
    <cellStyle name="Uwaga 3" xfId="15936" hidden="1"/>
    <cellStyle name="Uwaga 3" xfId="15939" hidden="1"/>
    <cellStyle name="Uwaga 3" xfId="15948" hidden="1"/>
    <cellStyle name="Uwaga 3" xfId="15950" hidden="1"/>
    <cellStyle name="Uwaga 3" xfId="15953" hidden="1"/>
    <cellStyle name="Uwaga 3" xfId="15962" hidden="1"/>
    <cellStyle name="Uwaga 3" xfId="15963" hidden="1"/>
    <cellStyle name="Uwaga 3" xfId="15964" hidden="1"/>
    <cellStyle name="Uwaga 3" xfId="15977" hidden="1"/>
    <cellStyle name="Uwaga 3" xfId="15979" hidden="1"/>
    <cellStyle name="Uwaga 3" xfId="15981" hidden="1"/>
    <cellStyle name="Uwaga 3" xfId="15992" hidden="1"/>
    <cellStyle name="Uwaga 3" xfId="15994" hidden="1"/>
    <cellStyle name="Uwaga 3" xfId="15996" hidden="1"/>
    <cellStyle name="Uwaga 3" xfId="16007" hidden="1"/>
    <cellStyle name="Uwaga 3" xfId="16009" hidden="1"/>
    <cellStyle name="Uwaga 3" xfId="16011" hidden="1"/>
    <cellStyle name="Uwaga 3" xfId="16022" hidden="1"/>
    <cellStyle name="Uwaga 3" xfId="16023" hidden="1"/>
    <cellStyle name="Uwaga 3" xfId="16024" hidden="1"/>
    <cellStyle name="Uwaga 3" xfId="16037" hidden="1"/>
    <cellStyle name="Uwaga 3" xfId="16039" hidden="1"/>
    <cellStyle name="Uwaga 3" xfId="16041" hidden="1"/>
    <cellStyle name="Uwaga 3" xfId="16052" hidden="1"/>
    <cellStyle name="Uwaga 3" xfId="16054" hidden="1"/>
    <cellStyle name="Uwaga 3" xfId="16056" hidden="1"/>
    <cellStyle name="Uwaga 3" xfId="16067" hidden="1"/>
    <cellStyle name="Uwaga 3" xfId="16069" hidden="1"/>
    <cellStyle name="Uwaga 3" xfId="16070" hidden="1"/>
    <cellStyle name="Uwaga 3" xfId="16082" hidden="1"/>
    <cellStyle name="Uwaga 3" xfId="16083" hidden="1"/>
    <cellStyle name="Uwaga 3" xfId="16084" hidden="1"/>
    <cellStyle name="Uwaga 3" xfId="16097" hidden="1"/>
    <cellStyle name="Uwaga 3" xfId="16099" hidden="1"/>
    <cellStyle name="Uwaga 3" xfId="16101" hidden="1"/>
    <cellStyle name="Uwaga 3" xfId="16112" hidden="1"/>
    <cellStyle name="Uwaga 3" xfId="16114" hidden="1"/>
    <cellStyle name="Uwaga 3" xfId="16116" hidden="1"/>
    <cellStyle name="Uwaga 3" xfId="16127" hidden="1"/>
    <cellStyle name="Uwaga 3" xfId="16129" hidden="1"/>
    <cellStyle name="Uwaga 3" xfId="16131" hidden="1"/>
    <cellStyle name="Uwaga 3" xfId="16142" hidden="1"/>
    <cellStyle name="Uwaga 3" xfId="16143" hidden="1"/>
    <cellStyle name="Uwaga 3" xfId="16145" hidden="1"/>
    <cellStyle name="Uwaga 3" xfId="16156" hidden="1"/>
    <cellStyle name="Uwaga 3" xfId="16158" hidden="1"/>
    <cellStyle name="Uwaga 3" xfId="16159" hidden="1"/>
    <cellStyle name="Uwaga 3" xfId="16168" hidden="1"/>
    <cellStyle name="Uwaga 3" xfId="16171" hidden="1"/>
    <cellStyle name="Uwaga 3" xfId="16173" hidden="1"/>
    <cellStyle name="Uwaga 3" xfId="16184" hidden="1"/>
    <cellStyle name="Uwaga 3" xfId="16186" hidden="1"/>
    <cellStyle name="Uwaga 3" xfId="16188" hidden="1"/>
    <cellStyle name="Uwaga 3" xfId="16200" hidden="1"/>
    <cellStyle name="Uwaga 3" xfId="16202" hidden="1"/>
    <cellStyle name="Uwaga 3" xfId="16204" hidden="1"/>
    <cellStyle name="Uwaga 3" xfId="16212" hidden="1"/>
    <cellStyle name="Uwaga 3" xfId="16214" hidden="1"/>
    <cellStyle name="Uwaga 3" xfId="16217" hidden="1"/>
    <cellStyle name="Uwaga 3" xfId="16207" hidden="1"/>
    <cellStyle name="Uwaga 3" xfId="16206" hidden="1"/>
    <cellStyle name="Uwaga 3" xfId="16205" hidden="1"/>
    <cellStyle name="Uwaga 3" xfId="16192" hidden="1"/>
    <cellStyle name="Uwaga 3" xfId="16191" hidden="1"/>
    <cellStyle name="Uwaga 3" xfId="16190" hidden="1"/>
    <cellStyle name="Uwaga 3" xfId="16177" hidden="1"/>
    <cellStyle name="Uwaga 3" xfId="16176" hidden="1"/>
    <cellStyle name="Uwaga 3" xfId="16175" hidden="1"/>
    <cellStyle name="Uwaga 3" xfId="16162" hidden="1"/>
    <cellStyle name="Uwaga 3" xfId="16161" hidden="1"/>
    <cellStyle name="Uwaga 3" xfId="16160" hidden="1"/>
    <cellStyle name="Uwaga 3" xfId="16147" hidden="1"/>
    <cellStyle name="Uwaga 3" xfId="16146" hidden="1"/>
    <cellStyle name="Uwaga 3" xfId="16144" hidden="1"/>
    <cellStyle name="Uwaga 3" xfId="16133" hidden="1"/>
    <cellStyle name="Uwaga 3" xfId="16130" hidden="1"/>
    <cellStyle name="Uwaga 3" xfId="16128" hidden="1"/>
    <cellStyle name="Uwaga 3" xfId="16118" hidden="1"/>
    <cellStyle name="Uwaga 3" xfId="16115" hidden="1"/>
    <cellStyle name="Uwaga 3" xfId="16113" hidden="1"/>
    <cellStyle name="Uwaga 3" xfId="16103" hidden="1"/>
    <cellStyle name="Uwaga 3" xfId="16100" hidden="1"/>
    <cellStyle name="Uwaga 3" xfId="16098" hidden="1"/>
    <cellStyle name="Uwaga 3" xfId="16088" hidden="1"/>
    <cellStyle name="Uwaga 3" xfId="16086" hidden="1"/>
    <cellStyle name="Uwaga 3" xfId="16085" hidden="1"/>
    <cellStyle name="Uwaga 3" xfId="16073" hidden="1"/>
    <cellStyle name="Uwaga 3" xfId="16071" hidden="1"/>
    <cellStyle name="Uwaga 3" xfId="16068" hidden="1"/>
    <cellStyle name="Uwaga 3" xfId="16058" hidden="1"/>
    <cellStyle name="Uwaga 3" xfId="16055" hidden="1"/>
    <cellStyle name="Uwaga 3" xfId="16053" hidden="1"/>
    <cellStyle name="Uwaga 3" xfId="16043" hidden="1"/>
    <cellStyle name="Uwaga 3" xfId="16040" hidden="1"/>
    <cellStyle name="Uwaga 3" xfId="16038" hidden="1"/>
    <cellStyle name="Uwaga 3" xfId="16028" hidden="1"/>
    <cellStyle name="Uwaga 3" xfId="16026" hidden="1"/>
    <cellStyle name="Uwaga 3" xfId="16025" hidden="1"/>
    <cellStyle name="Uwaga 3" xfId="16013" hidden="1"/>
    <cellStyle name="Uwaga 3" xfId="16010" hidden="1"/>
    <cellStyle name="Uwaga 3" xfId="16008" hidden="1"/>
    <cellStyle name="Uwaga 3" xfId="15998" hidden="1"/>
    <cellStyle name="Uwaga 3" xfId="15995" hidden="1"/>
    <cellStyle name="Uwaga 3" xfId="15993" hidden="1"/>
    <cellStyle name="Uwaga 3" xfId="15983" hidden="1"/>
    <cellStyle name="Uwaga 3" xfId="15980" hidden="1"/>
    <cellStyle name="Uwaga 3" xfId="15978" hidden="1"/>
    <cellStyle name="Uwaga 3" xfId="15968" hidden="1"/>
    <cellStyle name="Uwaga 3" xfId="15966" hidden="1"/>
    <cellStyle name="Uwaga 3" xfId="15965" hidden="1"/>
    <cellStyle name="Uwaga 3" xfId="15952" hidden="1"/>
    <cellStyle name="Uwaga 3" xfId="15949" hidden="1"/>
    <cellStyle name="Uwaga 3" xfId="15947" hidden="1"/>
    <cellStyle name="Uwaga 3" xfId="15937" hidden="1"/>
    <cellStyle name="Uwaga 3" xfId="15934" hidden="1"/>
    <cellStyle name="Uwaga 3" xfId="15932" hidden="1"/>
    <cellStyle name="Uwaga 3" xfId="15922" hidden="1"/>
    <cellStyle name="Uwaga 3" xfId="15919" hidden="1"/>
    <cellStyle name="Uwaga 3" xfId="15917" hidden="1"/>
    <cellStyle name="Uwaga 3" xfId="15908" hidden="1"/>
    <cellStyle name="Uwaga 3" xfId="15906" hidden="1"/>
    <cellStyle name="Uwaga 3" xfId="15905" hidden="1"/>
    <cellStyle name="Uwaga 3" xfId="15893" hidden="1"/>
    <cellStyle name="Uwaga 3" xfId="15891" hidden="1"/>
    <cellStyle name="Uwaga 3" xfId="15889" hidden="1"/>
    <cellStyle name="Uwaga 3" xfId="15878" hidden="1"/>
    <cellStyle name="Uwaga 3" xfId="15876" hidden="1"/>
    <cellStyle name="Uwaga 3" xfId="15874" hidden="1"/>
    <cellStyle name="Uwaga 3" xfId="15863" hidden="1"/>
    <cellStyle name="Uwaga 3" xfId="15861" hidden="1"/>
    <cellStyle name="Uwaga 3" xfId="15859" hidden="1"/>
    <cellStyle name="Uwaga 3" xfId="15848" hidden="1"/>
    <cellStyle name="Uwaga 3" xfId="15846" hidden="1"/>
    <cellStyle name="Uwaga 3" xfId="15845" hidden="1"/>
    <cellStyle name="Uwaga 3" xfId="15832" hidden="1"/>
    <cellStyle name="Uwaga 3" xfId="15829" hidden="1"/>
    <cellStyle name="Uwaga 3" xfId="15827" hidden="1"/>
    <cellStyle name="Uwaga 3" xfId="15817" hidden="1"/>
    <cellStyle name="Uwaga 3" xfId="15814" hidden="1"/>
    <cellStyle name="Uwaga 3" xfId="15812" hidden="1"/>
    <cellStyle name="Uwaga 3" xfId="15802" hidden="1"/>
    <cellStyle name="Uwaga 3" xfId="15799" hidden="1"/>
    <cellStyle name="Uwaga 3" xfId="15797" hidden="1"/>
    <cellStyle name="Uwaga 3" xfId="15788" hidden="1"/>
    <cellStyle name="Uwaga 3" xfId="15786" hidden="1"/>
    <cellStyle name="Uwaga 3" xfId="15784" hidden="1"/>
    <cellStyle name="Uwaga 3" xfId="15772" hidden="1"/>
    <cellStyle name="Uwaga 3" xfId="15769" hidden="1"/>
    <cellStyle name="Uwaga 3" xfId="15767" hidden="1"/>
    <cellStyle name="Uwaga 3" xfId="15757" hidden="1"/>
    <cellStyle name="Uwaga 3" xfId="15754" hidden="1"/>
    <cellStyle name="Uwaga 3" xfId="15752" hidden="1"/>
    <cellStyle name="Uwaga 3" xfId="15742" hidden="1"/>
    <cellStyle name="Uwaga 3" xfId="15739" hidden="1"/>
    <cellStyle name="Uwaga 3" xfId="15737" hidden="1"/>
    <cellStyle name="Uwaga 3" xfId="15730" hidden="1"/>
    <cellStyle name="Uwaga 3" xfId="15727" hidden="1"/>
    <cellStyle name="Uwaga 3" xfId="15725" hidden="1"/>
    <cellStyle name="Uwaga 3" xfId="15715" hidden="1"/>
    <cellStyle name="Uwaga 3" xfId="15712" hidden="1"/>
    <cellStyle name="Uwaga 3" xfId="15709" hidden="1"/>
    <cellStyle name="Uwaga 3" xfId="15700" hidden="1"/>
    <cellStyle name="Uwaga 3" xfId="15696" hidden="1"/>
    <cellStyle name="Uwaga 3" xfId="15693" hidden="1"/>
    <cellStyle name="Uwaga 3" xfId="15685" hidden="1"/>
    <cellStyle name="Uwaga 3" xfId="15682" hidden="1"/>
    <cellStyle name="Uwaga 3" xfId="15679" hidden="1"/>
    <cellStyle name="Uwaga 3" xfId="15670" hidden="1"/>
    <cellStyle name="Uwaga 3" xfId="15667" hidden="1"/>
    <cellStyle name="Uwaga 3" xfId="15664" hidden="1"/>
    <cellStyle name="Uwaga 3" xfId="15654" hidden="1"/>
    <cellStyle name="Uwaga 3" xfId="15650" hidden="1"/>
    <cellStyle name="Uwaga 3" xfId="15647" hidden="1"/>
    <cellStyle name="Uwaga 3" xfId="15638" hidden="1"/>
    <cellStyle name="Uwaga 3" xfId="15634" hidden="1"/>
    <cellStyle name="Uwaga 3" xfId="15632" hidden="1"/>
    <cellStyle name="Uwaga 3" xfId="15624" hidden="1"/>
    <cellStyle name="Uwaga 3" xfId="15620" hidden="1"/>
    <cellStyle name="Uwaga 3" xfId="15617" hidden="1"/>
    <cellStyle name="Uwaga 3" xfId="15610" hidden="1"/>
    <cellStyle name="Uwaga 3" xfId="15607" hidden="1"/>
    <cellStyle name="Uwaga 3" xfId="15604" hidden="1"/>
    <cellStyle name="Uwaga 3" xfId="15595" hidden="1"/>
    <cellStyle name="Uwaga 3" xfId="15590" hidden="1"/>
    <cellStyle name="Uwaga 3" xfId="15587" hidden="1"/>
    <cellStyle name="Uwaga 3" xfId="15580" hidden="1"/>
    <cellStyle name="Uwaga 3" xfId="15575" hidden="1"/>
    <cellStyle name="Uwaga 3" xfId="15572" hidden="1"/>
    <cellStyle name="Uwaga 3" xfId="15565" hidden="1"/>
    <cellStyle name="Uwaga 3" xfId="15560" hidden="1"/>
    <cellStyle name="Uwaga 3" xfId="15557" hidden="1"/>
    <cellStyle name="Uwaga 3" xfId="15551" hidden="1"/>
    <cellStyle name="Uwaga 3" xfId="15547" hidden="1"/>
    <cellStyle name="Uwaga 3" xfId="15544" hidden="1"/>
    <cellStyle name="Uwaga 3" xfId="15536" hidden="1"/>
    <cellStyle name="Uwaga 3" xfId="15531" hidden="1"/>
    <cellStyle name="Uwaga 3" xfId="15527" hidden="1"/>
    <cellStyle name="Uwaga 3" xfId="15521" hidden="1"/>
    <cellStyle name="Uwaga 3" xfId="15516" hidden="1"/>
    <cellStyle name="Uwaga 3" xfId="15512" hidden="1"/>
    <cellStyle name="Uwaga 3" xfId="15506" hidden="1"/>
    <cellStyle name="Uwaga 3" xfId="15501" hidden="1"/>
    <cellStyle name="Uwaga 3" xfId="15497" hidden="1"/>
    <cellStyle name="Uwaga 3" xfId="15492" hidden="1"/>
    <cellStyle name="Uwaga 3" xfId="15488" hidden="1"/>
    <cellStyle name="Uwaga 3" xfId="15484" hidden="1"/>
    <cellStyle name="Uwaga 3" xfId="15476" hidden="1"/>
    <cellStyle name="Uwaga 3" xfId="15471" hidden="1"/>
    <cellStyle name="Uwaga 3" xfId="15467" hidden="1"/>
    <cellStyle name="Uwaga 3" xfId="15461" hidden="1"/>
    <cellStyle name="Uwaga 3" xfId="15456" hidden="1"/>
    <cellStyle name="Uwaga 3" xfId="15452" hidden="1"/>
    <cellStyle name="Uwaga 3" xfId="15446" hidden="1"/>
    <cellStyle name="Uwaga 3" xfId="15441" hidden="1"/>
    <cellStyle name="Uwaga 3" xfId="15437" hidden="1"/>
    <cellStyle name="Uwaga 3" xfId="15433" hidden="1"/>
    <cellStyle name="Uwaga 3" xfId="15428" hidden="1"/>
    <cellStyle name="Uwaga 3" xfId="15423" hidden="1"/>
    <cellStyle name="Uwaga 3" xfId="15418" hidden="1"/>
    <cellStyle name="Uwaga 3" xfId="15414" hidden="1"/>
    <cellStyle name="Uwaga 3" xfId="15410" hidden="1"/>
    <cellStyle name="Uwaga 3" xfId="15403" hidden="1"/>
    <cellStyle name="Uwaga 3" xfId="15399" hidden="1"/>
    <cellStyle name="Uwaga 3" xfId="15394" hidden="1"/>
    <cellStyle name="Uwaga 3" xfId="15388" hidden="1"/>
    <cellStyle name="Uwaga 3" xfId="15384" hidden="1"/>
    <cellStyle name="Uwaga 3" xfId="15379" hidden="1"/>
    <cellStyle name="Uwaga 3" xfId="15373" hidden="1"/>
    <cellStyle name="Uwaga 3" xfId="15369" hidden="1"/>
    <cellStyle name="Uwaga 3" xfId="15364" hidden="1"/>
    <cellStyle name="Uwaga 3" xfId="15358" hidden="1"/>
    <cellStyle name="Uwaga 3" xfId="15354" hidden="1"/>
    <cellStyle name="Uwaga 3" xfId="15350" hidden="1"/>
    <cellStyle name="Uwaga 3" xfId="16210" hidden="1"/>
    <cellStyle name="Uwaga 3" xfId="16209" hidden="1"/>
    <cellStyle name="Uwaga 3" xfId="16208" hidden="1"/>
    <cellStyle name="Uwaga 3" xfId="16195" hidden="1"/>
    <cellStyle name="Uwaga 3" xfId="16194" hidden="1"/>
    <cellStyle name="Uwaga 3" xfId="16193" hidden="1"/>
    <cellStyle name="Uwaga 3" xfId="16180" hidden="1"/>
    <cellStyle name="Uwaga 3" xfId="16179" hidden="1"/>
    <cellStyle name="Uwaga 3" xfId="16178" hidden="1"/>
    <cellStyle name="Uwaga 3" xfId="16165" hidden="1"/>
    <cellStyle name="Uwaga 3" xfId="16164" hidden="1"/>
    <cellStyle name="Uwaga 3" xfId="16163" hidden="1"/>
    <cellStyle name="Uwaga 3" xfId="16150" hidden="1"/>
    <cellStyle name="Uwaga 3" xfId="16149" hidden="1"/>
    <cellStyle name="Uwaga 3" xfId="16148" hidden="1"/>
    <cellStyle name="Uwaga 3" xfId="16136" hidden="1"/>
    <cellStyle name="Uwaga 3" xfId="16134" hidden="1"/>
    <cellStyle name="Uwaga 3" xfId="16132" hidden="1"/>
    <cellStyle name="Uwaga 3" xfId="16121" hidden="1"/>
    <cellStyle name="Uwaga 3" xfId="16119" hidden="1"/>
    <cellStyle name="Uwaga 3" xfId="16117" hidden="1"/>
    <cellStyle name="Uwaga 3" xfId="16106" hidden="1"/>
    <cellStyle name="Uwaga 3" xfId="16104" hidden="1"/>
    <cellStyle name="Uwaga 3" xfId="16102" hidden="1"/>
    <cellStyle name="Uwaga 3" xfId="16091" hidden="1"/>
    <cellStyle name="Uwaga 3" xfId="16089" hidden="1"/>
    <cellStyle name="Uwaga 3" xfId="16087" hidden="1"/>
    <cellStyle name="Uwaga 3" xfId="16076" hidden="1"/>
    <cellStyle name="Uwaga 3" xfId="16074" hidden="1"/>
    <cellStyle name="Uwaga 3" xfId="16072" hidden="1"/>
    <cellStyle name="Uwaga 3" xfId="16061" hidden="1"/>
    <cellStyle name="Uwaga 3" xfId="16059" hidden="1"/>
    <cellStyle name="Uwaga 3" xfId="16057" hidden="1"/>
    <cellStyle name="Uwaga 3" xfId="16046" hidden="1"/>
    <cellStyle name="Uwaga 3" xfId="16044" hidden="1"/>
    <cellStyle name="Uwaga 3" xfId="16042" hidden="1"/>
    <cellStyle name="Uwaga 3" xfId="16031" hidden="1"/>
    <cellStyle name="Uwaga 3" xfId="16029" hidden="1"/>
    <cellStyle name="Uwaga 3" xfId="16027" hidden="1"/>
    <cellStyle name="Uwaga 3" xfId="16016" hidden="1"/>
    <cellStyle name="Uwaga 3" xfId="16014" hidden="1"/>
    <cellStyle name="Uwaga 3" xfId="16012" hidden="1"/>
    <cellStyle name="Uwaga 3" xfId="16001" hidden="1"/>
    <cellStyle name="Uwaga 3" xfId="15999" hidden="1"/>
    <cellStyle name="Uwaga 3" xfId="15997" hidden="1"/>
    <cellStyle name="Uwaga 3" xfId="15986" hidden="1"/>
    <cellStyle name="Uwaga 3" xfId="15984" hidden="1"/>
    <cellStyle name="Uwaga 3" xfId="15982" hidden="1"/>
    <cellStyle name="Uwaga 3" xfId="15971" hidden="1"/>
    <cellStyle name="Uwaga 3" xfId="15969" hidden="1"/>
    <cellStyle name="Uwaga 3" xfId="15967" hidden="1"/>
    <cellStyle name="Uwaga 3" xfId="15956" hidden="1"/>
    <cellStyle name="Uwaga 3" xfId="15954" hidden="1"/>
    <cellStyle name="Uwaga 3" xfId="15951" hidden="1"/>
    <cellStyle name="Uwaga 3" xfId="15941" hidden="1"/>
    <cellStyle name="Uwaga 3" xfId="15938" hidden="1"/>
    <cellStyle name="Uwaga 3" xfId="15935" hidden="1"/>
    <cellStyle name="Uwaga 3" xfId="15926" hidden="1"/>
    <cellStyle name="Uwaga 3" xfId="15924" hidden="1"/>
    <cellStyle name="Uwaga 3" xfId="15921" hidden="1"/>
    <cellStyle name="Uwaga 3" xfId="15911" hidden="1"/>
    <cellStyle name="Uwaga 3" xfId="15909" hidden="1"/>
    <cellStyle name="Uwaga 3" xfId="15907" hidden="1"/>
    <cellStyle name="Uwaga 3" xfId="15896" hidden="1"/>
    <cellStyle name="Uwaga 3" xfId="15894" hidden="1"/>
    <cellStyle name="Uwaga 3" xfId="15892" hidden="1"/>
    <cellStyle name="Uwaga 3" xfId="15881" hidden="1"/>
    <cellStyle name="Uwaga 3" xfId="15879" hidden="1"/>
    <cellStyle name="Uwaga 3" xfId="15877" hidden="1"/>
    <cellStyle name="Uwaga 3" xfId="15866" hidden="1"/>
    <cellStyle name="Uwaga 3" xfId="15864" hidden="1"/>
    <cellStyle name="Uwaga 3" xfId="15862" hidden="1"/>
    <cellStyle name="Uwaga 3" xfId="15851" hidden="1"/>
    <cellStyle name="Uwaga 3" xfId="15849" hidden="1"/>
    <cellStyle name="Uwaga 3" xfId="15847" hidden="1"/>
    <cellStyle name="Uwaga 3" xfId="15836" hidden="1"/>
    <cellStyle name="Uwaga 3" xfId="15834" hidden="1"/>
    <cellStyle name="Uwaga 3" xfId="15831" hidden="1"/>
    <cellStyle name="Uwaga 3" xfId="15821" hidden="1"/>
    <cellStyle name="Uwaga 3" xfId="15818" hidden="1"/>
    <cellStyle name="Uwaga 3" xfId="15815" hidden="1"/>
    <cellStyle name="Uwaga 3" xfId="15806" hidden="1"/>
    <cellStyle name="Uwaga 3" xfId="15803" hidden="1"/>
    <cellStyle name="Uwaga 3" xfId="15800" hidden="1"/>
    <cellStyle name="Uwaga 3" xfId="15791" hidden="1"/>
    <cellStyle name="Uwaga 3" xfId="15789" hidden="1"/>
    <cellStyle name="Uwaga 3" xfId="15787" hidden="1"/>
    <cellStyle name="Uwaga 3" xfId="15776" hidden="1"/>
    <cellStyle name="Uwaga 3" xfId="15773" hidden="1"/>
    <cellStyle name="Uwaga 3" xfId="15770" hidden="1"/>
    <cellStyle name="Uwaga 3" xfId="15761" hidden="1"/>
    <cellStyle name="Uwaga 3" xfId="15758" hidden="1"/>
    <cellStyle name="Uwaga 3" xfId="15755" hidden="1"/>
    <cellStyle name="Uwaga 3" xfId="15746" hidden="1"/>
    <cellStyle name="Uwaga 3" xfId="15743" hidden="1"/>
    <cellStyle name="Uwaga 3" xfId="15740" hidden="1"/>
    <cellStyle name="Uwaga 3" xfId="15733" hidden="1"/>
    <cellStyle name="Uwaga 3" xfId="15729" hidden="1"/>
    <cellStyle name="Uwaga 3" xfId="15726" hidden="1"/>
    <cellStyle name="Uwaga 3" xfId="15718" hidden="1"/>
    <cellStyle name="Uwaga 3" xfId="15714" hidden="1"/>
    <cellStyle name="Uwaga 3" xfId="15711" hidden="1"/>
    <cellStyle name="Uwaga 3" xfId="15703" hidden="1"/>
    <cellStyle name="Uwaga 3" xfId="15699" hidden="1"/>
    <cellStyle name="Uwaga 3" xfId="15695" hidden="1"/>
    <cellStyle name="Uwaga 3" xfId="15688" hidden="1"/>
    <cellStyle name="Uwaga 3" xfId="15684" hidden="1"/>
    <cellStyle name="Uwaga 3" xfId="15681" hidden="1"/>
    <cellStyle name="Uwaga 3" xfId="15673" hidden="1"/>
    <cellStyle name="Uwaga 3" xfId="15669" hidden="1"/>
    <cellStyle name="Uwaga 3" xfId="15666" hidden="1"/>
    <cellStyle name="Uwaga 3" xfId="15657" hidden="1"/>
    <cellStyle name="Uwaga 3" xfId="15652" hidden="1"/>
    <cellStyle name="Uwaga 3" xfId="15648" hidden="1"/>
    <cellStyle name="Uwaga 3" xfId="15642" hidden="1"/>
    <cellStyle name="Uwaga 3" xfId="15637" hidden="1"/>
    <cellStyle name="Uwaga 3" xfId="15633" hidden="1"/>
    <cellStyle name="Uwaga 3" xfId="15627" hidden="1"/>
    <cellStyle name="Uwaga 3" xfId="15622" hidden="1"/>
    <cellStyle name="Uwaga 3" xfId="15618" hidden="1"/>
    <cellStyle name="Uwaga 3" xfId="15613" hidden="1"/>
    <cellStyle name="Uwaga 3" xfId="15609" hidden="1"/>
    <cellStyle name="Uwaga 3" xfId="15605" hidden="1"/>
    <cellStyle name="Uwaga 3" xfId="15598" hidden="1"/>
    <cellStyle name="Uwaga 3" xfId="15593" hidden="1"/>
    <cellStyle name="Uwaga 3" xfId="15589" hidden="1"/>
    <cellStyle name="Uwaga 3" xfId="15582" hidden="1"/>
    <cellStyle name="Uwaga 3" xfId="15577" hidden="1"/>
    <cellStyle name="Uwaga 3" xfId="15573" hidden="1"/>
    <cellStyle name="Uwaga 3" xfId="15568" hidden="1"/>
    <cellStyle name="Uwaga 3" xfId="15563" hidden="1"/>
    <cellStyle name="Uwaga 3" xfId="15559" hidden="1"/>
    <cellStyle name="Uwaga 3" xfId="15553" hidden="1"/>
    <cellStyle name="Uwaga 3" xfId="15549" hidden="1"/>
    <cellStyle name="Uwaga 3" xfId="15546" hidden="1"/>
    <cellStyle name="Uwaga 3" xfId="15539" hidden="1"/>
    <cellStyle name="Uwaga 3" xfId="15534" hidden="1"/>
    <cellStyle name="Uwaga 3" xfId="15529" hidden="1"/>
    <cellStyle name="Uwaga 3" xfId="15523" hidden="1"/>
    <cellStyle name="Uwaga 3" xfId="15518" hidden="1"/>
    <cellStyle name="Uwaga 3" xfId="15513" hidden="1"/>
    <cellStyle name="Uwaga 3" xfId="15508" hidden="1"/>
    <cellStyle name="Uwaga 3" xfId="15503" hidden="1"/>
    <cellStyle name="Uwaga 3" xfId="15498" hidden="1"/>
    <cellStyle name="Uwaga 3" xfId="15494" hidden="1"/>
    <cellStyle name="Uwaga 3" xfId="15490" hidden="1"/>
    <cellStyle name="Uwaga 3" xfId="15485" hidden="1"/>
    <cellStyle name="Uwaga 3" xfId="15478" hidden="1"/>
    <cellStyle name="Uwaga 3" xfId="15473" hidden="1"/>
    <cellStyle name="Uwaga 3" xfId="15468" hidden="1"/>
    <cellStyle name="Uwaga 3" xfId="15462" hidden="1"/>
    <cellStyle name="Uwaga 3" xfId="15457" hidden="1"/>
    <cellStyle name="Uwaga 3" xfId="15453" hidden="1"/>
    <cellStyle name="Uwaga 3" xfId="15448" hidden="1"/>
    <cellStyle name="Uwaga 3" xfId="15443" hidden="1"/>
    <cellStyle name="Uwaga 3" xfId="15438" hidden="1"/>
    <cellStyle name="Uwaga 3" xfId="15434" hidden="1"/>
    <cellStyle name="Uwaga 3" xfId="15429" hidden="1"/>
    <cellStyle name="Uwaga 3" xfId="15424" hidden="1"/>
    <cellStyle name="Uwaga 3" xfId="15419" hidden="1"/>
    <cellStyle name="Uwaga 3" xfId="15415" hidden="1"/>
    <cellStyle name="Uwaga 3" xfId="15411" hidden="1"/>
    <cellStyle name="Uwaga 3" xfId="15404" hidden="1"/>
    <cellStyle name="Uwaga 3" xfId="15400" hidden="1"/>
    <cellStyle name="Uwaga 3" xfId="15395" hidden="1"/>
    <cellStyle name="Uwaga 3" xfId="15389" hidden="1"/>
    <cellStyle name="Uwaga 3" xfId="15385" hidden="1"/>
    <cellStyle name="Uwaga 3" xfId="15380" hidden="1"/>
    <cellStyle name="Uwaga 3" xfId="15374" hidden="1"/>
    <cellStyle name="Uwaga 3" xfId="15370" hidden="1"/>
    <cellStyle name="Uwaga 3" xfId="15366" hidden="1"/>
    <cellStyle name="Uwaga 3" xfId="15359" hidden="1"/>
    <cellStyle name="Uwaga 3" xfId="15355" hidden="1"/>
    <cellStyle name="Uwaga 3" xfId="15351" hidden="1"/>
    <cellStyle name="Uwaga 3" xfId="16215" hidden="1"/>
    <cellStyle name="Uwaga 3" xfId="16213" hidden="1"/>
    <cellStyle name="Uwaga 3" xfId="16211" hidden="1"/>
    <cellStyle name="Uwaga 3" xfId="16198" hidden="1"/>
    <cellStyle name="Uwaga 3" xfId="16197" hidden="1"/>
    <cellStyle name="Uwaga 3" xfId="16196" hidden="1"/>
    <cellStyle name="Uwaga 3" xfId="16183" hidden="1"/>
    <cellStyle name="Uwaga 3" xfId="16182" hidden="1"/>
    <cellStyle name="Uwaga 3" xfId="16181" hidden="1"/>
    <cellStyle name="Uwaga 3" xfId="16169" hidden="1"/>
    <cellStyle name="Uwaga 3" xfId="16167" hidden="1"/>
    <cellStyle name="Uwaga 3" xfId="16166" hidden="1"/>
    <cellStyle name="Uwaga 3" xfId="16153" hidden="1"/>
    <cellStyle name="Uwaga 3" xfId="16152" hidden="1"/>
    <cellStyle name="Uwaga 3" xfId="16151" hidden="1"/>
    <cellStyle name="Uwaga 3" xfId="16139" hidden="1"/>
    <cellStyle name="Uwaga 3" xfId="16137" hidden="1"/>
    <cellStyle name="Uwaga 3" xfId="16135" hidden="1"/>
    <cellStyle name="Uwaga 3" xfId="16124" hidden="1"/>
    <cellStyle name="Uwaga 3" xfId="16122" hidden="1"/>
    <cellStyle name="Uwaga 3" xfId="16120" hidden="1"/>
    <cellStyle name="Uwaga 3" xfId="16109" hidden="1"/>
    <cellStyle name="Uwaga 3" xfId="16107" hidden="1"/>
    <cellStyle name="Uwaga 3" xfId="16105"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10" hidden="1"/>
    <cellStyle name="Uwaga 3" xfId="15899" hidden="1"/>
    <cellStyle name="Uwaga 3" xfId="15897" hidden="1"/>
    <cellStyle name="Uwaga 3" xfId="15895" hidden="1"/>
    <cellStyle name="Uwaga 3" xfId="15884" hidden="1"/>
    <cellStyle name="Uwaga 3" xfId="15882" hidden="1"/>
    <cellStyle name="Uwaga 3" xfId="15880"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19" hidden="1"/>
    <cellStyle name="Uwaga 3" xfId="15809" hidden="1"/>
    <cellStyle name="Uwaga 3" xfId="15807" hidden="1"/>
    <cellStyle name="Uwaga 3" xfId="15805" hidden="1"/>
    <cellStyle name="Uwaga 3" xfId="15794" hidden="1"/>
    <cellStyle name="Uwaga 3" xfId="15792" hidden="1"/>
    <cellStyle name="Uwaga 3" xfId="15790" hidden="1"/>
    <cellStyle name="Uwaga 3" xfId="15779" hidden="1"/>
    <cellStyle name="Uwaga 3" xfId="15777" hidden="1"/>
    <cellStyle name="Uwaga 3" xfId="15774" hidden="1"/>
    <cellStyle name="Uwaga 3" xfId="15764" hidden="1"/>
    <cellStyle name="Uwaga 3" xfId="15762" hidden="1"/>
    <cellStyle name="Uwaga 3" xfId="15759" hidden="1"/>
    <cellStyle name="Uwaga 3" xfId="15749" hidden="1"/>
    <cellStyle name="Uwaga 3" xfId="15747" hidden="1"/>
    <cellStyle name="Uwaga 3" xfId="15744" hidden="1"/>
    <cellStyle name="Uwaga 3" xfId="15735" hidden="1"/>
    <cellStyle name="Uwaga 3" xfId="15732" hidden="1"/>
    <cellStyle name="Uwaga 3" xfId="15728" hidden="1"/>
    <cellStyle name="Uwaga 3" xfId="15720" hidden="1"/>
    <cellStyle name="Uwaga 3" xfId="15717" hidden="1"/>
    <cellStyle name="Uwaga 3" xfId="15713" hidden="1"/>
    <cellStyle name="Uwaga 3" xfId="15705" hidden="1"/>
    <cellStyle name="Uwaga 3" xfId="15702" hidden="1"/>
    <cellStyle name="Uwaga 3" xfId="15698" hidden="1"/>
    <cellStyle name="Uwaga 3" xfId="15690" hidden="1"/>
    <cellStyle name="Uwaga 3" xfId="15687" hidden="1"/>
    <cellStyle name="Uwaga 3" xfId="15683" hidden="1"/>
    <cellStyle name="Uwaga 3" xfId="15675" hidden="1"/>
    <cellStyle name="Uwaga 3" xfId="15672" hidden="1"/>
    <cellStyle name="Uwaga 3" xfId="15668" hidden="1"/>
    <cellStyle name="Uwaga 3" xfId="15660" hidden="1"/>
    <cellStyle name="Uwaga 3" xfId="15656" hidden="1"/>
    <cellStyle name="Uwaga 3" xfId="15651" hidden="1"/>
    <cellStyle name="Uwaga 3" xfId="15645" hidden="1"/>
    <cellStyle name="Uwaga 3" xfId="15641" hidden="1"/>
    <cellStyle name="Uwaga 3" xfId="15636" hidden="1"/>
    <cellStyle name="Uwaga 3" xfId="15630" hidden="1"/>
    <cellStyle name="Uwaga 3" xfId="15626" hidden="1"/>
    <cellStyle name="Uwaga 3" xfId="15621" hidden="1"/>
    <cellStyle name="Uwaga 3" xfId="15615" hidden="1"/>
    <cellStyle name="Uwaga 3" xfId="15612" hidden="1"/>
    <cellStyle name="Uwaga 3" xfId="15608" hidden="1"/>
    <cellStyle name="Uwaga 3" xfId="15600" hidden="1"/>
    <cellStyle name="Uwaga 3" xfId="15597" hidden="1"/>
    <cellStyle name="Uwaga 3" xfId="15592" hidden="1"/>
    <cellStyle name="Uwaga 3" xfId="15585" hidden="1"/>
    <cellStyle name="Uwaga 3" xfId="15581" hidden="1"/>
    <cellStyle name="Uwaga 3" xfId="15576" hidden="1"/>
    <cellStyle name="Uwaga 3" xfId="15570" hidden="1"/>
    <cellStyle name="Uwaga 3" xfId="15566" hidden="1"/>
    <cellStyle name="Uwaga 3" xfId="15561" hidden="1"/>
    <cellStyle name="Uwaga 3" xfId="15555" hidden="1"/>
    <cellStyle name="Uwaga 3" xfId="15552" hidden="1"/>
    <cellStyle name="Uwaga 3" xfId="15548" hidden="1"/>
    <cellStyle name="Uwaga 3" xfId="15540" hidden="1"/>
    <cellStyle name="Uwaga 3" xfId="15535" hidden="1"/>
    <cellStyle name="Uwaga 3" xfId="15530" hidden="1"/>
    <cellStyle name="Uwaga 3" xfId="15525" hidden="1"/>
    <cellStyle name="Uwaga 3" xfId="15520" hidden="1"/>
    <cellStyle name="Uwaga 3" xfId="15515" hidden="1"/>
    <cellStyle name="Uwaga 3" xfId="15510" hidden="1"/>
    <cellStyle name="Uwaga 3" xfId="15505" hidden="1"/>
    <cellStyle name="Uwaga 3" xfId="15500" hidden="1"/>
    <cellStyle name="Uwaga 3" xfId="15495" hidden="1"/>
    <cellStyle name="Uwaga 3" xfId="15491" hidden="1"/>
    <cellStyle name="Uwaga 3" xfId="15486" hidden="1"/>
    <cellStyle name="Uwaga 3" xfId="15479" hidden="1"/>
    <cellStyle name="Uwaga 3" xfId="15474" hidden="1"/>
    <cellStyle name="Uwaga 3" xfId="15469" hidden="1"/>
    <cellStyle name="Uwaga 3" xfId="15464" hidden="1"/>
    <cellStyle name="Uwaga 3" xfId="15459" hidden="1"/>
    <cellStyle name="Uwaga 3" xfId="15454" hidden="1"/>
    <cellStyle name="Uwaga 3" xfId="15449" hidden="1"/>
    <cellStyle name="Uwaga 3" xfId="15444" hidden="1"/>
    <cellStyle name="Uwaga 3" xfId="15439" hidden="1"/>
    <cellStyle name="Uwaga 3" xfId="15435" hidden="1"/>
    <cellStyle name="Uwaga 3" xfId="15430" hidden="1"/>
    <cellStyle name="Uwaga 3" xfId="15425" hidden="1"/>
    <cellStyle name="Uwaga 3" xfId="15420" hidden="1"/>
    <cellStyle name="Uwaga 3" xfId="15416" hidden="1"/>
    <cellStyle name="Uwaga 3" xfId="15412" hidden="1"/>
    <cellStyle name="Uwaga 3" xfId="15405" hidden="1"/>
    <cellStyle name="Uwaga 3" xfId="15401" hidden="1"/>
    <cellStyle name="Uwaga 3" xfId="15396" hidden="1"/>
    <cellStyle name="Uwaga 3" xfId="15390" hidden="1"/>
    <cellStyle name="Uwaga 3" xfId="15386" hidden="1"/>
    <cellStyle name="Uwaga 3" xfId="15381" hidden="1"/>
    <cellStyle name="Uwaga 3" xfId="15375" hidden="1"/>
    <cellStyle name="Uwaga 3" xfId="15371" hidden="1"/>
    <cellStyle name="Uwaga 3" xfId="15367" hidden="1"/>
    <cellStyle name="Uwaga 3" xfId="15360" hidden="1"/>
    <cellStyle name="Uwaga 3" xfId="15356" hidden="1"/>
    <cellStyle name="Uwaga 3" xfId="15352" hidden="1"/>
    <cellStyle name="Uwaga 3" xfId="16219" hidden="1"/>
    <cellStyle name="Uwaga 3" xfId="16218" hidden="1"/>
    <cellStyle name="Uwaga 3" xfId="16216" hidden="1"/>
    <cellStyle name="Uwaga 3" xfId="16203" hidden="1"/>
    <cellStyle name="Uwaga 3" xfId="16201" hidden="1"/>
    <cellStyle name="Uwaga 3" xfId="16199" hidden="1"/>
    <cellStyle name="Uwaga 3" xfId="16189" hidden="1"/>
    <cellStyle name="Uwaga 3" xfId="16187" hidden="1"/>
    <cellStyle name="Uwaga 3" xfId="16185" hidden="1"/>
    <cellStyle name="Uwaga 3" xfId="16174" hidden="1"/>
    <cellStyle name="Uwaga 3" xfId="16172" hidden="1"/>
    <cellStyle name="Uwaga 3" xfId="16170" hidden="1"/>
    <cellStyle name="Uwaga 3" xfId="16157" hidden="1"/>
    <cellStyle name="Uwaga 3" xfId="16155" hidden="1"/>
    <cellStyle name="Uwaga 3" xfId="16154" hidden="1"/>
    <cellStyle name="Uwaga 3" xfId="16141" hidden="1"/>
    <cellStyle name="Uwaga 3" xfId="16140" hidden="1"/>
    <cellStyle name="Uwaga 3" xfId="16138" hidden="1"/>
    <cellStyle name="Uwaga 3" xfId="16126" hidden="1"/>
    <cellStyle name="Uwaga 3" xfId="16125" hidden="1"/>
    <cellStyle name="Uwaga 3" xfId="16123" hidden="1"/>
    <cellStyle name="Uwaga 3" xfId="16111" hidden="1"/>
    <cellStyle name="Uwaga 3" xfId="16110" hidden="1"/>
    <cellStyle name="Uwaga 3" xfId="16108" hidden="1"/>
    <cellStyle name="Uwaga 3" xfId="16096" hidden="1"/>
    <cellStyle name="Uwaga 3" xfId="16095" hidden="1"/>
    <cellStyle name="Uwaga 3" xfId="16093" hidden="1"/>
    <cellStyle name="Uwaga 3" xfId="16081" hidden="1"/>
    <cellStyle name="Uwaga 3" xfId="16080" hidden="1"/>
    <cellStyle name="Uwaga 3" xfId="16078" hidden="1"/>
    <cellStyle name="Uwaga 3" xfId="16066" hidden="1"/>
    <cellStyle name="Uwaga 3" xfId="16065" hidden="1"/>
    <cellStyle name="Uwaga 3" xfId="16063" hidden="1"/>
    <cellStyle name="Uwaga 3" xfId="16051" hidden="1"/>
    <cellStyle name="Uwaga 3" xfId="16050" hidden="1"/>
    <cellStyle name="Uwaga 3" xfId="16048" hidden="1"/>
    <cellStyle name="Uwaga 3" xfId="16036" hidden="1"/>
    <cellStyle name="Uwaga 3" xfId="16035" hidden="1"/>
    <cellStyle name="Uwaga 3" xfId="16033" hidden="1"/>
    <cellStyle name="Uwaga 3" xfId="16021" hidden="1"/>
    <cellStyle name="Uwaga 3" xfId="16020" hidden="1"/>
    <cellStyle name="Uwaga 3" xfId="16018" hidden="1"/>
    <cellStyle name="Uwaga 3" xfId="16006" hidden="1"/>
    <cellStyle name="Uwaga 3" xfId="16005" hidden="1"/>
    <cellStyle name="Uwaga 3" xfId="16003" hidden="1"/>
    <cellStyle name="Uwaga 3" xfId="15991" hidden="1"/>
    <cellStyle name="Uwaga 3" xfId="15990" hidden="1"/>
    <cellStyle name="Uwaga 3" xfId="15988" hidden="1"/>
    <cellStyle name="Uwaga 3" xfId="15976" hidden="1"/>
    <cellStyle name="Uwaga 3" xfId="15975" hidden="1"/>
    <cellStyle name="Uwaga 3" xfId="15973" hidden="1"/>
    <cellStyle name="Uwaga 3" xfId="15961" hidden="1"/>
    <cellStyle name="Uwaga 3" xfId="15960" hidden="1"/>
    <cellStyle name="Uwaga 3" xfId="15958" hidden="1"/>
    <cellStyle name="Uwaga 3" xfId="15946" hidden="1"/>
    <cellStyle name="Uwaga 3" xfId="15945" hidden="1"/>
    <cellStyle name="Uwaga 3" xfId="15943" hidden="1"/>
    <cellStyle name="Uwaga 3" xfId="15931" hidden="1"/>
    <cellStyle name="Uwaga 3" xfId="15930" hidden="1"/>
    <cellStyle name="Uwaga 3" xfId="15928" hidden="1"/>
    <cellStyle name="Uwaga 3" xfId="15916" hidden="1"/>
    <cellStyle name="Uwaga 3" xfId="15915" hidden="1"/>
    <cellStyle name="Uwaga 3" xfId="15913" hidden="1"/>
    <cellStyle name="Uwaga 3" xfId="15901" hidden="1"/>
    <cellStyle name="Uwaga 3" xfId="15900" hidden="1"/>
    <cellStyle name="Uwaga 3" xfId="15898" hidden="1"/>
    <cellStyle name="Uwaga 3" xfId="15886" hidden="1"/>
    <cellStyle name="Uwaga 3" xfId="15885" hidden="1"/>
    <cellStyle name="Uwaga 3" xfId="15883" hidden="1"/>
    <cellStyle name="Uwaga 3" xfId="15871" hidden="1"/>
    <cellStyle name="Uwaga 3" xfId="15870" hidden="1"/>
    <cellStyle name="Uwaga 3" xfId="15868" hidden="1"/>
    <cellStyle name="Uwaga 3" xfId="15856" hidden="1"/>
    <cellStyle name="Uwaga 3" xfId="15855" hidden="1"/>
    <cellStyle name="Uwaga 3" xfId="15853" hidden="1"/>
    <cellStyle name="Uwaga 3" xfId="15841" hidden="1"/>
    <cellStyle name="Uwaga 3" xfId="15840" hidden="1"/>
    <cellStyle name="Uwaga 3" xfId="15838" hidden="1"/>
    <cellStyle name="Uwaga 3" xfId="15826" hidden="1"/>
    <cellStyle name="Uwaga 3" xfId="15825" hidden="1"/>
    <cellStyle name="Uwaga 3" xfId="15823" hidden="1"/>
    <cellStyle name="Uwaga 3" xfId="15811" hidden="1"/>
    <cellStyle name="Uwaga 3" xfId="15810" hidden="1"/>
    <cellStyle name="Uwaga 3" xfId="15808" hidden="1"/>
    <cellStyle name="Uwaga 3" xfId="15796" hidden="1"/>
    <cellStyle name="Uwaga 3" xfId="15795" hidden="1"/>
    <cellStyle name="Uwaga 3" xfId="15793" hidden="1"/>
    <cellStyle name="Uwaga 3" xfId="15781" hidden="1"/>
    <cellStyle name="Uwaga 3" xfId="15780" hidden="1"/>
    <cellStyle name="Uwaga 3" xfId="15778" hidden="1"/>
    <cellStyle name="Uwaga 3" xfId="15766" hidden="1"/>
    <cellStyle name="Uwaga 3" xfId="15765" hidden="1"/>
    <cellStyle name="Uwaga 3" xfId="15763" hidden="1"/>
    <cellStyle name="Uwaga 3" xfId="15751" hidden="1"/>
    <cellStyle name="Uwaga 3" xfId="15750" hidden="1"/>
    <cellStyle name="Uwaga 3" xfId="15748" hidden="1"/>
    <cellStyle name="Uwaga 3" xfId="15736" hidden="1"/>
    <cellStyle name="Uwaga 3" xfId="15734" hidden="1"/>
    <cellStyle name="Uwaga 3" xfId="15731" hidden="1"/>
    <cellStyle name="Uwaga 3" xfId="15721" hidden="1"/>
    <cellStyle name="Uwaga 3" xfId="15719" hidden="1"/>
    <cellStyle name="Uwaga 3" xfId="15716" hidden="1"/>
    <cellStyle name="Uwaga 3" xfId="15706" hidden="1"/>
    <cellStyle name="Uwaga 3" xfId="15704" hidden="1"/>
    <cellStyle name="Uwaga 3" xfId="15701" hidden="1"/>
    <cellStyle name="Uwaga 3" xfId="15691" hidden="1"/>
    <cellStyle name="Uwaga 3" xfId="15689" hidden="1"/>
    <cellStyle name="Uwaga 3" xfId="15686" hidden="1"/>
    <cellStyle name="Uwaga 3" xfId="15676" hidden="1"/>
    <cellStyle name="Uwaga 3" xfId="15674" hidden="1"/>
    <cellStyle name="Uwaga 3" xfId="15671" hidden="1"/>
    <cellStyle name="Uwaga 3" xfId="15661" hidden="1"/>
    <cellStyle name="Uwaga 3" xfId="15659" hidden="1"/>
    <cellStyle name="Uwaga 3" xfId="15655" hidden="1"/>
    <cellStyle name="Uwaga 3" xfId="15646" hidden="1"/>
    <cellStyle name="Uwaga 3" xfId="15643" hidden="1"/>
    <cellStyle name="Uwaga 3" xfId="15639" hidden="1"/>
    <cellStyle name="Uwaga 3" xfId="15631" hidden="1"/>
    <cellStyle name="Uwaga 3" xfId="15629" hidden="1"/>
    <cellStyle name="Uwaga 3" xfId="15625" hidden="1"/>
    <cellStyle name="Uwaga 3" xfId="15616" hidden="1"/>
    <cellStyle name="Uwaga 3" xfId="15614" hidden="1"/>
    <cellStyle name="Uwaga 3" xfId="15611" hidden="1"/>
    <cellStyle name="Uwaga 3" xfId="15601" hidden="1"/>
    <cellStyle name="Uwaga 3" xfId="15599" hidden="1"/>
    <cellStyle name="Uwaga 3" xfId="15594" hidden="1"/>
    <cellStyle name="Uwaga 3" xfId="15586" hidden="1"/>
    <cellStyle name="Uwaga 3" xfId="15584" hidden="1"/>
    <cellStyle name="Uwaga 3" xfId="15579" hidden="1"/>
    <cellStyle name="Uwaga 3" xfId="15571" hidden="1"/>
    <cellStyle name="Uwaga 3" xfId="15569" hidden="1"/>
    <cellStyle name="Uwaga 3" xfId="15564" hidden="1"/>
    <cellStyle name="Uwaga 3" xfId="15556" hidden="1"/>
    <cellStyle name="Uwaga 3" xfId="15554" hidden="1"/>
    <cellStyle name="Uwaga 3" xfId="15550" hidden="1"/>
    <cellStyle name="Uwaga 3" xfId="15541" hidden="1"/>
    <cellStyle name="Uwaga 3" xfId="15538" hidden="1"/>
    <cellStyle name="Uwaga 3" xfId="15533" hidden="1"/>
    <cellStyle name="Uwaga 3" xfId="15526" hidden="1"/>
    <cellStyle name="Uwaga 3" xfId="15522" hidden="1"/>
    <cellStyle name="Uwaga 3" xfId="15517" hidden="1"/>
    <cellStyle name="Uwaga 3" xfId="15511" hidden="1"/>
    <cellStyle name="Uwaga 3" xfId="15507" hidden="1"/>
    <cellStyle name="Uwaga 3" xfId="15502" hidden="1"/>
    <cellStyle name="Uwaga 3" xfId="15496" hidden="1"/>
    <cellStyle name="Uwaga 3" xfId="15493" hidden="1"/>
    <cellStyle name="Uwaga 3" xfId="15489" hidden="1"/>
    <cellStyle name="Uwaga 3" xfId="15480" hidden="1"/>
    <cellStyle name="Uwaga 3" xfId="15475" hidden="1"/>
    <cellStyle name="Uwaga 3" xfId="15470" hidden="1"/>
    <cellStyle name="Uwaga 3" xfId="15465" hidden="1"/>
    <cellStyle name="Uwaga 3" xfId="15460" hidden="1"/>
    <cellStyle name="Uwaga 3" xfId="15455" hidden="1"/>
    <cellStyle name="Uwaga 3" xfId="15450" hidden="1"/>
    <cellStyle name="Uwaga 3" xfId="15445" hidden="1"/>
    <cellStyle name="Uwaga 3" xfId="15440" hidden="1"/>
    <cellStyle name="Uwaga 3" xfId="15436" hidden="1"/>
    <cellStyle name="Uwaga 3" xfId="15431" hidden="1"/>
    <cellStyle name="Uwaga 3" xfId="15426" hidden="1"/>
    <cellStyle name="Uwaga 3" xfId="15421" hidden="1"/>
    <cellStyle name="Uwaga 3" xfId="15417" hidden="1"/>
    <cellStyle name="Uwaga 3" xfId="15413" hidden="1"/>
    <cellStyle name="Uwaga 3" xfId="15406" hidden="1"/>
    <cellStyle name="Uwaga 3" xfId="15402" hidden="1"/>
    <cellStyle name="Uwaga 3" xfId="15397" hidden="1"/>
    <cellStyle name="Uwaga 3" xfId="15391" hidden="1"/>
    <cellStyle name="Uwaga 3" xfId="15387" hidden="1"/>
    <cellStyle name="Uwaga 3" xfId="15382" hidden="1"/>
    <cellStyle name="Uwaga 3" xfId="15376" hidden="1"/>
    <cellStyle name="Uwaga 3" xfId="15372" hidden="1"/>
    <cellStyle name="Uwaga 3" xfId="15368" hidden="1"/>
    <cellStyle name="Uwaga 3" xfId="15361" hidden="1"/>
    <cellStyle name="Uwaga 3" xfId="15357" hidden="1"/>
    <cellStyle name="Uwaga 3" xfId="15353" hidden="1"/>
    <cellStyle name="Uwaga 3" xfId="14328" hidden="1"/>
    <cellStyle name="Uwaga 3" xfId="14327" hidden="1"/>
    <cellStyle name="Uwaga 3" xfId="14326" hidden="1"/>
    <cellStyle name="Uwaga 3" xfId="14319" hidden="1"/>
    <cellStyle name="Uwaga 3" xfId="14318" hidden="1"/>
    <cellStyle name="Uwaga 3" xfId="14317" hidden="1"/>
    <cellStyle name="Uwaga 3" xfId="14310" hidden="1"/>
    <cellStyle name="Uwaga 3" xfId="14309" hidden="1"/>
    <cellStyle name="Uwaga 3" xfId="14308" hidden="1"/>
    <cellStyle name="Uwaga 3" xfId="14301" hidden="1"/>
    <cellStyle name="Uwaga 3" xfId="14300" hidden="1"/>
    <cellStyle name="Uwaga 3" xfId="14299" hidden="1"/>
    <cellStyle name="Uwaga 3" xfId="14292" hidden="1"/>
    <cellStyle name="Uwaga 3" xfId="14291" hidden="1"/>
    <cellStyle name="Uwaga 3" xfId="14290" hidden="1"/>
    <cellStyle name="Uwaga 3" xfId="14283" hidden="1"/>
    <cellStyle name="Uwaga 3" xfId="14282" hidden="1"/>
    <cellStyle name="Uwaga 3" xfId="14280" hidden="1"/>
    <cellStyle name="Uwaga 3" xfId="14274" hidden="1"/>
    <cellStyle name="Uwaga 3" xfId="14273" hidden="1"/>
    <cellStyle name="Uwaga 3" xfId="14271" hidden="1"/>
    <cellStyle name="Uwaga 3" xfId="14265" hidden="1"/>
    <cellStyle name="Uwaga 3" xfId="14264" hidden="1"/>
    <cellStyle name="Uwaga 3" xfId="14262" hidden="1"/>
    <cellStyle name="Uwaga 3" xfId="14256" hidden="1"/>
    <cellStyle name="Uwaga 3" xfId="14255" hidden="1"/>
    <cellStyle name="Uwaga 3" xfId="14253" hidden="1"/>
    <cellStyle name="Uwaga 3" xfId="14247" hidden="1"/>
    <cellStyle name="Uwaga 3" xfId="14246" hidden="1"/>
    <cellStyle name="Uwaga 3" xfId="14244" hidden="1"/>
    <cellStyle name="Uwaga 3" xfId="14238" hidden="1"/>
    <cellStyle name="Uwaga 3" xfId="14237" hidden="1"/>
    <cellStyle name="Uwaga 3" xfId="14235" hidden="1"/>
    <cellStyle name="Uwaga 3" xfId="14229" hidden="1"/>
    <cellStyle name="Uwaga 3" xfId="14228" hidden="1"/>
    <cellStyle name="Uwaga 3" xfId="14226" hidden="1"/>
    <cellStyle name="Uwaga 3" xfId="14220" hidden="1"/>
    <cellStyle name="Uwaga 3" xfId="14219" hidden="1"/>
    <cellStyle name="Uwaga 3" xfId="14217" hidden="1"/>
    <cellStyle name="Uwaga 3" xfId="14211" hidden="1"/>
    <cellStyle name="Uwaga 3" xfId="14210" hidden="1"/>
    <cellStyle name="Uwaga 3" xfId="14208" hidden="1"/>
    <cellStyle name="Uwaga 3" xfId="14202" hidden="1"/>
    <cellStyle name="Uwaga 3" xfId="14201" hidden="1"/>
    <cellStyle name="Uwaga 3" xfId="14199" hidden="1"/>
    <cellStyle name="Uwaga 3" xfId="14193" hidden="1"/>
    <cellStyle name="Uwaga 3" xfId="14192" hidden="1"/>
    <cellStyle name="Uwaga 3" xfId="14190" hidden="1"/>
    <cellStyle name="Uwaga 3" xfId="14184" hidden="1"/>
    <cellStyle name="Uwaga 3" xfId="14183" hidden="1"/>
    <cellStyle name="Uwaga 3" xfId="14181" hidden="1"/>
    <cellStyle name="Uwaga 3" xfId="14175" hidden="1"/>
    <cellStyle name="Uwaga 3" xfId="14174" hidden="1"/>
    <cellStyle name="Uwaga 3" xfId="14171" hidden="1"/>
    <cellStyle name="Uwaga 3" xfId="14166" hidden="1"/>
    <cellStyle name="Uwaga 3" xfId="14164" hidden="1"/>
    <cellStyle name="Uwaga 3" xfId="14161" hidden="1"/>
    <cellStyle name="Uwaga 3" xfId="14157" hidden="1"/>
    <cellStyle name="Uwaga 3" xfId="14156" hidden="1"/>
    <cellStyle name="Uwaga 3" xfId="14153" hidden="1"/>
    <cellStyle name="Uwaga 3" xfId="14148" hidden="1"/>
    <cellStyle name="Uwaga 3" xfId="14147" hidden="1"/>
    <cellStyle name="Uwaga 3" xfId="14145" hidden="1"/>
    <cellStyle name="Uwaga 3" xfId="14139" hidden="1"/>
    <cellStyle name="Uwaga 3" xfId="14138" hidden="1"/>
    <cellStyle name="Uwaga 3" xfId="14136" hidden="1"/>
    <cellStyle name="Uwaga 3" xfId="14130" hidden="1"/>
    <cellStyle name="Uwaga 3" xfId="14129" hidden="1"/>
    <cellStyle name="Uwaga 3" xfId="14127" hidden="1"/>
    <cellStyle name="Uwaga 3" xfId="14121" hidden="1"/>
    <cellStyle name="Uwaga 3" xfId="14120" hidden="1"/>
    <cellStyle name="Uwaga 3" xfId="14118" hidden="1"/>
    <cellStyle name="Uwaga 3" xfId="14112" hidden="1"/>
    <cellStyle name="Uwaga 3" xfId="14111" hidden="1"/>
    <cellStyle name="Uwaga 3" xfId="14109" hidden="1"/>
    <cellStyle name="Uwaga 3" xfId="14103" hidden="1"/>
    <cellStyle name="Uwaga 3" xfId="14102" hidden="1"/>
    <cellStyle name="Uwaga 3" xfId="14099" hidden="1"/>
    <cellStyle name="Uwaga 3" xfId="14094" hidden="1"/>
    <cellStyle name="Uwaga 3" xfId="14092" hidden="1"/>
    <cellStyle name="Uwaga 3" xfId="14089" hidden="1"/>
    <cellStyle name="Uwaga 3" xfId="14085" hidden="1"/>
    <cellStyle name="Uwaga 3" xfId="14083" hidden="1"/>
    <cellStyle name="Uwaga 3" xfId="14080" hidden="1"/>
    <cellStyle name="Uwaga 3" xfId="14076" hidden="1"/>
    <cellStyle name="Uwaga 3" xfId="14075" hidden="1"/>
    <cellStyle name="Uwaga 3" xfId="14073" hidden="1"/>
    <cellStyle name="Uwaga 3" xfId="14067" hidden="1"/>
    <cellStyle name="Uwaga 3" xfId="14065" hidden="1"/>
    <cellStyle name="Uwaga 3" xfId="14062" hidden="1"/>
    <cellStyle name="Uwaga 3" xfId="14058" hidden="1"/>
    <cellStyle name="Uwaga 3" xfId="14056" hidden="1"/>
    <cellStyle name="Uwaga 3" xfId="14053" hidden="1"/>
    <cellStyle name="Uwaga 3" xfId="14049" hidden="1"/>
    <cellStyle name="Uwaga 3" xfId="14047" hidden="1"/>
    <cellStyle name="Uwaga 3" xfId="14044" hidden="1"/>
    <cellStyle name="Uwaga 3" xfId="14040" hidden="1"/>
    <cellStyle name="Uwaga 3" xfId="14038" hidden="1"/>
    <cellStyle name="Uwaga 3" xfId="14036" hidden="1"/>
    <cellStyle name="Uwaga 3" xfId="14031" hidden="1"/>
    <cellStyle name="Uwaga 3" xfId="14029" hidden="1"/>
    <cellStyle name="Uwaga 3" xfId="14027" hidden="1"/>
    <cellStyle name="Uwaga 3" xfId="14022" hidden="1"/>
    <cellStyle name="Uwaga 3" xfId="14020" hidden="1"/>
    <cellStyle name="Uwaga 3" xfId="14017" hidden="1"/>
    <cellStyle name="Uwaga 3" xfId="14013" hidden="1"/>
    <cellStyle name="Uwaga 3" xfId="14011" hidden="1"/>
    <cellStyle name="Uwaga 3" xfId="14009" hidden="1"/>
    <cellStyle name="Uwaga 3" xfId="14004" hidden="1"/>
    <cellStyle name="Uwaga 3" xfId="14002" hidden="1"/>
    <cellStyle name="Uwaga 3" xfId="14000" hidden="1"/>
    <cellStyle name="Uwaga 3" xfId="13994" hidden="1"/>
    <cellStyle name="Uwaga 3" xfId="13991" hidden="1"/>
    <cellStyle name="Uwaga 3" xfId="13988" hidden="1"/>
    <cellStyle name="Uwaga 3" xfId="13985" hidden="1"/>
    <cellStyle name="Uwaga 3" xfId="13982" hidden="1"/>
    <cellStyle name="Uwaga 3" xfId="13979" hidden="1"/>
    <cellStyle name="Uwaga 3" xfId="13976" hidden="1"/>
    <cellStyle name="Uwaga 3" xfId="13973" hidden="1"/>
    <cellStyle name="Uwaga 3" xfId="13970" hidden="1"/>
    <cellStyle name="Uwaga 3" xfId="13968" hidden="1"/>
    <cellStyle name="Uwaga 3" xfId="13966" hidden="1"/>
    <cellStyle name="Uwaga 3" xfId="13963" hidden="1"/>
    <cellStyle name="Uwaga 3" xfId="13959" hidden="1"/>
    <cellStyle name="Uwaga 3" xfId="13956" hidden="1"/>
    <cellStyle name="Uwaga 3" xfId="13953" hidden="1"/>
    <cellStyle name="Uwaga 3" xfId="13949" hidden="1"/>
    <cellStyle name="Uwaga 3" xfId="13946" hidden="1"/>
    <cellStyle name="Uwaga 3" xfId="13943" hidden="1"/>
    <cellStyle name="Uwaga 3" xfId="13941" hidden="1"/>
    <cellStyle name="Uwaga 3" xfId="13938" hidden="1"/>
    <cellStyle name="Uwaga 3" xfId="13935" hidden="1"/>
    <cellStyle name="Uwaga 3" xfId="13932" hidden="1"/>
    <cellStyle name="Uwaga 3" xfId="13930" hidden="1"/>
    <cellStyle name="Uwaga 3" xfId="13928" hidden="1"/>
    <cellStyle name="Uwaga 3" xfId="13923" hidden="1"/>
    <cellStyle name="Uwaga 3" xfId="13920" hidden="1"/>
    <cellStyle name="Uwaga 3" xfId="13917" hidden="1"/>
    <cellStyle name="Uwaga 3" xfId="13913" hidden="1"/>
    <cellStyle name="Uwaga 3" xfId="13910" hidden="1"/>
    <cellStyle name="Uwaga 3" xfId="13907" hidden="1"/>
    <cellStyle name="Uwaga 3" xfId="13904" hidden="1"/>
    <cellStyle name="Uwaga 3" xfId="13901" hidden="1"/>
    <cellStyle name="Uwaga 3" xfId="13898" hidden="1"/>
    <cellStyle name="Uwaga 3" xfId="13896" hidden="1"/>
    <cellStyle name="Uwaga 3" xfId="13894" hidden="1"/>
    <cellStyle name="Uwaga 3" xfId="13891" hidden="1"/>
    <cellStyle name="Uwaga 3" xfId="13886" hidden="1"/>
    <cellStyle name="Uwaga 3" xfId="13883" hidden="1"/>
    <cellStyle name="Uwaga 3" xfId="13880" hidden="1"/>
    <cellStyle name="Uwaga 3" xfId="13876" hidden="1"/>
    <cellStyle name="Uwaga 3" xfId="13873" hidden="1"/>
    <cellStyle name="Uwaga 3" xfId="13871" hidden="1"/>
    <cellStyle name="Uwaga 3" xfId="13868" hidden="1"/>
    <cellStyle name="Uwaga 3" xfId="13865" hidden="1"/>
    <cellStyle name="Uwaga 3" xfId="13862" hidden="1"/>
    <cellStyle name="Uwaga 3" xfId="13860" hidden="1"/>
    <cellStyle name="Uwaga 3" xfId="13857" hidden="1"/>
    <cellStyle name="Uwaga 3" xfId="13854" hidden="1"/>
    <cellStyle name="Uwaga 3" xfId="13851" hidden="1"/>
    <cellStyle name="Uwaga 3" xfId="13849" hidden="1"/>
    <cellStyle name="Uwaga 3" xfId="13847" hidden="1"/>
    <cellStyle name="Uwaga 3" xfId="13842" hidden="1"/>
    <cellStyle name="Uwaga 3" xfId="13840" hidden="1"/>
    <cellStyle name="Uwaga 3" xfId="13837" hidden="1"/>
    <cellStyle name="Uwaga 3" xfId="13833" hidden="1"/>
    <cellStyle name="Uwaga 3" xfId="13831" hidden="1"/>
    <cellStyle name="Uwaga 3" xfId="13828" hidden="1"/>
    <cellStyle name="Uwaga 3" xfId="13824" hidden="1"/>
    <cellStyle name="Uwaga 3" xfId="13822" hidden="1"/>
    <cellStyle name="Uwaga 3" xfId="13820" hidden="1"/>
    <cellStyle name="Uwaga 3" xfId="13815" hidden="1"/>
    <cellStyle name="Uwaga 3" xfId="13813" hidden="1"/>
    <cellStyle name="Uwaga 3" xfId="13811" hidden="1"/>
    <cellStyle name="Uwaga 3" xfId="16307" hidden="1"/>
    <cellStyle name="Uwaga 3" xfId="16308" hidden="1"/>
    <cellStyle name="Uwaga 3" xfId="16310" hidden="1"/>
    <cellStyle name="Uwaga 3" xfId="16322" hidden="1"/>
    <cellStyle name="Uwaga 3" xfId="16323" hidden="1"/>
    <cellStyle name="Uwaga 3" xfId="16328" hidden="1"/>
    <cellStyle name="Uwaga 3" xfId="16337" hidden="1"/>
    <cellStyle name="Uwaga 3" xfId="16338" hidden="1"/>
    <cellStyle name="Uwaga 3" xfId="16343" hidden="1"/>
    <cellStyle name="Uwaga 3" xfId="16352" hidden="1"/>
    <cellStyle name="Uwaga 3" xfId="16353" hidden="1"/>
    <cellStyle name="Uwaga 3" xfId="16354" hidden="1"/>
    <cellStyle name="Uwaga 3" xfId="16367" hidden="1"/>
    <cellStyle name="Uwaga 3" xfId="16372" hidden="1"/>
    <cellStyle name="Uwaga 3" xfId="16377" hidden="1"/>
    <cellStyle name="Uwaga 3" xfId="16387" hidden="1"/>
    <cellStyle name="Uwaga 3" xfId="16392" hidden="1"/>
    <cellStyle name="Uwaga 3" xfId="16396" hidden="1"/>
    <cellStyle name="Uwaga 3" xfId="16403" hidden="1"/>
    <cellStyle name="Uwaga 3" xfId="16408" hidden="1"/>
    <cellStyle name="Uwaga 3" xfId="16411" hidden="1"/>
    <cellStyle name="Uwaga 3" xfId="16417" hidden="1"/>
    <cellStyle name="Uwaga 3" xfId="16422" hidden="1"/>
    <cellStyle name="Uwaga 3" xfId="16426" hidden="1"/>
    <cellStyle name="Uwaga 3" xfId="16427" hidden="1"/>
    <cellStyle name="Uwaga 3" xfId="16428" hidden="1"/>
    <cellStyle name="Uwaga 3" xfId="16432" hidden="1"/>
    <cellStyle name="Uwaga 3" xfId="16444" hidden="1"/>
    <cellStyle name="Uwaga 3" xfId="16449" hidden="1"/>
    <cellStyle name="Uwaga 3" xfId="16454" hidden="1"/>
    <cellStyle name="Uwaga 3" xfId="16459" hidden="1"/>
    <cellStyle name="Uwaga 3" xfId="16464" hidden="1"/>
    <cellStyle name="Uwaga 3" xfId="16469" hidden="1"/>
    <cellStyle name="Uwaga 3" xfId="16473" hidden="1"/>
    <cellStyle name="Uwaga 3" xfId="16477" hidden="1"/>
    <cellStyle name="Uwaga 3" xfId="16482" hidden="1"/>
    <cellStyle name="Uwaga 3" xfId="16487" hidden="1"/>
    <cellStyle name="Uwaga 3" xfId="16488" hidden="1"/>
    <cellStyle name="Uwaga 3" xfId="16490" hidden="1"/>
    <cellStyle name="Uwaga 3" xfId="16503" hidden="1"/>
    <cellStyle name="Uwaga 3" xfId="16507" hidden="1"/>
    <cellStyle name="Uwaga 3" xfId="16512" hidden="1"/>
    <cellStyle name="Uwaga 3" xfId="16519" hidden="1"/>
    <cellStyle name="Uwaga 3" xfId="16523" hidden="1"/>
    <cellStyle name="Uwaga 3" xfId="16528" hidden="1"/>
    <cellStyle name="Uwaga 3" xfId="16533" hidden="1"/>
    <cellStyle name="Uwaga 3" xfId="16536" hidden="1"/>
    <cellStyle name="Uwaga 3" xfId="16541" hidden="1"/>
    <cellStyle name="Uwaga 3" xfId="16547" hidden="1"/>
    <cellStyle name="Uwaga 3" xfId="16548" hidden="1"/>
    <cellStyle name="Uwaga 3" xfId="16551" hidden="1"/>
    <cellStyle name="Uwaga 3" xfId="16564" hidden="1"/>
    <cellStyle name="Uwaga 3" xfId="16568" hidden="1"/>
    <cellStyle name="Uwaga 3" xfId="16573" hidden="1"/>
    <cellStyle name="Uwaga 3" xfId="16580" hidden="1"/>
    <cellStyle name="Uwaga 3" xfId="16585" hidden="1"/>
    <cellStyle name="Uwaga 3" xfId="16589" hidden="1"/>
    <cellStyle name="Uwaga 3" xfId="16594" hidden="1"/>
    <cellStyle name="Uwaga 3" xfId="16598" hidden="1"/>
    <cellStyle name="Uwaga 3" xfId="16603" hidden="1"/>
    <cellStyle name="Uwaga 3" xfId="16607" hidden="1"/>
    <cellStyle name="Uwaga 3" xfId="16608" hidden="1"/>
    <cellStyle name="Uwaga 3" xfId="16610" hidden="1"/>
    <cellStyle name="Uwaga 3" xfId="16622" hidden="1"/>
    <cellStyle name="Uwaga 3" xfId="16623" hidden="1"/>
    <cellStyle name="Uwaga 3" xfId="16625" hidden="1"/>
    <cellStyle name="Uwaga 3" xfId="16637" hidden="1"/>
    <cellStyle name="Uwaga 3" xfId="16639" hidden="1"/>
    <cellStyle name="Uwaga 3" xfId="16642" hidden="1"/>
    <cellStyle name="Uwaga 3" xfId="16652" hidden="1"/>
    <cellStyle name="Uwaga 3" xfId="16653" hidden="1"/>
    <cellStyle name="Uwaga 3" xfId="16655" hidden="1"/>
    <cellStyle name="Uwaga 3" xfId="16667" hidden="1"/>
    <cellStyle name="Uwaga 3" xfId="16668" hidden="1"/>
    <cellStyle name="Uwaga 3" xfId="16669" hidden="1"/>
    <cellStyle name="Uwaga 3" xfId="16683" hidden="1"/>
    <cellStyle name="Uwaga 3" xfId="16686" hidden="1"/>
    <cellStyle name="Uwaga 3" xfId="16690" hidden="1"/>
    <cellStyle name="Uwaga 3" xfId="16698" hidden="1"/>
    <cellStyle name="Uwaga 3" xfId="16701" hidden="1"/>
    <cellStyle name="Uwaga 3" xfId="16705" hidden="1"/>
    <cellStyle name="Uwaga 3" xfId="16713" hidden="1"/>
    <cellStyle name="Uwaga 3" xfId="16716" hidden="1"/>
    <cellStyle name="Uwaga 3" xfId="16720" hidden="1"/>
    <cellStyle name="Uwaga 3" xfId="16727" hidden="1"/>
    <cellStyle name="Uwaga 3" xfId="16728" hidden="1"/>
    <cellStyle name="Uwaga 3" xfId="16730" hidden="1"/>
    <cellStyle name="Uwaga 3" xfId="16743" hidden="1"/>
    <cellStyle name="Uwaga 3" xfId="16746" hidden="1"/>
    <cellStyle name="Uwaga 3" xfId="16749" hidden="1"/>
    <cellStyle name="Uwaga 3" xfId="16758" hidden="1"/>
    <cellStyle name="Uwaga 3" xfId="16761" hidden="1"/>
    <cellStyle name="Uwaga 3" xfId="16765" hidden="1"/>
    <cellStyle name="Uwaga 3" xfId="16773" hidden="1"/>
    <cellStyle name="Uwaga 3" xfId="16775" hidden="1"/>
    <cellStyle name="Uwaga 3" xfId="16778" hidden="1"/>
    <cellStyle name="Uwaga 3" xfId="16787" hidden="1"/>
    <cellStyle name="Uwaga 3" xfId="16788" hidden="1"/>
    <cellStyle name="Uwaga 3" xfId="16789" hidden="1"/>
    <cellStyle name="Uwaga 3" xfId="16802" hidden="1"/>
    <cellStyle name="Uwaga 3" xfId="16803" hidden="1"/>
    <cellStyle name="Uwaga 3" xfId="16805" hidden="1"/>
    <cellStyle name="Uwaga 3" xfId="16817" hidden="1"/>
    <cellStyle name="Uwaga 3" xfId="16818" hidden="1"/>
    <cellStyle name="Uwaga 3" xfId="16820" hidden="1"/>
    <cellStyle name="Uwaga 3" xfId="16832" hidden="1"/>
    <cellStyle name="Uwaga 3" xfId="16833" hidden="1"/>
    <cellStyle name="Uwaga 3" xfId="16835" hidden="1"/>
    <cellStyle name="Uwaga 3" xfId="16847" hidden="1"/>
    <cellStyle name="Uwaga 3" xfId="16848" hidden="1"/>
    <cellStyle name="Uwaga 3" xfId="16849" hidden="1"/>
    <cellStyle name="Uwaga 3" xfId="16863" hidden="1"/>
    <cellStyle name="Uwaga 3" xfId="16865" hidden="1"/>
    <cellStyle name="Uwaga 3" xfId="16868" hidden="1"/>
    <cellStyle name="Uwaga 3" xfId="16878" hidden="1"/>
    <cellStyle name="Uwaga 3" xfId="16881" hidden="1"/>
    <cellStyle name="Uwaga 3" xfId="16884" hidden="1"/>
    <cellStyle name="Uwaga 3" xfId="16893" hidden="1"/>
    <cellStyle name="Uwaga 3" xfId="16895" hidden="1"/>
    <cellStyle name="Uwaga 3" xfId="16898" hidden="1"/>
    <cellStyle name="Uwaga 3" xfId="16907" hidden="1"/>
    <cellStyle name="Uwaga 3" xfId="16908" hidden="1"/>
    <cellStyle name="Uwaga 3" xfId="16909" hidden="1"/>
    <cellStyle name="Uwaga 3" xfId="16922" hidden="1"/>
    <cellStyle name="Uwaga 3" xfId="16924" hidden="1"/>
    <cellStyle name="Uwaga 3" xfId="16926" hidden="1"/>
    <cellStyle name="Uwaga 3" xfId="16937" hidden="1"/>
    <cellStyle name="Uwaga 3" xfId="16939" hidden="1"/>
    <cellStyle name="Uwaga 3" xfId="16941" hidden="1"/>
    <cellStyle name="Uwaga 3" xfId="16952" hidden="1"/>
    <cellStyle name="Uwaga 3" xfId="16954" hidden="1"/>
    <cellStyle name="Uwaga 3" xfId="16956" hidden="1"/>
    <cellStyle name="Uwaga 3" xfId="16967" hidden="1"/>
    <cellStyle name="Uwaga 3" xfId="16968" hidden="1"/>
    <cellStyle name="Uwaga 3" xfId="16969" hidden="1"/>
    <cellStyle name="Uwaga 3" xfId="16982" hidden="1"/>
    <cellStyle name="Uwaga 3" xfId="16984" hidden="1"/>
    <cellStyle name="Uwaga 3" xfId="16986" hidden="1"/>
    <cellStyle name="Uwaga 3" xfId="16997" hidden="1"/>
    <cellStyle name="Uwaga 3" xfId="16999" hidden="1"/>
    <cellStyle name="Uwaga 3" xfId="17001" hidden="1"/>
    <cellStyle name="Uwaga 3" xfId="17012" hidden="1"/>
    <cellStyle name="Uwaga 3" xfId="17014" hidden="1"/>
    <cellStyle name="Uwaga 3" xfId="17015" hidden="1"/>
    <cellStyle name="Uwaga 3" xfId="17027" hidden="1"/>
    <cellStyle name="Uwaga 3" xfId="17028" hidden="1"/>
    <cellStyle name="Uwaga 3" xfId="17029" hidden="1"/>
    <cellStyle name="Uwaga 3" xfId="17042" hidden="1"/>
    <cellStyle name="Uwaga 3" xfId="17044" hidden="1"/>
    <cellStyle name="Uwaga 3" xfId="17046" hidden="1"/>
    <cellStyle name="Uwaga 3" xfId="17057" hidden="1"/>
    <cellStyle name="Uwaga 3" xfId="17059" hidden="1"/>
    <cellStyle name="Uwaga 3" xfId="17061" hidden="1"/>
    <cellStyle name="Uwaga 3" xfId="17072" hidden="1"/>
    <cellStyle name="Uwaga 3" xfId="17074" hidden="1"/>
    <cellStyle name="Uwaga 3" xfId="17076" hidden="1"/>
    <cellStyle name="Uwaga 3" xfId="17087" hidden="1"/>
    <cellStyle name="Uwaga 3" xfId="17088" hidden="1"/>
    <cellStyle name="Uwaga 3" xfId="17090" hidden="1"/>
    <cellStyle name="Uwaga 3" xfId="17101" hidden="1"/>
    <cellStyle name="Uwaga 3" xfId="17103" hidden="1"/>
    <cellStyle name="Uwaga 3" xfId="17104" hidden="1"/>
    <cellStyle name="Uwaga 3" xfId="17113" hidden="1"/>
    <cellStyle name="Uwaga 3" xfId="17116" hidden="1"/>
    <cellStyle name="Uwaga 3" xfId="17118" hidden="1"/>
    <cellStyle name="Uwaga 3" xfId="17129" hidden="1"/>
    <cellStyle name="Uwaga 3" xfId="17131" hidden="1"/>
    <cellStyle name="Uwaga 3" xfId="17133" hidden="1"/>
    <cellStyle name="Uwaga 3" xfId="17145" hidden="1"/>
    <cellStyle name="Uwaga 3" xfId="17147" hidden="1"/>
    <cellStyle name="Uwaga 3" xfId="17149" hidden="1"/>
    <cellStyle name="Uwaga 3" xfId="17157" hidden="1"/>
    <cellStyle name="Uwaga 3" xfId="17159" hidden="1"/>
    <cellStyle name="Uwaga 3" xfId="17162" hidden="1"/>
    <cellStyle name="Uwaga 3" xfId="17152" hidden="1"/>
    <cellStyle name="Uwaga 3" xfId="17151" hidden="1"/>
    <cellStyle name="Uwaga 3" xfId="17150" hidden="1"/>
    <cellStyle name="Uwaga 3" xfId="17137" hidden="1"/>
    <cellStyle name="Uwaga 3" xfId="17136" hidden="1"/>
    <cellStyle name="Uwaga 3" xfId="17135" hidden="1"/>
    <cellStyle name="Uwaga 3" xfId="17122" hidden="1"/>
    <cellStyle name="Uwaga 3" xfId="17121" hidden="1"/>
    <cellStyle name="Uwaga 3" xfId="17120" hidden="1"/>
    <cellStyle name="Uwaga 3" xfId="17107" hidden="1"/>
    <cellStyle name="Uwaga 3" xfId="17106" hidden="1"/>
    <cellStyle name="Uwaga 3" xfId="17105" hidden="1"/>
    <cellStyle name="Uwaga 3" xfId="17092" hidden="1"/>
    <cellStyle name="Uwaga 3" xfId="17091" hidden="1"/>
    <cellStyle name="Uwaga 3" xfId="17089" hidden="1"/>
    <cellStyle name="Uwaga 3" xfId="17078" hidden="1"/>
    <cellStyle name="Uwaga 3" xfId="17075" hidden="1"/>
    <cellStyle name="Uwaga 3" xfId="17073" hidden="1"/>
    <cellStyle name="Uwaga 3" xfId="17063" hidden="1"/>
    <cellStyle name="Uwaga 3" xfId="17060" hidden="1"/>
    <cellStyle name="Uwaga 3" xfId="17058" hidden="1"/>
    <cellStyle name="Uwaga 3" xfId="17048" hidden="1"/>
    <cellStyle name="Uwaga 3" xfId="17045" hidden="1"/>
    <cellStyle name="Uwaga 3" xfId="17043" hidden="1"/>
    <cellStyle name="Uwaga 3" xfId="17033" hidden="1"/>
    <cellStyle name="Uwaga 3" xfId="17031" hidden="1"/>
    <cellStyle name="Uwaga 3" xfId="17030" hidden="1"/>
    <cellStyle name="Uwaga 3" xfId="17018" hidden="1"/>
    <cellStyle name="Uwaga 3" xfId="17016" hidden="1"/>
    <cellStyle name="Uwaga 3" xfId="17013" hidden="1"/>
    <cellStyle name="Uwaga 3" xfId="17003" hidden="1"/>
    <cellStyle name="Uwaga 3" xfId="17000" hidden="1"/>
    <cellStyle name="Uwaga 3" xfId="16998" hidden="1"/>
    <cellStyle name="Uwaga 3" xfId="16988" hidden="1"/>
    <cellStyle name="Uwaga 3" xfId="16985" hidden="1"/>
    <cellStyle name="Uwaga 3" xfId="16983" hidden="1"/>
    <cellStyle name="Uwaga 3" xfId="16973" hidden="1"/>
    <cellStyle name="Uwaga 3" xfId="16971" hidden="1"/>
    <cellStyle name="Uwaga 3" xfId="16970" hidden="1"/>
    <cellStyle name="Uwaga 3" xfId="16958" hidden="1"/>
    <cellStyle name="Uwaga 3" xfId="16955" hidden="1"/>
    <cellStyle name="Uwaga 3" xfId="16953" hidden="1"/>
    <cellStyle name="Uwaga 3" xfId="16943" hidden="1"/>
    <cellStyle name="Uwaga 3" xfId="16940" hidden="1"/>
    <cellStyle name="Uwaga 3" xfId="16938" hidden="1"/>
    <cellStyle name="Uwaga 3" xfId="16928" hidden="1"/>
    <cellStyle name="Uwaga 3" xfId="16925" hidden="1"/>
    <cellStyle name="Uwaga 3" xfId="16923" hidden="1"/>
    <cellStyle name="Uwaga 3" xfId="16913" hidden="1"/>
    <cellStyle name="Uwaga 3" xfId="16911" hidden="1"/>
    <cellStyle name="Uwaga 3" xfId="16910" hidden="1"/>
    <cellStyle name="Uwaga 3" xfId="16897" hidden="1"/>
    <cellStyle name="Uwaga 3" xfId="16894" hidden="1"/>
    <cellStyle name="Uwaga 3" xfId="16892" hidden="1"/>
    <cellStyle name="Uwaga 3" xfId="16882" hidden="1"/>
    <cellStyle name="Uwaga 3" xfId="16879" hidden="1"/>
    <cellStyle name="Uwaga 3" xfId="16877" hidden="1"/>
    <cellStyle name="Uwaga 3" xfId="16867" hidden="1"/>
    <cellStyle name="Uwaga 3" xfId="16864" hidden="1"/>
    <cellStyle name="Uwaga 3" xfId="16862" hidden="1"/>
    <cellStyle name="Uwaga 3" xfId="16853" hidden="1"/>
    <cellStyle name="Uwaga 3" xfId="16851" hidden="1"/>
    <cellStyle name="Uwaga 3" xfId="16850"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90" hidden="1"/>
    <cellStyle name="Uwaga 3" xfId="16777" hidden="1"/>
    <cellStyle name="Uwaga 3" xfId="16774" hidden="1"/>
    <cellStyle name="Uwaga 3" xfId="16772" hidden="1"/>
    <cellStyle name="Uwaga 3" xfId="16762" hidden="1"/>
    <cellStyle name="Uwaga 3" xfId="16759" hidden="1"/>
    <cellStyle name="Uwaga 3" xfId="16757" hidden="1"/>
    <cellStyle name="Uwaga 3" xfId="16747" hidden="1"/>
    <cellStyle name="Uwaga 3" xfId="16744" hidden="1"/>
    <cellStyle name="Uwaga 3" xfId="16742" hidden="1"/>
    <cellStyle name="Uwaga 3" xfId="16733" hidden="1"/>
    <cellStyle name="Uwaga 3" xfId="16731" hidden="1"/>
    <cellStyle name="Uwaga 3" xfId="16729" hidden="1"/>
    <cellStyle name="Uwaga 3" xfId="16717" hidden="1"/>
    <cellStyle name="Uwaga 3" xfId="16714" hidden="1"/>
    <cellStyle name="Uwaga 3" xfId="16712" hidden="1"/>
    <cellStyle name="Uwaga 3" xfId="16702" hidden="1"/>
    <cellStyle name="Uwaga 3" xfId="16699" hidden="1"/>
    <cellStyle name="Uwaga 3" xfId="16697" hidden="1"/>
    <cellStyle name="Uwaga 3" xfId="16687" hidden="1"/>
    <cellStyle name="Uwaga 3" xfId="16684" hidden="1"/>
    <cellStyle name="Uwaga 3" xfId="16682" hidden="1"/>
    <cellStyle name="Uwaga 3" xfId="16675" hidden="1"/>
    <cellStyle name="Uwaga 3" xfId="16672" hidden="1"/>
    <cellStyle name="Uwaga 3" xfId="16670" hidden="1"/>
    <cellStyle name="Uwaga 3" xfId="16660" hidden="1"/>
    <cellStyle name="Uwaga 3" xfId="16657" hidden="1"/>
    <cellStyle name="Uwaga 3" xfId="16654" hidden="1"/>
    <cellStyle name="Uwaga 3" xfId="16645" hidden="1"/>
    <cellStyle name="Uwaga 3" xfId="16641" hidden="1"/>
    <cellStyle name="Uwaga 3" xfId="16638" hidden="1"/>
    <cellStyle name="Uwaga 3" xfId="16630" hidden="1"/>
    <cellStyle name="Uwaga 3" xfId="16627" hidden="1"/>
    <cellStyle name="Uwaga 3" xfId="16624" hidden="1"/>
    <cellStyle name="Uwaga 3" xfId="16615" hidden="1"/>
    <cellStyle name="Uwaga 3" xfId="16612" hidden="1"/>
    <cellStyle name="Uwaga 3" xfId="16609" hidden="1"/>
    <cellStyle name="Uwaga 3" xfId="16599" hidden="1"/>
    <cellStyle name="Uwaga 3" xfId="16595" hidden="1"/>
    <cellStyle name="Uwaga 3" xfId="16592" hidden="1"/>
    <cellStyle name="Uwaga 3" xfId="16583" hidden="1"/>
    <cellStyle name="Uwaga 3" xfId="16579" hidden="1"/>
    <cellStyle name="Uwaga 3" xfId="16577" hidden="1"/>
    <cellStyle name="Uwaga 3" xfId="16569" hidden="1"/>
    <cellStyle name="Uwaga 3" xfId="16565" hidden="1"/>
    <cellStyle name="Uwaga 3" xfId="16562" hidden="1"/>
    <cellStyle name="Uwaga 3" xfId="16555" hidden="1"/>
    <cellStyle name="Uwaga 3" xfId="16552" hidden="1"/>
    <cellStyle name="Uwaga 3" xfId="16549" hidden="1"/>
    <cellStyle name="Uwaga 3" xfId="16540" hidden="1"/>
    <cellStyle name="Uwaga 3" xfId="16535" hidden="1"/>
    <cellStyle name="Uwaga 3" xfId="16532" hidden="1"/>
    <cellStyle name="Uwaga 3" xfId="16525" hidden="1"/>
    <cellStyle name="Uwaga 3" xfId="16520" hidden="1"/>
    <cellStyle name="Uwaga 3" xfId="16517" hidden="1"/>
    <cellStyle name="Uwaga 3" xfId="16510" hidden="1"/>
    <cellStyle name="Uwaga 3" xfId="16505" hidden="1"/>
    <cellStyle name="Uwaga 3" xfId="16502" hidden="1"/>
    <cellStyle name="Uwaga 3" xfId="16496" hidden="1"/>
    <cellStyle name="Uwaga 3" xfId="16492" hidden="1"/>
    <cellStyle name="Uwaga 3" xfId="16489" hidden="1"/>
    <cellStyle name="Uwaga 3" xfId="16481" hidden="1"/>
    <cellStyle name="Uwaga 3" xfId="16476" hidden="1"/>
    <cellStyle name="Uwaga 3" xfId="16472" hidden="1"/>
    <cellStyle name="Uwaga 3" xfId="16466" hidden="1"/>
    <cellStyle name="Uwaga 3" xfId="16461" hidden="1"/>
    <cellStyle name="Uwaga 3" xfId="16457" hidden="1"/>
    <cellStyle name="Uwaga 3" xfId="16451" hidden="1"/>
    <cellStyle name="Uwaga 3" xfId="16446" hidden="1"/>
    <cellStyle name="Uwaga 3" xfId="16442" hidden="1"/>
    <cellStyle name="Uwaga 3" xfId="16437" hidden="1"/>
    <cellStyle name="Uwaga 3" xfId="16433" hidden="1"/>
    <cellStyle name="Uwaga 3" xfId="16429" hidden="1"/>
    <cellStyle name="Uwaga 3" xfId="16421" hidden="1"/>
    <cellStyle name="Uwaga 3" xfId="16416" hidden="1"/>
    <cellStyle name="Uwaga 3" xfId="16412" hidden="1"/>
    <cellStyle name="Uwaga 3" xfId="16406" hidden="1"/>
    <cellStyle name="Uwaga 3" xfId="16401" hidden="1"/>
    <cellStyle name="Uwaga 3" xfId="16397" hidden="1"/>
    <cellStyle name="Uwaga 3" xfId="16391" hidden="1"/>
    <cellStyle name="Uwaga 3" xfId="16386" hidden="1"/>
    <cellStyle name="Uwaga 3" xfId="16382" hidden="1"/>
    <cellStyle name="Uwaga 3" xfId="16378" hidden="1"/>
    <cellStyle name="Uwaga 3" xfId="16373" hidden="1"/>
    <cellStyle name="Uwaga 3" xfId="16368" hidden="1"/>
    <cellStyle name="Uwaga 3" xfId="16363" hidden="1"/>
    <cellStyle name="Uwaga 3" xfId="16359" hidden="1"/>
    <cellStyle name="Uwaga 3" xfId="16355" hidden="1"/>
    <cellStyle name="Uwaga 3" xfId="16348" hidden="1"/>
    <cellStyle name="Uwaga 3" xfId="16344" hidden="1"/>
    <cellStyle name="Uwaga 3" xfId="16339" hidden="1"/>
    <cellStyle name="Uwaga 3" xfId="16333" hidden="1"/>
    <cellStyle name="Uwaga 3" xfId="16329" hidden="1"/>
    <cellStyle name="Uwaga 3" xfId="16324" hidden="1"/>
    <cellStyle name="Uwaga 3" xfId="16318" hidden="1"/>
    <cellStyle name="Uwaga 3" xfId="16314" hidden="1"/>
    <cellStyle name="Uwaga 3" xfId="16309" hidden="1"/>
    <cellStyle name="Uwaga 3" xfId="16303" hidden="1"/>
    <cellStyle name="Uwaga 3" xfId="16299" hidden="1"/>
    <cellStyle name="Uwaga 3" xfId="16295" hidden="1"/>
    <cellStyle name="Uwaga 3" xfId="17155" hidden="1"/>
    <cellStyle name="Uwaga 3" xfId="17154" hidden="1"/>
    <cellStyle name="Uwaga 3" xfId="17153" hidden="1"/>
    <cellStyle name="Uwaga 3" xfId="17140" hidden="1"/>
    <cellStyle name="Uwaga 3" xfId="17139" hidden="1"/>
    <cellStyle name="Uwaga 3" xfId="17138" hidden="1"/>
    <cellStyle name="Uwaga 3" xfId="17125" hidden="1"/>
    <cellStyle name="Uwaga 3" xfId="17124" hidden="1"/>
    <cellStyle name="Uwaga 3" xfId="17123" hidden="1"/>
    <cellStyle name="Uwaga 3" xfId="17110" hidden="1"/>
    <cellStyle name="Uwaga 3" xfId="17109" hidden="1"/>
    <cellStyle name="Uwaga 3" xfId="17108" hidden="1"/>
    <cellStyle name="Uwaga 3" xfId="17095" hidden="1"/>
    <cellStyle name="Uwaga 3" xfId="17094" hidden="1"/>
    <cellStyle name="Uwaga 3" xfId="17093" hidden="1"/>
    <cellStyle name="Uwaga 3" xfId="17081" hidden="1"/>
    <cellStyle name="Uwaga 3" xfId="17079" hidden="1"/>
    <cellStyle name="Uwaga 3" xfId="17077" hidden="1"/>
    <cellStyle name="Uwaga 3" xfId="17066" hidden="1"/>
    <cellStyle name="Uwaga 3" xfId="17064" hidden="1"/>
    <cellStyle name="Uwaga 3" xfId="17062" hidden="1"/>
    <cellStyle name="Uwaga 3" xfId="17051" hidden="1"/>
    <cellStyle name="Uwaga 3" xfId="17049" hidden="1"/>
    <cellStyle name="Uwaga 3" xfId="17047" hidden="1"/>
    <cellStyle name="Uwaga 3" xfId="17036" hidden="1"/>
    <cellStyle name="Uwaga 3" xfId="17034" hidden="1"/>
    <cellStyle name="Uwaga 3" xfId="17032" hidden="1"/>
    <cellStyle name="Uwaga 3" xfId="17021" hidden="1"/>
    <cellStyle name="Uwaga 3" xfId="17019" hidden="1"/>
    <cellStyle name="Uwaga 3" xfId="17017" hidden="1"/>
    <cellStyle name="Uwaga 3" xfId="17006" hidden="1"/>
    <cellStyle name="Uwaga 3" xfId="17004" hidden="1"/>
    <cellStyle name="Uwaga 3" xfId="17002" hidden="1"/>
    <cellStyle name="Uwaga 3" xfId="16991" hidden="1"/>
    <cellStyle name="Uwaga 3" xfId="16989" hidden="1"/>
    <cellStyle name="Uwaga 3" xfId="16987" hidden="1"/>
    <cellStyle name="Uwaga 3" xfId="16976" hidden="1"/>
    <cellStyle name="Uwaga 3" xfId="16974" hidden="1"/>
    <cellStyle name="Uwaga 3" xfId="16972" hidden="1"/>
    <cellStyle name="Uwaga 3" xfId="16961" hidden="1"/>
    <cellStyle name="Uwaga 3" xfId="16959" hidden="1"/>
    <cellStyle name="Uwaga 3" xfId="16957" hidden="1"/>
    <cellStyle name="Uwaga 3" xfId="16946" hidden="1"/>
    <cellStyle name="Uwaga 3" xfId="16944" hidden="1"/>
    <cellStyle name="Uwaga 3" xfId="16942"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6" hidden="1"/>
    <cellStyle name="Uwaga 3" xfId="16886" hidden="1"/>
    <cellStyle name="Uwaga 3" xfId="16883" hidden="1"/>
    <cellStyle name="Uwaga 3" xfId="16880" hidden="1"/>
    <cellStyle name="Uwaga 3" xfId="16871" hidden="1"/>
    <cellStyle name="Uwaga 3" xfId="16869" hidden="1"/>
    <cellStyle name="Uwaga 3" xfId="16866"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6" hidden="1"/>
    <cellStyle name="Uwaga 3" xfId="16766" hidden="1"/>
    <cellStyle name="Uwaga 3" xfId="16763" hidden="1"/>
    <cellStyle name="Uwaga 3" xfId="16760" hidden="1"/>
    <cellStyle name="Uwaga 3" xfId="16751" hidden="1"/>
    <cellStyle name="Uwaga 3" xfId="16748" hidden="1"/>
    <cellStyle name="Uwaga 3" xfId="16745" hidden="1"/>
    <cellStyle name="Uwaga 3" xfId="16736" hidden="1"/>
    <cellStyle name="Uwaga 3" xfId="16734" hidden="1"/>
    <cellStyle name="Uwaga 3" xfId="16732" hidden="1"/>
    <cellStyle name="Uwaga 3" xfId="16721" hidden="1"/>
    <cellStyle name="Uwaga 3" xfId="16718" hidden="1"/>
    <cellStyle name="Uwaga 3" xfId="16715" hidden="1"/>
    <cellStyle name="Uwaga 3" xfId="16706" hidden="1"/>
    <cellStyle name="Uwaga 3" xfId="16703" hidden="1"/>
    <cellStyle name="Uwaga 3" xfId="16700" hidden="1"/>
    <cellStyle name="Uwaga 3" xfId="16691" hidden="1"/>
    <cellStyle name="Uwaga 3" xfId="16688" hidden="1"/>
    <cellStyle name="Uwaga 3" xfId="16685" hidden="1"/>
    <cellStyle name="Uwaga 3" xfId="16678" hidden="1"/>
    <cellStyle name="Uwaga 3" xfId="16674" hidden="1"/>
    <cellStyle name="Uwaga 3" xfId="16671" hidden="1"/>
    <cellStyle name="Uwaga 3" xfId="16663" hidden="1"/>
    <cellStyle name="Uwaga 3" xfId="16659" hidden="1"/>
    <cellStyle name="Uwaga 3" xfId="16656" hidden="1"/>
    <cellStyle name="Uwaga 3" xfId="16648" hidden="1"/>
    <cellStyle name="Uwaga 3" xfId="16644" hidden="1"/>
    <cellStyle name="Uwaga 3" xfId="16640" hidden="1"/>
    <cellStyle name="Uwaga 3" xfId="16633" hidden="1"/>
    <cellStyle name="Uwaga 3" xfId="16629" hidden="1"/>
    <cellStyle name="Uwaga 3" xfId="16626" hidden="1"/>
    <cellStyle name="Uwaga 3" xfId="16618" hidden="1"/>
    <cellStyle name="Uwaga 3" xfId="16614" hidden="1"/>
    <cellStyle name="Uwaga 3" xfId="16611" hidden="1"/>
    <cellStyle name="Uwaga 3" xfId="16602" hidden="1"/>
    <cellStyle name="Uwaga 3" xfId="16597" hidden="1"/>
    <cellStyle name="Uwaga 3" xfId="16593" hidden="1"/>
    <cellStyle name="Uwaga 3" xfId="16587" hidden="1"/>
    <cellStyle name="Uwaga 3" xfId="16582" hidden="1"/>
    <cellStyle name="Uwaga 3" xfId="16578" hidden="1"/>
    <cellStyle name="Uwaga 3" xfId="16572" hidden="1"/>
    <cellStyle name="Uwaga 3" xfId="16567" hidden="1"/>
    <cellStyle name="Uwaga 3" xfId="16563" hidden="1"/>
    <cellStyle name="Uwaga 3" xfId="16558" hidden="1"/>
    <cellStyle name="Uwaga 3" xfId="16554" hidden="1"/>
    <cellStyle name="Uwaga 3" xfId="16550" hidden="1"/>
    <cellStyle name="Uwaga 3" xfId="16543" hidden="1"/>
    <cellStyle name="Uwaga 3" xfId="16538" hidden="1"/>
    <cellStyle name="Uwaga 3" xfId="16534" hidden="1"/>
    <cellStyle name="Uwaga 3" xfId="16527" hidden="1"/>
    <cellStyle name="Uwaga 3" xfId="16522" hidden="1"/>
    <cellStyle name="Uwaga 3" xfId="16518" hidden="1"/>
    <cellStyle name="Uwaga 3" xfId="16513" hidden="1"/>
    <cellStyle name="Uwaga 3" xfId="16508" hidden="1"/>
    <cellStyle name="Uwaga 3" xfId="16504" hidden="1"/>
    <cellStyle name="Uwaga 3" xfId="16498" hidden="1"/>
    <cellStyle name="Uwaga 3" xfId="16494" hidden="1"/>
    <cellStyle name="Uwaga 3" xfId="16491" hidden="1"/>
    <cellStyle name="Uwaga 3" xfId="16484" hidden="1"/>
    <cellStyle name="Uwaga 3" xfId="16479" hidden="1"/>
    <cellStyle name="Uwaga 3" xfId="16474" hidden="1"/>
    <cellStyle name="Uwaga 3" xfId="16468" hidden="1"/>
    <cellStyle name="Uwaga 3" xfId="16463" hidden="1"/>
    <cellStyle name="Uwaga 3" xfId="16458" hidden="1"/>
    <cellStyle name="Uwaga 3" xfId="16453" hidden="1"/>
    <cellStyle name="Uwaga 3" xfId="16448" hidden="1"/>
    <cellStyle name="Uwaga 3" xfId="16443" hidden="1"/>
    <cellStyle name="Uwaga 3" xfId="16439" hidden="1"/>
    <cellStyle name="Uwaga 3" xfId="16435" hidden="1"/>
    <cellStyle name="Uwaga 3" xfId="16430" hidden="1"/>
    <cellStyle name="Uwaga 3" xfId="16423" hidden="1"/>
    <cellStyle name="Uwaga 3" xfId="16418" hidden="1"/>
    <cellStyle name="Uwaga 3" xfId="16413" hidden="1"/>
    <cellStyle name="Uwaga 3" xfId="16407" hidden="1"/>
    <cellStyle name="Uwaga 3" xfId="16402" hidden="1"/>
    <cellStyle name="Uwaga 3" xfId="16398" hidden="1"/>
    <cellStyle name="Uwaga 3" xfId="16393" hidden="1"/>
    <cellStyle name="Uwaga 3" xfId="16388" hidden="1"/>
    <cellStyle name="Uwaga 3" xfId="16383" hidden="1"/>
    <cellStyle name="Uwaga 3" xfId="16379" hidden="1"/>
    <cellStyle name="Uwaga 3" xfId="16374" hidden="1"/>
    <cellStyle name="Uwaga 3" xfId="16369" hidden="1"/>
    <cellStyle name="Uwaga 3" xfId="16364" hidden="1"/>
    <cellStyle name="Uwaga 3" xfId="16360" hidden="1"/>
    <cellStyle name="Uwaga 3" xfId="16356" hidden="1"/>
    <cellStyle name="Uwaga 3" xfId="16349" hidden="1"/>
    <cellStyle name="Uwaga 3" xfId="16345" hidden="1"/>
    <cellStyle name="Uwaga 3" xfId="16340" hidden="1"/>
    <cellStyle name="Uwaga 3" xfId="16334" hidden="1"/>
    <cellStyle name="Uwaga 3" xfId="16330" hidden="1"/>
    <cellStyle name="Uwaga 3" xfId="16325" hidden="1"/>
    <cellStyle name="Uwaga 3" xfId="16319" hidden="1"/>
    <cellStyle name="Uwaga 3" xfId="16315" hidden="1"/>
    <cellStyle name="Uwaga 3" xfId="16311" hidden="1"/>
    <cellStyle name="Uwaga 3" xfId="16304" hidden="1"/>
    <cellStyle name="Uwaga 3" xfId="16300" hidden="1"/>
    <cellStyle name="Uwaga 3" xfId="16296" hidden="1"/>
    <cellStyle name="Uwaga 3" xfId="17160" hidden="1"/>
    <cellStyle name="Uwaga 3" xfId="17158" hidden="1"/>
    <cellStyle name="Uwaga 3" xfId="17156" hidden="1"/>
    <cellStyle name="Uwaga 3" xfId="17143" hidden="1"/>
    <cellStyle name="Uwaga 3" xfId="17142" hidden="1"/>
    <cellStyle name="Uwaga 3" xfId="17141" hidden="1"/>
    <cellStyle name="Uwaga 3" xfId="17128" hidden="1"/>
    <cellStyle name="Uwaga 3" xfId="17127" hidden="1"/>
    <cellStyle name="Uwaga 3" xfId="17126" hidden="1"/>
    <cellStyle name="Uwaga 3" xfId="17114" hidden="1"/>
    <cellStyle name="Uwaga 3" xfId="17112" hidden="1"/>
    <cellStyle name="Uwaga 3" xfId="17111" hidden="1"/>
    <cellStyle name="Uwaga 3" xfId="17098" hidden="1"/>
    <cellStyle name="Uwaga 3" xfId="17097" hidden="1"/>
    <cellStyle name="Uwaga 3" xfId="17096" hidden="1"/>
    <cellStyle name="Uwaga 3" xfId="17084" hidden="1"/>
    <cellStyle name="Uwaga 3" xfId="17082" hidden="1"/>
    <cellStyle name="Uwaga 3" xfId="17080" hidden="1"/>
    <cellStyle name="Uwaga 3" xfId="17069" hidden="1"/>
    <cellStyle name="Uwaga 3" xfId="17067" hidden="1"/>
    <cellStyle name="Uwaga 3" xfId="17065" hidden="1"/>
    <cellStyle name="Uwaga 3" xfId="17054" hidden="1"/>
    <cellStyle name="Uwaga 3" xfId="17052" hidden="1"/>
    <cellStyle name="Uwaga 3" xfId="17050"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5" hidden="1"/>
    <cellStyle name="Uwaga 3" xfId="16844" hidden="1"/>
    <cellStyle name="Uwaga 3" xfId="16842" hidden="1"/>
    <cellStyle name="Uwaga 3" xfId="16840" hidden="1"/>
    <cellStyle name="Uwaga 3" xfId="16829" hidden="1"/>
    <cellStyle name="Uwaga 3" xfId="16827" hidden="1"/>
    <cellStyle name="Uwaga 3" xfId="16825"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4" hidden="1"/>
    <cellStyle name="Uwaga 3" xfId="16754" hidden="1"/>
    <cellStyle name="Uwaga 3" xfId="16752" hidden="1"/>
    <cellStyle name="Uwaga 3" xfId="16750" hidden="1"/>
    <cellStyle name="Uwaga 3" xfId="16739" hidden="1"/>
    <cellStyle name="Uwaga 3" xfId="16737" hidden="1"/>
    <cellStyle name="Uwaga 3" xfId="16735" hidden="1"/>
    <cellStyle name="Uwaga 3" xfId="16724" hidden="1"/>
    <cellStyle name="Uwaga 3" xfId="16722" hidden="1"/>
    <cellStyle name="Uwaga 3" xfId="16719" hidden="1"/>
    <cellStyle name="Uwaga 3" xfId="16709" hidden="1"/>
    <cellStyle name="Uwaga 3" xfId="16707" hidden="1"/>
    <cellStyle name="Uwaga 3" xfId="16704" hidden="1"/>
    <cellStyle name="Uwaga 3" xfId="16694" hidden="1"/>
    <cellStyle name="Uwaga 3" xfId="16692" hidden="1"/>
    <cellStyle name="Uwaga 3" xfId="16689" hidden="1"/>
    <cellStyle name="Uwaga 3" xfId="16680" hidden="1"/>
    <cellStyle name="Uwaga 3" xfId="16677" hidden="1"/>
    <cellStyle name="Uwaga 3" xfId="16673" hidden="1"/>
    <cellStyle name="Uwaga 3" xfId="16665" hidden="1"/>
    <cellStyle name="Uwaga 3" xfId="16662" hidden="1"/>
    <cellStyle name="Uwaga 3" xfId="16658" hidden="1"/>
    <cellStyle name="Uwaga 3" xfId="16650" hidden="1"/>
    <cellStyle name="Uwaga 3" xfId="16647" hidden="1"/>
    <cellStyle name="Uwaga 3" xfId="16643" hidden="1"/>
    <cellStyle name="Uwaga 3" xfId="16635" hidden="1"/>
    <cellStyle name="Uwaga 3" xfId="16632" hidden="1"/>
    <cellStyle name="Uwaga 3" xfId="16628" hidden="1"/>
    <cellStyle name="Uwaga 3" xfId="16620" hidden="1"/>
    <cellStyle name="Uwaga 3" xfId="16617" hidden="1"/>
    <cellStyle name="Uwaga 3" xfId="16613" hidden="1"/>
    <cellStyle name="Uwaga 3" xfId="16605" hidden="1"/>
    <cellStyle name="Uwaga 3" xfId="16601" hidden="1"/>
    <cellStyle name="Uwaga 3" xfId="16596" hidden="1"/>
    <cellStyle name="Uwaga 3" xfId="16590" hidden="1"/>
    <cellStyle name="Uwaga 3" xfId="16586" hidden="1"/>
    <cellStyle name="Uwaga 3" xfId="16581" hidden="1"/>
    <cellStyle name="Uwaga 3" xfId="16575" hidden="1"/>
    <cellStyle name="Uwaga 3" xfId="16571" hidden="1"/>
    <cellStyle name="Uwaga 3" xfId="16566" hidden="1"/>
    <cellStyle name="Uwaga 3" xfId="16560" hidden="1"/>
    <cellStyle name="Uwaga 3" xfId="16557" hidden="1"/>
    <cellStyle name="Uwaga 3" xfId="16553" hidden="1"/>
    <cellStyle name="Uwaga 3" xfId="16545" hidden="1"/>
    <cellStyle name="Uwaga 3" xfId="16542" hidden="1"/>
    <cellStyle name="Uwaga 3" xfId="16537" hidden="1"/>
    <cellStyle name="Uwaga 3" xfId="16530" hidden="1"/>
    <cellStyle name="Uwaga 3" xfId="16526" hidden="1"/>
    <cellStyle name="Uwaga 3" xfId="16521" hidden="1"/>
    <cellStyle name="Uwaga 3" xfId="16515" hidden="1"/>
    <cellStyle name="Uwaga 3" xfId="16511" hidden="1"/>
    <cellStyle name="Uwaga 3" xfId="16506" hidden="1"/>
    <cellStyle name="Uwaga 3" xfId="16500" hidden="1"/>
    <cellStyle name="Uwaga 3" xfId="16497" hidden="1"/>
    <cellStyle name="Uwaga 3" xfId="16493" hidden="1"/>
    <cellStyle name="Uwaga 3" xfId="16485" hidden="1"/>
    <cellStyle name="Uwaga 3" xfId="16480" hidden="1"/>
    <cellStyle name="Uwaga 3" xfId="16475" hidden="1"/>
    <cellStyle name="Uwaga 3" xfId="16470" hidden="1"/>
    <cellStyle name="Uwaga 3" xfId="16465" hidden="1"/>
    <cellStyle name="Uwaga 3" xfId="16460" hidden="1"/>
    <cellStyle name="Uwaga 3" xfId="16455" hidden="1"/>
    <cellStyle name="Uwaga 3" xfId="16450" hidden="1"/>
    <cellStyle name="Uwaga 3" xfId="16445" hidden="1"/>
    <cellStyle name="Uwaga 3" xfId="16440" hidden="1"/>
    <cellStyle name="Uwaga 3" xfId="16436" hidden="1"/>
    <cellStyle name="Uwaga 3" xfId="16431" hidden="1"/>
    <cellStyle name="Uwaga 3" xfId="16424" hidden="1"/>
    <cellStyle name="Uwaga 3" xfId="16419" hidden="1"/>
    <cellStyle name="Uwaga 3" xfId="16414" hidden="1"/>
    <cellStyle name="Uwaga 3" xfId="16409" hidden="1"/>
    <cellStyle name="Uwaga 3" xfId="16404" hidden="1"/>
    <cellStyle name="Uwaga 3" xfId="16399" hidden="1"/>
    <cellStyle name="Uwaga 3" xfId="16394" hidden="1"/>
    <cellStyle name="Uwaga 3" xfId="16389" hidden="1"/>
    <cellStyle name="Uwaga 3" xfId="16384" hidden="1"/>
    <cellStyle name="Uwaga 3" xfId="16380" hidden="1"/>
    <cellStyle name="Uwaga 3" xfId="16375" hidden="1"/>
    <cellStyle name="Uwaga 3" xfId="16370" hidden="1"/>
    <cellStyle name="Uwaga 3" xfId="16365" hidden="1"/>
    <cellStyle name="Uwaga 3" xfId="16361" hidden="1"/>
    <cellStyle name="Uwaga 3" xfId="16357" hidden="1"/>
    <cellStyle name="Uwaga 3" xfId="16350" hidden="1"/>
    <cellStyle name="Uwaga 3" xfId="16346" hidden="1"/>
    <cellStyle name="Uwaga 3" xfId="16341" hidden="1"/>
    <cellStyle name="Uwaga 3" xfId="16335" hidden="1"/>
    <cellStyle name="Uwaga 3" xfId="16331" hidden="1"/>
    <cellStyle name="Uwaga 3" xfId="16326" hidden="1"/>
    <cellStyle name="Uwaga 3" xfId="16320" hidden="1"/>
    <cellStyle name="Uwaga 3" xfId="16316" hidden="1"/>
    <cellStyle name="Uwaga 3" xfId="16312" hidden="1"/>
    <cellStyle name="Uwaga 3" xfId="16305" hidden="1"/>
    <cellStyle name="Uwaga 3" xfId="16301" hidden="1"/>
    <cellStyle name="Uwaga 3" xfId="16297" hidden="1"/>
    <cellStyle name="Uwaga 3" xfId="17164" hidden="1"/>
    <cellStyle name="Uwaga 3" xfId="17163" hidden="1"/>
    <cellStyle name="Uwaga 3" xfId="17161" hidden="1"/>
    <cellStyle name="Uwaga 3" xfId="17148" hidden="1"/>
    <cellStyle name="Uwaga 3" xfId="17146" hidden="1"/>
    <cellStyle name="Uwaga 3" xfId="17144" hidden="1"/>
    <cellStyle name="Uwaga 3" xfId="17134" hidden="1"/>
    <cellStyle name="Uwaga 3" xfId="17132" hidden="1"/>
    <cellStyle name="Uwaga 3" xfId="17130" hidden="1"/>
    <cellStyle name="Uwaga 3" xfId="17119" hidden="1"/>
    <cellStyle name="Uwaga 3" xfId="17117" hidden="1"/>
    <cellStyle name="Uwaga 3" xfId="17115" hidden="1"/>
    <cellStyle name="Uwaga 3" xfId="17102" hidden="1"/>
    <cellStyle name="Uwaga 3" xfId="17100" hidden="1"/>
    <cellStyle name="Uwaga 3" xfId="17099" hidden="1"/>
    <cellStyle name="Uwaga 3" xfId="17086" hidden="1"/>
    <cellStyle name="Uwaga 3" xfId="17085" hidden="1"/>
    <cellStyle name="Uwaga 3" xfId="17083" hidden="1"/>
    <cellStyle name="Uwaga 3" xfId="17071" hidden="1"/>
    <cellStyle name="Uwaga 3" xfId="17070" hidden="1"/>
    <cellStyle name="Uwaga 3" xfId="17068" hidden="1"/>
    <cellStyle name="Uwaga 3" xfId="17056" hidden="1"/>
    <cellStyle name="Uwaga 3" xfId="17055" hidden="1"/>
    <cellStyle name="Uwaga 3" xfId="17053" hidden="1"/>
    <cellStyle name="Uwaga 3" xfId="17041" hidden="1"/>
    <cellStyle name="Uwaga 3" xfId="17040" hidden="1"/>
    <cellStyle name="Uwaga 3" xfId="17038" hidden="1"/>
    <cellStyle name="Uwaga 3" xfId="17026" hidden="1"/>
    <cellStyle name="Uwaga 3" xfId="17025" hidden="1"/>
    <cellStyle name="Uwaga 3" xfId="17023" hidden="1"/>
    <cellStyle name="Uwaga 3" xfId="17011" hidden="1"/>
    <cellStyle name="Uwaga 3" xfId="17010" hidden="1"/>
    <cellStyle name="Uwaga 3" xfId="17008" hidden="1"/>
    <cellStyle name="Uwaga 3" xfId="16996" hidden="1"/>
    <cellStyle name="Uwaga 3" xfId="16995" hidden="1"/>
    <cellStyle name="Uwaga 3" xfId="16993" hidden="1"/>
    <cellStyle name="Uwaga 3" xfId="16981" hidden="1"/>
    <cellStyle name="Uwaga 3" xfId="16980" hidden="1"/>
    <cellStyle name="Uwaga 3" xfId="16978" hidden="1"/>
    <cellStyle name="Uwaga 3" xfId="16966" hidden="1"/>
    <cellStyle name="Uwaga 3" xfId="16965" hidden="1"/>
    <cellStyle name="Uwaga 3" xfId="16963" hidden="1"/>
    <cellStyle name="Uwaga 3" xfId="16951" hidden="1"/>
    <cellStyle name="Uwaga 3" xfId="16950" hidden="1"/>
    <cellStyle name="Uwaga 3" xfId="16948" hidden="1"/>
    <cellStyle name="Uwaga 3" xfId="16936" hidden="1"/>
    <cellStyle name="Uwaga 3" xfId="16935" hidden="1"/>
    <cellStyle name="Uwaga 3" xfId="16933" hidden="1"/>
    <cellStyle name="Uwaga 3" xfId="16921" hidden="1"/>
    <cellStyle name="Uwaga 3" xfId="16920" hidden="1"/>
    <cellStyle name="Uwaga 3" xfId="16918" hidden="1"/>
    <cellStyle name="Uwaga 3" xfId="16906" hidden="1"/>
    <cellStyle name="Uwaga 3" xfId="16905" hidden="1"/>
    <cellStyle name="Uwaga 3" xfId="16903" hidden="1"/>
    <cellStyle name="Uwaga 3" xfId="16891" hidden="1"/>
    <cellStyle name="Uwaga 3" xfId="16890" hidden="1"/>
    <cellStyle name="Uwaga 3" xfId="16888" hidden="1"/>
    <cellStyle name="Uwaga 3" xfId="16876" hidden="1"/>
    <cellStyle name="Uwaga 3" xfId="16875" hidden="1"/>
    <cellStyle name="Uwaga 3" xfId="16873" hidden="1"/>
    <cellStyle name="Uwaga 3" xfId="16861" hidden="1"/>
    <cellStyle name="Uwaga 3" xfId="16860" hidden="1"/>
    <cellStyle name="Uwaga 3" xfId="16858" hidden="1"/>
    <cellStyle name="Uwaga 3" xfId="16846" hidden="1"/>
    <cellStyle name="Uwaga 3" xfId="16845" hidden="1"/>
    <cellStyle name="Uwaga 3" xfId="16843" hidden="1"/>
    <cellStyle name="Uwaga 3" xfId="16831" hidden="1"/>
    <cellStyle name="Uwaga 3" xfId="16830" hidden="1"/>
    <cellStyle name="Uwaga 3" xfId="16828" hidden="1"/>
    <cellStyle name="Uwaga 3" xfId="16816" hidden="1"/>
    <cellStyle name="Uwaga 3" xfId="16815" hidden="1"/>
    <cellStyle name="Uwaga 3" xfId="16813" hidden="1"/>
    <cellStyle name="Uwaga 3" xfId="16801" hidden="1"/>
    <cellStyle name="Uwaga 3" xfId="16800" hidden="1"/>
    <cellStyle name="Uwaga 3" xfId="16798" hidden="1"/>
    <cellStyle name="Uwaga 3" xfId="16786" hidden="1"/>
    <cellStyle name="Uwaga 3" xfId="16785" hidden="1"/>
    <cellStyle name="Uwaga 3" xfId="16783" hidden="1"/>
    <cellStyle name="Uwaga 3" xfId="16771" hidden="1"/>
    <cellStyle name="Uwaga 3" xfId="16770" hidden="1"/>
    <cellStyle name="Uwaga 3" xfId="16768" hidden="1"/>
    <cellStyle name="Uwaga 3" xfId="16756" hidden="1"/>
    <cellStyle name="Uwaga 3" xfId="16755" hidden="1"/>
    <cellStyle name="Uwaga 3" xfId="16753" hidden="1"/>
    <cellStyle name="Uwaga 3" xfId="16741" hidden="1"/>
    <cellStyle name="Uwaga 3" xfId="16740" hidden="1"/>
    <cellStyle name="Uwaga 3" xfId="16738" hidden="1"/>
    <cellStyle name="Uwaga 3" xfId="16726" hidden="1"/>
    <cellStyle name="Uwaga 3" xfId="16725" hidden="1"/>
    <cellStyle name="Uwaga 3" xfId="16723" hidden="1"/>
    <cellStyle name="Uwaga 3" xfId="16711" hidden="1"/>
    <cellStyle name="Uwaga 3" xfId="16710" hidden="1"/>
    <cellStyle name="Uwaga 3" xfId="16708" hidden="1"/>
    <cellStyle name="Uwaga 3" xfId="16696" hidden="1"/>
    <cellStyle name="Uwaga 3" xfId="16695" hidden="1"/>
    <cellStyle name="Uwaga 3" xfId="16693" hidden="1"/>
    <cellStyle name="Uwaga 3" xfId="16681" hidden="1"/>
    <cellStyle name="Uwaga 3" xfId="16679" hidden="1"/>
    <cellStyle name="Uwaga 3" xfId="16676" hidden="1"/>
    <cellStyle name="Uwaga 3" xfId="16666" hidden="1"/>
    <cellStyle name="Uwaga 3" xfId="16664" hidden="1"/>
    <cellStyle name="Uwaga 3" xfId="16661" hidden="1"/>
    <cellStyle name="Uwaga 3" xfId="16651" hidden="1"/>
    <cellStyle name="Uwaga 3" xfId="16649" hidden="1"/>
    <cellStyle name="Uwaga 3" xfId="16646" hidden="1"/>
    <cellStyle name="Uwaga 3" xfId="16636" hidden="1"/>
    <cellStyle name="Uwaga 3" xfId="16634" hidden="1"/>
    <cellStyle name="Uwaga 3" xfId="16631" hidden="1"/>
    <cellStyle name="Uwaga 3" xfId="16621" hidden="1"/>
    <cellStyle name="Uwaga 3" xfId="16619" hidden="1"/>
    <cellStyle name="Uwaga 3" xfId="16616" hidden="1"/>
    <cellStyle name="Uwaga 3" xfId="16606" hidden="1"/>
    <cellStyle name="Uwaga 3" xfId="16604" hidden="1"/>
    <cellStyle name="Uwaga 3" xfId="16600" hidden="1"/>
    <cellStyle name="Uwaga 3" xfId="16591" hidden="1"/>
    <cellStyle name="Uwaga 3" xfId="16588" hidden="1"/>
    <cellStyle name="Uwaga 3" xfId="16584" hidden="1"/>
    <cellStyle name="Uwaga 3" xfId="16576" hidden="1"/>
    <cellStyle name="Uwaga 3" xfId="16574" hidden="1"/>
    <cellStyle name="Uwaga 3" xfId="16570" hidden="1"/>
    <cellStyle name="Uwaga 3" xfId="16561" hidden="1"/>
    <cellStyle name="Uwaga 3" xfId="16559" hidden="1"/>
    <cellStyle name="Uwaga 3" xfId="16556" hidden="1"/>
    <cellStyle name="Uwaga 3" xfId="16546" hidden="1"/>
    <cellStyle name="Uwaga 3" xfId="16544" hidden="1"/>
    <cellStyle name="Uwaga 3" xfId="16539" hidden="1"/>
    <cellStyle name="Uwaga 3" xfId="16531" hidden="1"/>
    <cellStyle name="Uwaga 3" xfId="16529" hidden="1"/>
    <cellStyle name="Uwaga 3" xfId="16524" hidden="1"/>
    <cellStyle name="Uwaga 3" xfId="16516" hidden="1"/>
    <cellStyle name="Uwaga 3" xfId="16514" hidden="1"/>
    <cellStyle name="Uwaga 3" xfId="16509" hidden="1"/>
    <cellStyle name="Uwaga 3" xfId="16501" hidden="1"/>
    <cellStyle name="Uwaga 3" xfId="16499" hidden="1"/>
    <cellStyle name="Uwaga 3" xfId="16495" hidden="1"/>
    <cellStyle name="Uwaga 3" xfId="16486" hidden="1"/>
    <cellStyle name="Uwaga 3" xfId="16483" hidden="1"/>
    <cellStyle name="Uwaga 3" xfId="16478" hidden="1"/>
    <cellStyle name="Uwaga 3" xfId="16471" hidden="1"/>
    <cellStyle name="Uwaga 3" xfId="16467" hidden="1"/>
    <cellStyle name="Uwaga 3" xfId="16462" hidden="1"/>
    <cellStyle name="Uwaga 3" xfId="16456" hidden="1"/>
    <cellStyle name="Uwaga 3" xfId="16452" hidden="1"/>
    <cellStyle name="Uwaga 3" xfId="16447" hidden="1"/>
    <cellStyle name="Uwaga 3" xfId="16441" hidden="1"/>
    <cellStyle name="Uwaga 3" xfId="16438" hidden="1"/>
    <cellStyle name="Uwaga 3" xfId="16434" hidden="1"/>
    <cellStyle name="Uwaga 3" xfId="16425" hidden="1"/>
    <cellStyle name="Uwaga 3" xfId="16420" hidden="1"/>
    <cellStyle name="Uwaga 3" xfId="16415" hidden="1"/>
    <cellStyle name="Uwaga 3" xfId="16410" hidden="1"/>
    <cellStyle name="Uwaga 3" xfId="16405" hidden="1"/>
    <cellStyle name="Uwaga 3" xfId="16400" hidden="1"/>
    <cellStyle name="Uwaga 3" xfId="16395" hidden="1"/>
    <cellStyle name="Uwaga 3" xfId="16390" hidden="1"/>
    <cellStyle name="Uwaga 3" xfId="16385" hidden="1"/>
    <cellStyle name="Uwaga 3" xfId="16381" hidden="1"/>
    <cellStyle name="Uwaga 3" xfId="16376" hidden="1"/>
    <cellStyle name="Uwaga 3" xfId="16371" hidden="1"/>
    <cellStyle name="Uwaga 3" xfId="16366" hidden="1"/>
    <cellStyle name="Uwaga 3" xfId="16362" hidden="1"/>
    <cellStyle name="Uwaga 3" xfId="16358" hidden="1"/>
    <cellStyle name="Uwaga 3" xfId="16351" hidden="1"/>
    <cellStyle name="Uwaga 3" xfId="16347" hidden="1"/>
    <cellStyle name="Uwaga 3" xfId="16342" hidden="1"/>
    <cellStyle name="Uwaga 3" xfId="16336" hidden="1"/>
    <cellStyle name="Uwaga 3" xfId="16332" hidden="1"/>
    <cellStyle name="Uwaga 3" xfId="16327" hidden="1"/>
    <cellStyle name="Uwaga 3" xfId="16321" hidden="1"/>
    <cellStyle name="Uwaga 3" xfId="16317" hidden="1"/>
    <cellStyle name="Uwaga 3" xfId="16313" hidden="1"/>
    <cellStyle name="Uwaga 3" xfId="16306" hidden="1"/>
    <cellStyle name="Uwaga 3" xfId="16302" hidden="1"/>
    <cellStyle name="Uwaga 3" xfId="16298" hidden="1"/>
    <cellStyle name="Uwaga 3" xfId="17246" hidden="1"/>
    <cellStyle name="Uwaga 3" xfId="17247" hidden="1"/>
    <cellStyle name="Uwaga 3" xfId="17249" hidden="1"/>
    <cellStyle name="Uwaga 3" xfId="17255" hidden="1"/>
    <cellStyle name="Uwaga 3" xfId="17256" hidden="1"/>
    <cellStyle name="Uwaga 3" xfId="17259" hidden="1"/>
    <cellStyle name="Uwaga 3" xfId="17264" hidden="1"/>
    <cellStyle name="Uwaga 3" xfId="17265" hidden="1"/>
    <cellStyle name="Uwaga 3" xfId="17268" hidden="1"/>
    <cellStyle name="Uwaga 3" xfId="17273" hidden="1"/>
    <cellStyle name="Uwaga 3" xfId="17274" hidden="1"/>
    <cellStyle name="Uwaga 3" xfId="17275" hidden="1"/>
    <cellStyle name="Uwaga 3" xfId="17282" hidden="1"/>
    <cellStyle name="Uwaga 3" xfId="17285" hidden="1"/>
    <cellStyle name="Uwaga 3" xfId="17288" hidden="1"/>
    <cellStyle name="Uwaga 3" xfId="17294" hidden="1"/>
    <cellStyle name="Uwaga 3" xfId="17297" hidden="1"/>
    <cellStyle name="Uwaga 3" xfId="17299" hidden="1"/>
    <cellStyle name="Uwaga 3" xfId="17304" hidden="1"/>
    <cellStyle name="Uwaga 3" xfId="17307" hidden="1"/>
    <cellStyle name="Uwaga 3" xfId="17308" hidden="1"/>
    <cellStyle name="Uwaga 3" xfId="17312" hidden="1"/>
    <cellStyle name="Uwaga 3" xfId="17315" hidden="1"/>
    <cellStyle name="Uwaga 3" xfId="17317" hidden="1"/>
    <cellStyle name="Uwaga 3" xfId="17318" hidden="1"/>
    <cellStyle name="Uwaga 3" xfId="17319" hidden="1"/>
    <cellStyle name="Uwaga 3" xfId="17322" hidden="1"/>
    <cellStyle name="Uwaga 3" xfId="17329" hidden="1"/>
    <cellStyle name="Uwaga 3" xfId="17332" hidden="1"/>
    <cellStyle name="Uwaga 3" xfId="17335" hidden="1"/>
    <cellStyle name="Uwaga 3" xfId="17338" hidden="1"/>
    <cellStyle name="Uwaga 3" xfId="17341" hidden="1"/>
    <cellStyle name="Uwaga 3" xfId="17344" hidden="1"/>
    <cellStyle name="Uwaga 3" xfId="17346" hidden="1"/>
    <cellStyle name="Uwaga 3" xfId="17349" hidden="1"/>
    <cellStyle name="Uwaga 3" xfId="17352" hidden="1"/>
    <cellStyle name="Uwaga 3" xfId="17354" hidden="1"/>
    <cellStyle name="Uwaga 3" xfId="17355" hidden="1"/>
    <cellStyle name="Uwaga 3" xfId="17357" hidden="1"/>
    <cellStyle name="Uwaga 3" xfId="17364" hidden="1"/>
    <cellStyle name="Uwaga 3" xfId="17367" hidden="1"/>
    <cellStyle name="Uwaga 3" xfId="17370" hidden="1"/>
    <cellStyle name="Uwaga 3" xfId="17374" hidden="1"/>
    <cellStyle name="Uwaga 3" xfId="17377" hidden="1"/>
    <cellStyle name="Uwaga 3" xfId="17380" hidden="1"/>
    <cellStyle name="Uwaga 3" xfId="17382" hidden="1"/>
    <cellStyle name="Uwaga 3" xfId="17385" hidden="1"/>
    <cellStyle name="Uwaga 3" xfId="17388" hidden="1"/>
    <cellStyle name="Uwaga 3" xfId="17390" hidden="1"/>
    <cellStyle name="Uwaga 3" xfId="17391" hidden="1"/>
    <cellStyle name="Uwaga 3" xfId="17394" hidden="1"/>
    <cellStyle name="Uwaga 3" xfId="17401" hidden="1"/>
    <cellStyle name="Uwaga 3" xfId="17404" hidden="1"/>
    <cellStyle name="Uwaga 3" xfId="17407" hidden="1"/>
    <cellStyle name="Uwaga 3" xfId="17411" hidden="1"/>
    <cellStyle name="Uwaga 3" xfId="17414" hidden="1"/>
    <cellStyle name="Uwaga 3" xfId="17416" hidden="1"/>
    <cellStyle name="Uwaga 3" xfId="17419" hidden="1"/>
    <cellStyle name="Uwaga 3" xfId="17422" hidden="1"/>
    <cellStyle name="Uwaga 3" xfId="17425" hidden="1"/>
    <cellStyle name="Uwaga 3" xfId="17426" hidden="1"/>
    <cellStyle name="Uwaga 3" xfId="17427" hidden="1"/>
    <cellStyle name="Uwaga 3" xfId="17429" hidden="1"/>
    <cellStyle name="Uwaga 3" xfId="17435" hidden="1"/>
    <cellStyle name="Uwaga 3" xfId="17436" hidden="1"/>
    <cellStyle name="Uwaga 3" xfId="17438" hidden="1"/>
    <cellStyle name="Uwaga 3" xfId="17444" hidden="1"/>
    <cellStyle name="Uwaga 3" xfId="17446" hidden="1"/>
    <cellStyle name="Uwaga 3" xfId="17449" hidden="1"/>
    <cellStyle name="Uwaga 3" xfId="17453" hidden="1"/>
    <cellStyle name="Uwaga 3" xfId="17454" hidden="1"/>
    <cellStyle name="Uwaga 3" xfId="17456" hidden="1"/>
    <cellStyle name="Uwaga 3" xfId="17462" hidden="1"/>
    <cellStyle name="Uwaga 3" xfId="17463" hidden="1"/>
    <cellStyle name="Uwaga 3" xfId="17464" hidden="1"/>
    <cellStyle name="Uwaga 3" xfId="17472" hidden="1"/>
    <cellStyle name="Uwaga 3" xfId="17475" hidden="1"/>
    <cellStyle name="Uwaga 3" xfId="17478" hidden="1"/>
    <cellStyle name="Uwaga 3" xfId="17481" hidden="1"/>
    <cellStyle name="Uwaga 3" xfId="17484" hidden="1"/>
    <cellStyle name="Uwaga 3" xfId="17487" hidden="1"/>
    <cellStyle name="Uwaga 3" xfId="17490" hidden="1"/>
    <cellStyle name="Uwaga 3" xfId="17493" hidden="1"/>
    <cellStyle name="Uwaga 3" xfId="17496" hidden="1"/>
    <cellStyle name="Uwaga 3" xfId="17498" hidden="1"/>
    <cellStyle name="Uwaga 3" xfId="17499" hidden="1"/>
    <cellStyle name="Uwaga 3" xfId="17501" hidden="1"/>
    <cellStyle name="Uwaga 3" xfId="17508" hidden="1"/>
    <cellStyle name="Uwaga 3" xfId="17511" hidden="1"/>
    <cellStyle name="Uwaga 3" xfId="17514" hidden="1"/>
    <cellStyle name="Uwaga 3" xfId="17517" hidden="1"/>
    <cellStyle name="Uwaga 3" xfId="17520" hidden="1"/>
    <cellStyle name="Uwaga 3" xfId="17523" hidden="1"/>
    <cellStyle name="Uwaga 3" xfId="17526" hidden="1"/>
    <cellStyle name="Uwaga 3" xfId="17528" hidden="1"/>
    <cellStyle name="Uwaga 3" xfId="17531" hidden="1"/>
    <cellStyle name="Uwaga 3" xfId="17534" hidden="1"/>
    <cellStyle name="Uwaga 3" xfId="17535" hidden="1"/>
    <cellStyle name="Uwaga 3" xfId="17536" hidden="1"/>
    <cellStyle name="Uwaga 3" xfId="17543" hidden="1"/>
    <cellStyle name="Uwaga 3" xfId="17544" hidden="1"/>
    <cellStyle name="Uwaga 3" xfId="17546" hidden="1"/>
    <cellStyle name="Uwaga 3" xfId="17552" hidden="1"/>
    <cellStyle name="Uwaga 3" xfId="17553" hidden="1"/>
    <cellStyle name="Uwaga 3" xfId="17555" hidden="1"/>
    <cellStyle name="Uwaga 3" xfId="17561" hidden="1"/>
    <cellStyle name="Uwaga 3" xfId="17562" hidden="1"/>
    <cellStyle name="Uwaga 3" xfId="17564" hidden="1"/>
    <cellStyle name="Uwaga 3" xfId="17570" hidden="1"/>
    <cellStyle name="Uwaga 3" xfId="17571" hidden="1"/>
    <cellStyle name="Uwaga 3" xfId="17572" hidden="1"/>
    <cellStyle name="Uwaga 3" xfId="17580" hidden="1"/>
    <cellStyle name="Uwaga 3" xfId="17582" hidden="1"/>
    <cellStyle name="Uwaga 3" xfId="17585" hidden="1"/>
    <cellStyle name="Uwaga 3" xfId="17589" hidden="1"/>
    <cellStyle name="Uwaga 3" xfId="17592" hidden="1"/>
    <cellStyle name="Uwaga 3" xfId="17595" hidden="1"/>
    <cellStyle name="Uwaga 3" xfId="17598" hidden="1"/>
    <cellStyle name="Uwaga 3" xfId="17600" hidden="1"/>
    <cellStyle name="Uwaga 3" xfId="17603" hidden="1"/>
    <cellStyle name="Uwaga 3" xfId="17606" hidden="1"/>
    <cellStyle name="Uwaga 3" xfId="17607" hidden="1"/>
    <cellStyle name="Uwaga 3" xfId="17608" hidden="1"/>
    <cellStyle name="Uwaga 3" xfId="17615" hidden="1"/>
    <cellStyle name="Uwaga 3" xfId="17617" hidden="1"/>
    <cellStyle name="Uwaga 3" xfId="17619" hidden="1"/>
    <cellStyle name="Uwaga 3" xfId="17624" hidden="1"/>
    <cellStyle name="Uwaga 3" xfId="17626" hidden="1"/>
    <cellStyle name="Uwaga 3" xfId="17628" hidden="1"/>
    <cellStyle name="Uwaga 3" xfId="17633" hidden="1"/>
    <cellStyle name="Uwaga 3" xfId="17635" hidden="1"/>
    <cellStyle name="Uwaga 3" xfId="17637" hidden="1"/>
    <cellStyle name="Uwaga 3" xfId="17642" hidden="1"/>
    <cellStyle name="Uwaga 3" xfId="17643" hidden="1"/>
    <cellStyle name="Uwaga 3" xfId="17644" hidden="1"/>
    <cellStyle name="Uwaga 3" xfId="17651" hidden="1"/>
    <cellStyle name="Uwaga 3" xfId="17653" hidden="1"/>
    <cellStyle name="Uwaga 3" xfId="17655" hidden="1"/>
    <cellStyle name="Uwaga 3" xfId="17660" hidden="1"/>
    <cellStyle name="Uwaga 3" xfId="17662" hidden="1"/>
    <cellStyle name="Uwaga 3" xfId="17664" hidden="1"/>
    <cellStyle name="Uwaga 3" xfId="17669" hidden="1"/>
    <cellStyle name="Uwaga 3" xfId="17671" hidden="1"/>
    <cellStyle name="Uwaga 3" xfId="17672" hidden="1"/>
    <cellStyle name="Uwaga 3" xfId="17678" hidden="1"/>
    <cellStyle name="Uwaga 3" xfId="17679" hidden="1"/>
    <cellStyle name="Uwaga 3" xfId="17680" hidden="1"/>
    <cellStyle name="Uwaga 3" xfId="17687" hidden="1"/>
    <cellStyle name="Uwaga 3" xfId="17689" hidden="1"/>
    <cellStyle name="Uwaga 3" xfId="17691" hidden="1"/>
    <cellStyle name="Uwaga 3" xfId="17696" hidden="1"/>
    <cellStyle name="Uwaga 3" xfId="17698" hidden="1"/>
    <cellStyle name="Uwaga 3" xfId="17700" hidden="1"/>
    <cellStyle name="Uwaga 3" xfId="17705" hidden="1"/>
    <cellStyle name="Uwaga 3" xfId="17707" hidden="1"/>
    <cellStyle name="Uwaga 3" xfId="17709" hidden="1"/>
    <cellStyle name="Uwaga 3" xfId="17714" hidden="1"/>
    <cellStyle name="Uwaga 3" xfId="17715" hidden="1"/>
    <cellStyle name="Uwaga 3" xfId="17717" hidden="1"/>
    <cellStyle name="Uwaga 3" xfId="17723" hidden="1"/>
    <cellStyle name="Uwaga 3" xfId="17724" hidden="1"/>
    <cellStyle name="Uwaga 3" xfId="17725" hidden="1"/>
    <cellStyle name="Uwaga 3" xfId="17732" hidden="1"/>
    <cellStyle name="Uwaga 3" xfId="17733" hidden="1"/>
    <cellStyle name="Uwaga 3" xfId="17734" hidden="1"/>
    <cellStyle name="Uwaga 3" xfId="17741" hidden="1"/>
    <cellStyle name="Uwaga 3" xfId="17742" hidden="1"/>
    <cellStyle name="Uwaga 3" xfId="17743" hidden="1"/>
    <cellStyle name="Uwaga 3" xfId="17750" hidden="1"/>
    <cellStyle name="Uwaga 3" xfId="17751" hidden="1"/>
    <cellStyle name="Uwaga 3" xfId="17752" hidden="1"/>
    <cellStyle name="Uwaga 3" xfId="17759" hidden="1"/>
    <cellStyle name="Uwaga 3" xfId="17760" hidden="1"/>
    <cellStyle name="Uwaga 3" xfId="17761" hidden="1"/>
    <cellStyle name="Uwaga 3" xfId="17811" hidden="1"/>
    <cellStyle name="Uwaga 3" xfId="17812" hidden="1"/>
    <cellStyle name="Uwaga 3" xfId="17814" hidden="1"/>
    <cellStyle name="Uwaga 3" xfId="17826" hidden="1"/>
    <cellStyle name="Uwaga 3" xfId="17827" hidden="1"/>
    <cellStyle name="Uwaga 3" xfId="17832" hidden="1"/>
    <cellStyle name="Uwaga 3" xfId="17841" hidden="1"/>
    <cellStyle name="Uwaga 3" xfId="17842" hidden="1"/>
    <cellStyle name="Uwaga 3" xfId="17847" hidden="1"/>
    <cellStyle name="Uwaga 3" xfId="17856" hidden="1"/>
    <cellStyle name="Uwaga 3" xfId="17857" hidden="1"/>
    <cellStyle name="Uwaga 3" xfId="17858" hidden="1"/>
    <cellStyle name="Uwaga 3" xfId="17871" hidden="1"/>
    <cellStyle name="Uwaga 3" xfId="17876" hidden="1"/>
    <cellStyle name="Uwaga 3" xfId="17881" hidden="1"/>
    <cellStyle name="Uwaga 3" xfId="17891" hidden="1"/>
    <cellStyle name="Uwaga 3" xfId="17896" hidden="1"/>
    <cellStyle name="Uwaga 3" xfId="17900" hidden="1"/>
    <cellStyle name="Uwaga 3" xfId="17907" hidden="1"/>
    <cellStyle name="Uwaga 3" xfId="17912" hidden="1"/>
    <cellStyle name="Uwaga 3" xfId="17915" hidden="1"/>
    <cellStyle name="Uwaga 3" xfId="17921" hidden="1"/>
    <cellStyle name="Uwaga 3" xfId="17926" hidden="1"/>
    <cellStyle name="Uwaga 3" xfId="17930" hidden="1"/>
    <cellStyle name="Uwaga 3" xfId="17931" hidden="1"/>
    <cellStyle name="Uwaga 3" xfId="17932" hidden="1"/>
    <cellStyle name="Uwaga 3" xfId="17936" hidden="1"/>
    <cellStyle name="Uwaga 3" xfId="17948" hidden="1"/>
    <cellStyle name="Uwaga 3" xfId="17953" hidden="1"/>
    <cellStyle name="Uwaga 3" xfId="17958" hidden="1"/>
    <cellStyle name="Uwaga 3" xfId="17963" hidden="1"/>
    <cellStyle name="Uwaga 3" xfId="17968" hidden="1"/>
    <cellStyle name="Uwaga 3" xfId="17973" hidden="1"/>
    <cellStyle name="Uwaga 3" xfId="17977" hidden="1"/>
    <cellStyle name="Uwaga 3" xfId="17981" hidden="1"/>
    <cellStyle name="Uwaga 3" xfId="17986" hidden="1"/>
    <cellStyle name="Uwaga 3" xfId="17991" hidden="1"/>
    <cellStyle name="Uwaga 3" xfId="17992" hidden="1"/>
    <cellStyle name="Uwaga 3" xfId="17994" hidden="1"/>
    <cellStyle name="Uwaga 3" xfId="18007" hidden="1"/>
    <cellStyle name="Uwaga 3" xfId="18011" hidden="1"/>
    <cellStyle name="Uwaga 3" xfId="18016" hidden="1"/>
    <cellStyle name="Uwaga 3" xfId="18023" hidden="1"/>
    <cellStyle name="Uwaga 3" xfId="18027" hidden="1"/>
    <cellStyle name="Uwaga 3" xfId="18032" hidden="1"/>
    <cellStyle name="Uwaga 3" xfId="18037" hidden="1"/>
    <cellStyle name="Uwaga 3" xfId="18040" hidden="1"/>
    <cellStyle name="Uwaga 3" xfId="18045" hidden="1"/>
    <cellStyle name="Uwaga 3" xfId="18051" hidden="1"/>
    <cellStyle name="Uwaga 3" xfId="18052" hidden="1"/>
    <cellStyle name="Uwaga 3" xfId="18055" hidden="1"/>
    <cellStyle name="Uwaga 3" xfId="18068" hidden="1"/>
    <cellStyle name="Uwaga 3" xfId="18072" hidden="1"/>
    <cellStyle name="Uwaga 3" xfId="18077" hidden="1"/>
    <cellStyle name="Uwaga 3" xfId="18084" hidden="1"/>
    <cellStyle name="Uwaga 3" xfId="18089" hidden="1"/>
    <cellStyle name="Uwaga 3" xfId="18093" hidden="1"/>
    <cellStyle name="Uwaga 3" xfId="18098" hidden="1"/>
    <cellStyle name="Uwaga 3" xfId="18102" hidden="1"/>
    <cellStyle name="Uwaga 3" xfId="18107" hidden="1"/>
    <cellStyle name="Uwaga 3" xfId="18111" hidden="1"/>
    <cellStyle name="Uwaga 3" xfId="18112" hidden="1"/>
    <cellStyle name="Uwaga 3" xfId="18114" hidden="1"/>
    <cellStyle name="Uwaga 3" xfId="18126" hidden="1"/>
    <cellStyle name="Uwaga 3" xfId="18127" hidden="1"/>
    <cellStyle name="Uwaga 3" xfId="18129" hidden="1"/>
    <cellStyle name="Uwaga 3" xfId="18141" hidden="1"/>
    <cellStyle name="Uwaga 3" xfId="18143" hidden="1"/>
    <cellStyle name="Uwaga 3" xfId="18146" hidden="1"/>
    <cellStyle name="Uwaga 3" xfId="18156" hidden="1"/>
    <cellStyle name="Uwaga 3" xfId="18157" hidden="1"/>
    <cellStyle name="Uwaga 3" xfId="18159" hidden="1"/>
    <cellStyle name="Uwaga 3" xfId="18171" hidden="1"/>
    <cellStyle name="Uwaga 3" xfId="18172" hidden="1"/>
    <cellStyle name="Uwaga 3" xfId="18173" hidden="1"/>
    <cellStyle name="Uwaga 3" xfId="18187" hidden="1"/>
    <cellStyle name="Uwaga 3" xfId="18190" hidden="1"/>
    <cellStyle name="Uwaga 3" xfId="18194" hidden="1"/>
    <cellStyle name="Uwaga 3" xfId="18202" hidden="1"/>
    <cellStyle name="Uwaga 3" xfId="18205" hidden="1"/>
    <cellStyle name="Uwaga 3" xfId="18209" hidden="1"/>
    <cellStyle name="Uwaga 3" xfId="18217" hidden="1"/>
    <cellStyle name="Uwaga 3" xfId="18220" hidden="1"/>
    <cellStyle name="Uwaga 3" xfId="18224" hidden="1"/>
    <cellStyle name="Uwaga 3" xfId="18231" hidden="1"/>
    <cellStyle name="Uwaga 3" xfId="18232" hidden="1"/>
    <cellStyle name="Uwaga 3" xfId="18234" hidden="1"/>
    <cellStyle name="Uwaga 3" xfId="18247" hidden="1"/>
    <cellStyle name="Uwaga 3" xfId="18250" hidden="1"/>
    <cellStyle name="Uwaga 3" xfId="18253" hidden="1"/>
    <cellStyle name="Uwaga 3" xfId="18262" hidden="1"/>
    <cellStyle name="Uwaga 3" xfId="18265" hidden="1"/>
    <cellStyle name="Uwaga 3" xfId="18269" hidden="1"/>
    <cellStyle name="Uwaga 3" xfId="18277" hidden="1"/>
    <cellStyle name="Uwaga 3" xfId="18279" hidden="1"/>
    <cellStyle name="Uwaga 3" xfId="18282" hidden="1"/>
    <cellStyle name="Uwaga 3" xfId="18291" hidden="1"/>
    <cellStyle name="Uwaga 3" xfId="18292" hidden="1"/>
    <cellStyle name="Uwaga 3" xfId="18293" hidden="1"/>
    <cellStyle name="Uwaga 3" xfId="18306" hidden="1"/>
    <cellStyle name="Uwaga 3" xfId="18307" hidden="1"/>
    <cellStyle name="Uwaga 3" xfId="18309" hidden="1"/>
    <cellStyle name="Uwaga 3" xfId="18321" hidden="1"/>
    <cellStyle name="Uwaga 3" xfId="18322" hidden="1"/>
    <cellStyle name="Uwaga 3" xfId="18324" hidden="1"/>
    <cellStyle name="Uwaga 3" xfId="18336" hidden="1"/>
    <cellStyle name="Uwaga 3" xfId="18337" hidden="1"/>
    <cellStyle name="Uwaga 3" xfId="18339" hidden="1"/>
    <cellStyle name="Uwaga 3" xfId="18351" hidden="1"/>
    <cellStyle name="Uwaga 3" xfId="18352" hidden="1"/>
    <cellStyle name="Uwaga 3" xfId="18353" hidden="1"/>
    <cellStyle name="Uwaga 3" xfId="18367" hidden="1"/>
    <cellStyle name="Uwaga 3" xfId="18369" hidden="1"/>
    <cellStyle name="Uwaga 3" xfId="18372" hidden="1"/>
    <cellStyle name="Uwaga 3" xfId="18382" hidden="1"/>
    <cellStyle name="Uwaga 3" xfId="18385" hidden="1"/>
    <cellStyle name="Uwaga 3" xfId="18388" hidden="1"/>
    <cellStyle name="Uwaga 3" xfId="18397" hidden="1"/>
    <cellStyle name="Uwaga 3" xfId="18399" hidden="1"/>
    <cellStyle name="Uwaga 3" xfId="18402" hidden="1"/>
    <cellStyle name="Uwaga 3" xfId="18411" hidden="1"/>
    <cellStyle name="Uwaga 3" xfId="18412" hidden="1"/>
    <cellStyle name="Uwaga 3" xfId="18413" hidden="1"/>
    <cellStyle name="Uwaga 3" xfId="18426" hidden="1"/>
    <cellStyle name="Uwaga 3" xfId="18428" hidden="1"/>
    <cellStyle name="Uwaga 3" xfId="18430" hidden="1"/>
    <cellStyle name="Uwaga 3" xfId="18441" hidden="1"/>
    <cellStyle name="Uwaga 3" xfId="18443" hidden="1"/>
    <cellStyle name="Uwaga 3" xfId="18445" hidden="1"/>
    <cellStyle name="Uwaga 3" xfId="18456" hidden="1"/>
    <cellStyle name="Uwaga 3" xfId="18458" hidden="1"/>
    <cellStyle name="Uwaga 3" xfId="18460" hidden="1"/>
    <cellStyle name="Uwaga 3" xfId="18471" hidden="1"/>
    <cellStyle name="Uwaga 3" xfId="18472" hidden="1"/>
    <cellStyle name="Uwaga 3" xfId="18473" hidden="1"/>
    <cellStyle name="Uwaga 3" xfId="18486" hidden="1"/>
    <cellStyle name="Uwaga 3" xfId="18488" hidden="1"/>
    <cellStyle name="Uwaga 3" xfId="18490" hidden="1"/>
    <cellStyle name="Uwaga 3" xfId="18501" hidden="1"/>
    <cellStyle name="Uwaga 3" xfId="18503" hidden="1"/>
    <cellStyle name="Uwaga 3" xfId="18505" hidden="1"/>
    <cellStyle name="Uwaga 3" xfId="18516" hidden="1"/>
    <cellStyle name="Uwaga 3" xfId="18518" hidden="1"/>
    <cellStyle name="Uwaga 3" xfId="18519" hidden="1"/>
    <cellStyle name="Uwaga 3" xfId="18531" hidden="1"/>
    <cellStyle name="Uwaga 3" xfId="18532" hidden="1"/>
    <cellStyle name="Uwaga 3" xfId="18533" hidden="1"/>
    <cellStyle name="Uwaga 3" xfId="18546" hidden="1"/>
    <cellStyle name="Uwaga 3" xfId="18548" hidden="1"/>
    <cellStyle name="Uwaga 3" xfId="18550" hidden="1"/>
    <cellStyle name="Uwaga 3" xfId="18561" hidden="1"/>
    <cellStyle name="Uwaga 3" xfId="18563" hidden="1"/>
    <cellStyle name="Uwaga 3" xfId="18565" hidden="1"/>
    <cellStyle name="Uwaga 3" xfId="18576" hidden="1"/>
    <cellStyle name="Uwaga 3" xfId="18578" hidden="1"/>
    <cellStyle name="Uwaga 3" xfId="18580" hidden="1"/>
    <cellStyle name="Uwaga 3" xfId="18591" hidden="1"/>
    <cellStyle name="Uwaga 3" xfId="18592" hidden="1"/>
    <cellStyle name="Uwaga 3" xfId="18594" hidden="1"/>
    <cellStyle name="Uwaga 3" xfId="18605" hidden="1"/>
    <cellStyle name="Uwaga 3" xfId="18607" hidden="1"/>
    <cellStyle name="Uwaga 3" xfId="18608" hidden="1"/>
    <cellStyle name="Uwaga 3" xfId="18617" hidden="1"/>
    <cellStyle name="Uwaga 3" xfId="18620" hidden="1"/>
    <cellStyle name="Uwaga 3" xfId="18622" hidden="1"/>
    <cellStyle name="Uwaga 3" xfId="18633" hidden="1"/>
    <cellStyle name="Uwaga 3" xfId="18635" hidden="1"/>
    <cellStyle name="Uwaga 3" xfId="18637" hidden="1"/>
    <cellStyle name="Uwaga 3" xfId="18649" hidden="1"/>
    <cellStyle name="Uwaga 3" xfId="18651" hidden="1"/>
    <cellStyle name="Uwaga 3" xfId="18653" hidden="1"/>
    <cellStyle name="Uwaga 3" xfId="18661" hidden="1"/>
    <cellStyle name="Uwaga 3" xfId="18663" hidden="1"/>
    <cellStyle name="Uwaga 3" xfId="18666" hidden="1"/>
    <cellStyle name="Uwaga 3" xfId="18656" hidden="1"/>
    <cellStyle name="Uwaga 3" xfId="18655" hidden="1"/>
    <cellStyle name="Uwaga 3" xfId="18654" hidden="1"/>
    <cellStyle name="Uwaga 3" xfId="18641" hidden="1"/>
    <cellStyle name="Uwaga 3" xfId="18640" hidden="1"/>
    <cellStyle name="Uwaga 3" xfId="18639" hidden="1"/>
    <cellStyle name="Uwaga 3" xfId="18626" hidden="1"/>
    <cellStyle name="Uwaga 3" xfId="18625" hidden="1"/>
    <cellStyle name="Uwaga 3" xfId="18624" hidden="1"/>
    <cellStyle name="Uwaga 3" xfId="18611" hidden="1"/>
    <cellStyle name="Uwaga 3" xfId="18610" hidden="1"/>
    <cellStyle name="Uwaga 3" xfId="18609" hidden="1"/>
    <cellStyle name="Uwaga 3" xfId="18596" hidden="1"/>
    <cellStyle name="Uwaga 3" xfId="18595" hidden="1"/>
    <cellStyle name="Uwaga 3" xfId="18593" hidden="1"/>
    <cellStyle name="Uwaga 3" xfId="18582" hidden="1"/>
    <cellStyle name="Uwaga 3" xfId="18579" hidden="1"/>
    <cellStyle name="Uwaga 3" xfId="18577" hidden="1"/>
    <cellStyle name="Uwaga 3" xfId="18567" hidden="1"/>
    <cellStyle name="Uwaga 3" xfId="18564" hidden="1"/>
    <cellStyle name="Uwaga 3" xfId="18562" hidden="1"/>
    <cellStyle name="Uwaga 3" xfId="18552" hidden="1"/>
    <cellStyle name="Uwaga 3" xfId="18549" hidden="1"/>
    <cellStyle name="Uwaga 3" xfId="18547" hidden="1"/>
    <cellStyle name="Uwaga 3" xfId="18537" hidden="1"/>
    <cellStyle name="Uwaga 3" xfId="18535" hidden="1"/>
    <cellStyle name="Uwaga 3" xfId="18534" hidden="1"/>
    <cellStyle name="Uwaga 3" xfId="18522" hidden="1"/>
    <cellStyle name="Uwaga 3" xfId="18520" hidden="1"/>
    <cellStyle name="Uwaga 3" xfId="18517" hidden="1"/>
    <cellStyle name="Uwaga 3" xfId="18507" hidden="1"/>
    <cellStyle name="Uwaga 3" xfId="18504" hidden="1"/>
    <cellStyle name="Uwaga 3" xfId="18502" hidden="1"/>
    <cellStyle name="Uwaga 3" xfId="18492" hidden="1"/>
    <cellStyle name="Uwaga 3" xfId="18489" hidden="1"/>
    <cellStyle name="Uwaga 3" xfId="18487" hidden="1"/>
    <cellStyle name="Uwaga 3" xfId="18477" hidden="1"/>
    <cellStyle name="Uwaga 3" xfId="18475" hidden="1"/>
    <cellStyle name="Uwaga 3" xfId="18474" hidden="1"/>
    <cellStyle name="Uwaga 3" xfId="18462" hidden="1"/>
    <cellStyle name="Uwaga 3" xfId="18459" hidden="1"/>
    <cellStyle name="Uwaga 3" xfId="18457" hidden="1"/>
    <cellStyle name="Uwaga 3" xfId="18447" hidden="1"/>
    <cellStyle name="Uwaga 3" xfId="18444" hidden="1"/>
    <cellStyle name="Uwaga 3" xfId="18442" hidden="1"/>
    <cellStyle name="Uwaga 3" xfId="18432" hidden="1"/>
    <cellStyle name="Uwaga 3" xfId="18429" hidden="1"/>
    <cellStyle name="Uwaga 3" xfId="18427" hidden="1"/>
    <cellStyle name="Uwaga 3" xfId="18417" hidden="1"/>
    <cellStyle name="Uwaga 3" xfId="18415" hidden="1"/>
    <cellStyle name="Uwaga 3" xfId="18414" hidden="1"/>
    <cellStyle name="Uwaga 3" xfId="18401" hidden="1"/>
    <cellStyle name="Uwaga 3" xfId="18398" hidden="1"/>
    <cellStyle name="Uwaga 3" xfId="18396" hidden="1"/>
    <cellStyle name="Uwaga 3" xfId="18386" hidden="1"/>
    <cellStyle name="Uwaga 3" xfId="18383" hidden="1"/>
    <cellStyle name="Uwaga 3" xfId="18381" hidden="1"/>
    <cellStyle name="Uwaga 3" xfId="18371" hidden="1"/>
    <cellStyle name="Uwaga 3" xfId="18368" hidden="1"/>
    <cellStyle name="Uwaga 3" xfId="18366" hidden="1"/>
    <cellStyle name="Uwaga 3" xfId="18357" hidden="1"/>
    <cellStyle name="Uwaga 3" xfId="18355" hidden="1"/>
    <cellStyle name="Uwaga 3" xfId="18354" hidden="1"/>
    <cellStyle name="Uwaga 3" xfId="18342" hidden="1"/>
    <cellStyle name="Uwaga 3" xfId="18340" hidden="1"/>
    <cellStyle name="Uwaga 3" xfId="18338" hidden="1"/>
    <cellStyle name="Uwaga 3" xfId="18327" hidden="1"/>
    <cellStyle name="Uwaga 3" xfId="18325" hidden="1"/>
    <cellStyle name="Uwaga 3" xfId="18323" hidden="1"/>
    <cellStyle name="Uwaga 3" xfId="18312" hidden="1"/>
    <cellStyle name="Uwaga 3" xfId="18310" hidden="1"/>
    <cellStyle name="Uwaga 3" xfId="18308" hidden="1"/>
    <cellStyle name="Uwaga 3" xfId="18297" hidden="1"/>
    <cellStyle name="Uwaga 3" xfId="18295" hidden="1"/>
    <cellStyle name="Uwaga 3" xfId="18294" hidden="1"/>
    <cellStyle name="Uwaga 3" xfId="18281" hidden="1"/>
    <cellStyle name="Uwaga 3" xfId="18278" hidden="1"/>
    <cellStyle name="Uwaga 3" xfId="18276" hidden="1"/>
    <cellStyle name="Uwaga 3" xfId="18266" hidden="1"/>
    <cellStyle name="Uwaga 3" xfId="18263" hidden="1"/>
    <cellStyle name="Uwaga 3" xfId="18261" hidden="1"/>
    <cellStyle name="Uwaga 3" xfId="18251" hidden="1"/>
    <cellStyle name="Uwaga 3" xfId="18248" hidden="1"/>
    <cellStyle name="Uwaga 3" xfId="18246" hidden="1"/>
    <cellStyle name="Uwaga 3" xfId="18237" hidden="1"/>
    <cellStyle name="Uwaga 3" xfId="18235" hidden="1"/>
    <cellStyle name="Uwaga 3" xfId="18233" hidden="1"/>
    <cellStyle name="Uwaga 3" xfId="18221" hidden="1"/>
    <cellStyle name="Uwaga 3" xfId="18218" hidden="1"/>
    <cellStyle name="Uwaga 3" xfId="18216" hidden="1"/>
    <cellStyle name="Uwaga 3" xfId="18206" hidden="1"/>
    <cellStyle name="Uwaga 3" xfId="18203" hidden="1"/>
    <cellStyle name="Uwaga 3" xfId="18201" hidden="1"/>
    <cellStyle name="Uwaga 3" xfId="18191" hidden="1"/>
    <cellStyle name="Uwaga 3" xfId="18188" hidden="1"/>
    <cellStyle name="Uwaga 3" xfId="18186" hidden="1"/>
    <cellStyle name="Uwaga 3" xfId="18179" hidden="1"/>
    <cellStyle name="Uwaga 3" xfId="18176" hidden="1"/>
    <cellStyle name="Uwaga 3" xfId="18174" hidden="1"/>
    <cellStyle name="Uwaga 3" xfId="18164" hidden="1"/>
    <cellStyle name="Uwaga 3" xfId="18161" hidden="1"/>
    <cellStyle name="Uwaga 3" xfId="18158" hidden="1"/>
    <cellStyle name="Uwaga 3" xfId="18149" hidden="1"/>
    <cellStyle name="Uwaga 3" xfId="18145" hidden="1"/>
    <cellStyle name="Uwaga 3" xfId="18142" hidden="1"/>
    <cellStyle name="Uwaga 3" xfId="18134" hidden="1"/>
    <cellStyle name="Uwaga 3" xfId="18131" hidden="1"/>
    <cellStyle name="Uwaga 3" xfId="18128" hidden="1"/>
    <cellStyle name="Uwaga 3" xfId="18119" hidden="1"/>
    <cellStyle name="Uwaga 3" xfId="18116" hidden="1"/>
    <cellStyle name="Uwaga 3" xfId="18113" hidden="1"/>
    <cellStyle name="Uwaga 3" xfId="18103" hidden="1"/>
    <cellStyle name="Uwaga 3" xfId="18099" hidden="1"/>
    <cellStyle name="Uwaga 3" xfId="18096" hidden="1"/>
    <cellStyle name="Uwaga 3" xfId="18087" hidden="1"/>
    <cellStyle name="Uwaga 3" xfId="18083" hidden="1"/>
    <cellStyle name="Uwaga 3" xfId="18081" hidden="1"/>
    <cellStyle name="Uwaga 3" xfId="18073" hidden="1"/>
    <cellStyle name="Uwaga 3" xfId="18069" hidden="1"/>
    <cellStyle name="Uwaga 3" xfId="18066" hidden="1"/>
    <cellStyle name="Uwaga 3" xfId="18059" hidden="1"/>
    <cellStyle name="Uwaga 3" xfId="18056" hidden="1"/>
    <cellStyle name="Uwaga 3" xfId="18053" hidden="1"/>
    <cellStyle name="Uwaga 3" xfId="18044" hidden="1"/>
    <cellStyle name="Uwaga 3" xfId="18039" hidden="1"/>
    <cellStyle name="Uwaga 3" xfId="18036" hidden="1"/>
    <cellStyle name="Uwaga 3" xfId="18029" hidden="1"/>
    <cellStyle name="Uwaga 3" xfId="18024" hidden="1"/>
    <cellStyle name="Uwaga 3" xfId="18021" hidden="1"/>
    <cellStyle name="Uwaga 3" xfId="18014" hidden="1"/>
    <cellStyle name="Uwaga 3" xfId="18009" hidden="1"/>
    <cellStyle name="Uwaga 3" xfId="18006" hidden="1"/>
    <cellStyle name="Uwaga 3" xfId="18000" hidden="1"/>
    <cellStyle name="Uwaga 3" xfId="17996" hidden="1"/>
    <cellStyle name="Uwaga 3" xfId="17993" hidden="1"/>
    <cellStyle name="Uwaga 3" xfId="17985" hidden="1"/>
    <cellStyle name="Uwaga 3" xfId="17980" hidden="1"/>
    <cellStyle name="Uwaga 3" xfId="17976" hidden="1"/>
    <cellStyle name="Uwaga 3" xfId="17970" hidden="1"/>
    <cellStyle name="Uwaga 3" xfId="17965" hidden="1"/>
    <cellStyle name="Uwaga 3" xfId="17961" hidden="1"/>
    <cellStyle name="Uwaga 3" xfId="17955" hidden="1"/>
    <cellStyle name="Uwaga 3" xfId="17950" hidden="1"/>
    <cellStyle name="Uwaga 3" xfId="17946" hidden="1"/>
    <cellStyle name="Uwaga 3" xfId="17941" hidden="1"/>
    <cellStyle name="Uwaga 3" xfId="17937" hidden="1"/>
    <cellStyle name="Uwaga 3" xfId="17933" hidden="1"/>
    <cellStyle name="Uwaga 3" xfId="17925" hidden="1"/>
    <cellStyle name="Uwaga 3" xfId="17920" hidden="1"/>
    <cellStyle name="Uwaga 3" xfId="17916" hidden="1"/>
    <cellStyle name="Uwaga 3" xfId="17910" hidden="1"/>
    <cellStyle name="Uwaga 3" xfId="17905" hidden="1"/>
    <cellStyle name="Uwaga 3" xfId="17901" hidden="1"/>
    <cellStyle name="Uwaga 3" xfId="17895" hidden="1"/>
    <cellStyle name="Uwaga 3" xfId="17890" hidden="1"/>
    <cellStyle name="Uwaga 3" xfId="17886" hidden="1"/>
    <cellStyle name="Uwaga 3" xfId="17882" hidden="1"/>
    <cellStyle name="Uwaga 3" xfId="17877" hidden="1"/>
    <cellStyle name="Uwaga 3" xfId="17872" hidden="1"/>
    <cellStyle name="Uwaga 3" xfId="17867" hidden="1"/>
    <cellStyle name="Uwaga 3" xfId="17863" hidden="1"/>
    <cellStyle name="Uwaga 3" xfId="17859" hidden="1"/>
    <cellStyle name="Uwaga 3" xfId="17852" hidden="1"/>
    <cellStyle name="Uwaga 3" xfId="17848" hidden="1"/>
    <cellStyle name="Uwaga 3" xfId="17843" hidden="1"/>
    <cellStyle name="Uwaga 3" xfId="17837" hidden="1"/>
    <cellStyle name="Uwaga 3" xfId="17833" hidden="1"/>
    <cellStyle name="Uwaga 3" xfId="17828" hidden="1"/>
    <cellStyle name="Uwaga 3" xfId="17822" hidden="1"/>
    <cellStyle name="Uwaga 3" xfId="17818" hidden="1"/>
    <cellStyle name="Uwaga 3" xfId="17813" hidden="1"/>
    <cellStyle name="Uwaga 3" xfId="17807" hidden="1"/>
    <cellStyle name="Uwaga 3" xfId="17803" hidden="1"/>
    <cellStyle name="Uwaga 3" xfId="17799" hidden="1"/>
    <cellStyle name="Uwaga 3" xfId="18659" hidden="1"/>
    <cellStyle name="Uwaga 3" xfId="18658" hidden="1"/>
    <cellStyle name="Uwaga 3" xfId="18657" hidden="1"/>
    <cellStyle name="Uwaga 3" xfId="18644" hidden="1"/>
    <cellStyle name="Uwaga 3" xfId="18643" hidden="1"/>
    <cellStyle name="Uwaga 3" xfId="18642" hidden="1"/>
    <cellStyle name="Uwaga 3" xfId="18629" hidden="1"/>
    <cellStyle name="Uwaga 3" xfId="18628" hidden="1"/>
    <cellStyle name="Uwaga 3" xfId="18627" hidden="1"/>
    <cellStyle name="Uwaga 3" xfId="18614" hidden="1"/>
    <cellStyle name="Uwaga 3" xfId="18613" hidden="1"/>
    <cellStyle name="Uwaga 3" xfId="18612" hidden="1"/>
    <cellStyle name="Uwaga 3" xfId="18599" hidden="1"/>
    <cellStyle name="Uwaga 3" xfId="18598" hidden="1"/>
    <cellStyle name="Uwaga 3" xfId="18597" hidden="1"/>
    <cellStyle name="Uwaga 3" xfId="18585" hidden="1"/>
    <cellStyle name="Uwaga 3" xfId="18583" hidden="1"/>
    <cellStyle name="Uwaga 3" xfId="18581" hidden="1"/>
    <cellStyle name="Uwaga 3" xfId="18570" hidden="1"/>
    <cellStyle name="Uwaga 3" xfId="18568" hidden="1"/>
    <cellStyle name="Uwaga 3" xfId="18566" hidden="1"/>
    <cellStyle name="Uwaga 3" xfId="18555" hidden="1"/>
    <cellStyle name="Uwaga 3" xfId="18553" hidden="1"/>
    <cellStyle name="Uwaga 3" xfId="18551" hidden="1"/>
    <cellStyle name="Uwaga 3" xfId="18540" hidden="1"/>
    <cellStyle name="Uwaga 3" xfId="18538" hidden="1"/>
    <cellStyle name="Uwaga 3" xfId="18536" hidden="1"/>
    <cellStyle name="Uwaga 3" xfId="18525" hidden="1"/>
    <cellStyle name="Uwaga 3" xfId="18523" hidden="1"/>
    <cellStyle name="Uwaga 3" xfId="18521" hidden="1"/>
    <cellStyle name="Uwaga 3" xfId="18510" hidden="1"/>
    <cellStyle name="Uwaga 3" xfId="18508" hidden="1"/>
    <cellStyle name="Uwaga 3" xfId="18506" hidden="1"/>
    <cellStyle name="Uwaga 3" xfId="18495" hidden="1"/>
    <cellStyle name="Uwaga 3" xfId="18493" hidden="1"/>
    <cellStyle name="Uwaga 3" xfId="18491" hidden="1"/>
    <cellStyle name="Uwaga 3" xfId="18480" hidden="1"/>
    <cellStyle name="Uwaga 3" xfId="18478" hidden="1"/>
    <cellStyle name="Uwaga 3" xfId="18476" hidden="1"/>
    <cellStyle name="Uwaga 3" xfId="18465" hidden="1"/>
    <cellStyle name="Uwaga 3" xfId="18463" hidden="1"/>
    <cellStyle name="Uwaga 3" xfId="18461" hidden="1"/>
    <cellStyle name="Uwaga 3" xfId="18450" hidden="1"/>
    <cellStyle name="Uwaga 3" xfId="18448" hidden="1"/>
    <cellStyle name="Uwaga 3" xfId="18446" hidden="1"/>
    <cellStyle name="Uwaga 3" xfId="18435" hidden="1"/>
    <cellStyle name="Uwaga 3" xfId="18433" hidden="1"/>
    <cellStyle name="Uwaga 3" xfId="18431" hidden="1"/>
    <cellStyle name="Uwaga 3" xfId="18420" hidden="1"/>
    <cellStyle name="Uwaga 3" xfId="18418" hidden="1"/>
    <cellStyle name="Uwaga 3" xfId="18416" hidden="1"/>
    <cellStyle name="Uwaga 3" xfId="18405" hidden="1"/>
    <cellStyle name="Uwaga 3" xfId="18403" hidden="1"/>
    <cellStyle name="Uwaga 3" xfId="18400" hidden="1"/>
    <cellStyle name="Uwaga 3" xfId="18390" hidden="1"/>
    <cellStyle name="Uwaga 3" xfId="18387" hidden="1"/>
    <cellStyle name="Uwaga 3" xfId="18384" hidden="1"/>
    <cellStyle name="Uwaga 3" xfId="18375" hidden="1"/>
    <cellStyle name="Uwaga 3" xfId="18373" hidden="1"/>
    <cellStyle name="Uwaga 3" xfId="18370" hidden="1"/>
    <cellStyle name="Uwaga 3" xfId="18360" hidden="1"/>
    <cellStyle name="Uwaga 3" xfId="18358" hidden="1"/>
    <cellStyle name="Uwaga 3" xfId="18356" hidden="1"/>
    <cellStyle name="Uwaga 3" xfId="18345" hidden="1"/>
    <cellStyle name="Uwaga 3" xfId="18343" hidden="1"/>
    <cellStyle name="Uwaga 3" xfId="18341" hidden="1"/>
    <cellStyle name="Uwaga 3" xfId="18330" hidden="1"/>
    <cellStyle name="Uwaga 3" xfId="18328" hidden="1"/>
    <cellStyle name="Uwaga 3" xfId="18326" hidden="1"/>
    <cellStyle name="Uwaga 3" xfId="18315" hidden="1"/>
    <cellStyle name="Uwaga 3" xfId="18313" hidden="1"/>
    <cellStyle name="Uwaga 3" xfId="18311" hidden="1"/>
    <cellStyle name="Uwaga 3" xfId="18300" hidden="1"/>
    <cellStyle name="Uwaga 3" xfId="18298" hidden="1"/>
    <cellStyle name="Uwaga 3" xfId="18296" hidden="1"/>
    <cellStyle name="Uwaga 3" xfId="18285" hidden="1"/>
    <cellStyle name="Uwaga 3" xfId="18283" hidden="1"/>
    <cellStyle name="Uwaga 3" xfId="18280" hidden="1"/>
    <cellStyle name="Uwaga 3" xfId="18270" hidden="1"/>
    <cellStyle name="Uwaga 3" xfId="18267" hidden="1"/>
    <cellStyle name="Uwaga 3" xfId="18264" hidden="1"/>
    <cellStyle name="Uwaga 3" xfId="18255" hidden="1"/>
    <cellStyle name="Uwaga 3" xfId="18252" hidden="1"/>
    <cellStyle name="Uwaga 3" xfId="18249" hidden="1"/>
    <cellStyle name="Uwaga 3" xfId="18240" hidden="1"/>
    <cellStyle name="Uwaga 3" xfId="18238" hidden="1"/>
    <cellStyle name="Uwaga 3" xfId="18236" hidden="1"/>
    <cellStyle name="Uwaga 3" xfId="18225" hidden="1"/>
    <cellStyle name="Uwaga 3" xfId="18222" hidden="1"/>
    <cellStyle name="Uwaga 3" xfId="18219" hidden="1"/>
    <cellStyle name="Uwaga 3" xfId="18210" hidden="1"/>
    <cellStyle name="Uwaga 3" xfId="18207" hidden="1"/>
    <cellStyle name="Uwaga 3" xfId="18204" hidden="1"/>
    <cellStyle name="Uwaga 3" xfId="18195" hidden="1"/>
    <cellStyle name="Uwaga 3" xfId="18192" hidden="1"/>
    <cellStyle name="Uwaga 3" xfId="18189" hidden="1"/>
    <cellStyle name="Uwaga 3" xfId="18182" hidden="1"/>
    <cellStyle name="Uwaga 3" xfId="18178" hidden="1"/>
    <cellStyle name="Uwaga 3" xfId="18175" hidden="1"/>
    <cellStyle name="Uwaga 3" xfId="18167" hidden="1"/>
    <cellStyle name="Uwaga 3" xfId="18163" hidden="1"/>
    <cellStyle name="Uwaga 3" xfId="18160" hidden="1"/>
    <cellStyle name="Uwaga 3" xfId="18152" hidden="1"/>
    <cellStyle name="Uwaga 3" xfId="18148" hidden="1"/>
    <cellStyle name="Uwaga 3" xfId="18144" hidden="1"/>
    <cellStyle name="Uwaga 3" xfId="18137" hidden="1"/>
    <cellStyle name="Uwaga 3" xfId="18133" hidden="1"/>
    <cellStyle name="Uwaga 3" xfId="18130" hidden="1"/>
    <cellStyle name="Uwaga 3" xfId="18122" hidden="1"/>
    <cellStyle name="Uwaga 3" xfId="18118" hidden="1"/>
    <cellStyle name="Uwaga 3" xfId="18115" hidden="1"/>
    <cellStyle name="Uwaga 3" xfId="18106" hidden="1"/>
    <cellStyle name="Uwaga 3" xfId="18101" hidden="1"/>
    <cellStyle name="Uwaga 3" xfId="18097" hidden="1"/>
    <cellStyle name="Uwaga 3" xfId="18091" hidden="1"/>
    <cellStyle name="Uwaga 3" xfId="18086" hidden="1"/>
    <cellStyle name="Uwaga 3" xfId="18082" hidden="1"/>
    <cellStyle name="Uwaga 3" xfId="18076" hidden="1"/>
    <cellStyle name="Uwaga 3" xfId="18071" hidden="1"/>
    <cellStyle name="Uwaga 3" xfId="18067" hidden="1"/>
    <cellStyle name="Uwaga 3" xfId="18062" hidden="1"/>
    <cellStyle name="Uwaga 3" xfId="18058" hidden="1"/>
    <cellStyle name="Uwaga 3" xfId="18054" hidden="1"/>
    <cellStyle name="Uwaga 3" xfId="18047" hidden="1"/>
    <cellStyle name="Uwaga 3" xfId="18042" hidden="1"/>
    <cellStyle name="Uwaga 3" xfId="18038" hidden="1"/>
    <cellStyle name="Uwaga 3" xfId="18031" hidden="1"/>
    <cellStyle name="Uwaga 3" xfId="18026" hidden="1"/>
    <cellStyle name="Uwaga 3" xfId="18022" hidden="1"/>
    <cellStyle name="Uwaga 3" xfId="18017" hidden="1"/>
    <cellStyle name="Uwaga 3" xfId="18012" hidden="1"/>
    <cellStyle name="Uwaga 3" xfId="18008" hidden="1"/>
    <cellStyle name="Uwaga 3" xfId="18002" hidden="1"/>
    <cellStyle name="Uwaga 3" xfId="17998" hidden="1"/>
    <cellStyle name="Uwaga 3" xfId="17995" hidden="1"/>
    <cellStyle name="Uwaga 3" xfId="17988" hidden="1"/>
    <cellStyle name="Uwaga 3" xfId="17983" hidden="1"/>
    <cellStyle name="Uwaga 3" xfId="17978" hidden="1"/>
    <cellStyle name="Uwaga 3" xfId="17972" hidden="1"/>
    <cellStyle name="Uwaga 3" xfId="17967" hidden="1"/>
    <cellStyle name="Uwaga 3" xfId="17962" hidden="1"/>
    <cellStyle name="Uwaga 3" xfId="17957" hidden="1"/>
    <cellStyle name="Uwaga 3" xfId="17952" hidden="1"/>
    <cellStyle name="Uwaga 3" xfId="17947" hidden="1"/>
    <cellStyle name="Uwaga 3" xfId="17943" hidden="1"/>
    <cellStyle name="Uwaga 3" xfId="17939" hidden="1"/>
    <cellStyle name="Uwaga 3" xfId="17934" hidden="1"/>
    <cellStyle name="Uwaga 3" xfId="17927" hidden="1"/>
    <cellStyle name="Uwaga 3" xfId="17922" hidden="1"/>
    <cellStyle name="Uwaga 3" xfId="17917" hidden="1"/>
    <cellStyle name="Uwaga 3" xfId="17911" hidden="1"/>
    <cellStyle name="Uwaga 3" xfId="17906" hidden="1"/>
    <cellStyle name="Uwaga 3" xfId="17902" hidden="1"/>
    <cellStyle name="Uwaga 3" xfId="17897" hidden="1"/>
    <cellStyle name="Uwaga 3" xfId="17892" hidden="1"/>
    <cellStyle name="Uwaga 3" xfId="17887" hidden="1"/>
    <cellStyle name="Uwaga 3" xfId="17883" hidden="1"/>
    <cellStyle name="Uwaga 3" xfId="17878" hidden="1"/>
    <cellStyle name="Uwaga 3" xfId="17873" hidden="1"/>
    <cellStyle name="Uwaga 3" xfId="17868" hidden="1"/>
    <cellStyle name="Uwaga 3" xfId="17864" hidden="1"/>
    <cellStyle name="Uwaga 3" xfId="17860" hidden="1"/>
    <cellStyle name="Uwaga 3" xfId="17853" hidden="1"/>
    <cellStyle name="Uwaga 3" xfId="17849" hidden="1"/>
    <cellStyle name="Uwaga 3" xfId="17844" hidden="1"/>
    <cellStyle name="Uwaga 3" xfId="17838" hidden="1"/>
    <cellStyle name="Uwaga 3" xfId="17834" hidden="1"/>
    <cellStyle name="Uwaga 3" xfId="17829" hidden="1"/>
    <cellStyle name="Uwaga 3" xfId="17823" hidden="1"/>
    <cellStyle name="Uwaga 3" xfId="17819" hidden="1"/>
    <cellStyle name="Uwaga 3" xfId="17815" hidden="1"/>
    <cellStyle name="Uwaga 3" xfId="17808" hidden="1"/>
    <cellStyle name="Uwaga 3" xfId="17804" hidden="1"/>
    <cellStyle name="Uwaga 3" xfId="17800" hidden="1"/>
    <cellStyle name="Uwaga 3" xfId="18664" hidden="1"/>
    <cellStyle name="Uwaga 3" xfId="18662" hidden="1"/>
    <cellStyle name="Uwaga 3" xfId="18660" hidden="1"/>
    <cellStyle name="Uwaga 3" xfId="18647" hidden="1"/>
    <cellStyle name="Uwaga 3" xfId="18646" hidden="1"/>
    <cellStyle name="Uwaga 3" xfId="18645" hidden="1"/>
    <cellStyle name="Uwaga 3" xfId="18632" hidden="1"/>
    <cellStyle name="Uwaga 3" xfId="18631" hidden="1"/>
    <cellStyle name="Uwaga 3" xfId="18630" hidden="1"/>
    <cellStyle name="Uwaga 3" xfId="18618" hidden="1"/>
    <cellStyle name="Uwaga 3" xfId="18616" hidden="1"/>
    <cellStyle name="Uwaga 3" xfId="18615" hidden="1"/>
    <cellStyle name="Uwaga 3" xfId="18602" hidden="1"/>
    <cellStyle name="Uwaga 3" xfId="18601" hidden="1"/>
    <cellStyle name="Uwaga 3" xfId="18600" hidden="1"/>
    <cellStyle name="Uwaga 3" xfId="18588" hidden="1"/>
    <cellStyle name="Uwaga 3" xfId="18586" hidden="1"/>
    <cellStyle name="Uwaga 3" xfId="18584" hidden="1"/>
    <cellStyle name="Uwaga 3" xfId="18573" hidden="1"/>
    <cellStyle name="Uwaga 3" xfId="18571" hidden="1"/>
    <cellStyle name="Uwaga 3" xfId="18569" hidden="1"/>
    <cellStyle name="Uwaga 3" xfId="18558" hidden="1"/>
    <cellStyle name="Uwaga 3" xfId="18556" hidden="1"/>
    <cellStyle name="Uwaga 3" xfId="18554"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9" hidden="1"/>
    <cellStyle name="Uwaga 3" xfId="18348" hidden="1"/>
    <cellStyle name="Uwaga 3" xfId="18346" hidden="1"/>
    <cellStyle name="Uwaga 3" xfId="18344" hidden="1"/>
    <cellStyle name="Uwaga 3" xfId="18333" hidden="1"/>
    <cellStyle name="Uwaga 3" xfId="18331" hidden="1"/>
    <cellStyle name="Uwaga 3" xfId="18329"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8" hidden="1"/>
    <cellStyle name="Uwaga 3" xfId="18258" hidden="1"/>
    <cellStyle name="Uwaga 3" xfId="18256" hidden="1"/>
    <cellStyle name="Uwaga 3" xfId="18254" hidden="1"/>
    <cellStyle name="Uwaga 3" xfId="18243" hidden="1"/>
    <cellStyle name="Uwaga 3" xfId="18241" hidden="1"/>
    <cellStyle name="Uwaga 3" xfId="18239" hidden="1"/>
    <cellStyle name="Uwaga 3" xfId="18228" hidden="1"/>
    <cellStyle name="Uwaga 3" xfId="18226" hidden="1"/>
    <cellStyle name="Uwaga 3" xfId="18223" hidden="1"/>
    <cellStyle name="Uwaga 3" xfId="18213" hidden="1"/>
    <cellStyle name="Uwaga 3" xfId="18211" hidden="1"/>
    <cellStyle name="Uwaga 3" xfId="18208" hidden="1"/>
    <cellStyle name="Uwaga 3" xfId="18198" hidden="1"/>
    <cellStyle name="Uwaga 3" xfId="18196" hidden="1"/>
    <cellStyle name="Uwaga 3" xfId="18193" hidden="1"/>
    <cellStyle name="Uwaga 3" xfId="18184" hidden="1"/>
    <cellStyle name="Uwaga 3" xfId="18181" hidden="1"/>
    <cellStyle name="Uwaga 3" xfId="18177" hidden="1"/>
    <cellStyle name="Uwaga 3" xfId="18169" hidden="1"/>
    <cellStyle name="Uwaga 3" xfId="18166" hidden="1"/>
    <cellStyle name="Uwaga 3" xfId="18162" hidden="1"/>
    <cellStyle name="Uwaga 3" xfId="18154" hidden="1"/>
    <cellStyle name="Uwaga 3" xfId="18151" hidden="1"/>
    <cellStyle name="Uwaga 3" xfId="18147" hidden="1"/>
    <cellStyle name="Uwaga 3" xfId="18139" hidden="1"/>
    <cellStyle name="Uwaga 3" xfId="18136" hidden="1"/>
    <cellStyle name="Uwaga 3" xfId="18132" hidden="1"/>
    <cellStyle name="Uwaga 3" xfId="18124" hidden="1"/>
    <cellStyle name="Uwaga 3" xfId="18121" hidden="1"/>
    <cellStyle name="Uwaga 3" xfId="18117" hidden="1"/>
    <cellStyle name="Uwaga 3" xfId="18109" hidden="1"/>
    <cellStyle name="Uwaga 3" xfId="18105" hidden="1"/>
    <cellStyle name="Uwaga 3" xfId="18100" hidden="1"/>
    <cellStyle name="Uwaga 3" xfId="18094" hidden="1"/>
    <cellStyle name="Uwaga 3" xfId="18090" hidden="1"/>
    <cellStyle name="Uwaga 3" xfId="18085" hidden="1"/>
    <cellStyle name="Uwaga 3" xfId="18079" hidden="1"/>
    <cellStyle name="Uwaga 3" xfId="18075" hidden="1"/>
    <cellStyle name="Uwaga 3" xfId="18070" hidden="1"/>
    <cellStyle name="Uwaga 3" xfId="18064" hidden="1"/>
    <cellStyle name="Uwaga 3" xfId="18061" hidden="1"/>
    <cellStyle name="Uwaga 3" xfId="18057" hidden="1"/>
    <cellStyle name="Uwaga 3" xfId="18049" hidden="1"/>
    <cellStyle name="Uwaga 3" xfId="18046" hidden="1"/>
    <cellStyle name="Uwaga 3" xfId="18041" hidden="1"/>
    <cellStyle name="Uwaga 3" xfId="18034" hidden="1"/>
    <cellStyle name="Uwaga 3" xfId="18030" hidden="1"/>
    <cellStyle name="Uwaga 3" xfId="18025" hidden="1"/>
    <cellStyle name="Uwaga 3" xfId="18019" hidden="1"/>
    <cellStyle name="Uwaga 3" xfId="18015" hidden="1"/>
    <cellStyle name="Uwaga 3" xfId="18010" hidden="1"/>
    <cellStyle name="Uwaga 3" xfId="18004" hidden="1"/>
    <cellStyle name="Uwaga 3" xfId="18001" hidden="1"/>
    <cellStyle name="Uwaga 3" xfId="17997" hidden="1"/>
    <cellStyle name="Uwaga 3" xfId="17989" hidden="1"/>
    <cellStyle name="Uwaga 3" xfId="17984" hidden="1"/>
    <cellStyle name="Uwaga 3" xfId="17979" hidden="1"/>
    <cellStyle name="Uwaga 3" xfId="17974" hidden="1"/>
    <cellStyle name="Uwaga 3" xfId="17969" hidden="1"/>
    <cellStyle name="Uwaga 3" xfId="17964" hidden="1"/>
    <cellStyle name="Uwaga 3" xfId="17959" hidden="1"/>
    <cellStyle name="Uwaga 3" xfId="17954" hidden="1"/>
    <cellStyle name="Uwaga 3" xfId="17949" hidden="1"/>
    <cellStyle name="Uwaga 3" xfId="17944" hidden="1"/>
    <cellStyle name="Uwaga 3" xfId="17940" hidden="1"/>
    <cellStyle name="Uwaga 3" xfId="17935" hidden="1"/>
    <cellStyle name="Uwaga 3" xfId="17928" hidden="1"/>
    <cellStyle name="Uwaga 3" xfId="17923" hidden="1"/>
    <cellStyle name="Uwaga 3" xfId="17918" hidden="1"/>
    <cellStyle name="Uwaga 3" xfId="17913" hidden="1"/>
    <cellStyle name="Uwaga 3" xfId="17908" hidden="1"/>
    <cellStyle name="Uwaga 3" xfId="17903" hidden="1"/>
    <cellStyle name="Uwaga 3" xfId="17898" hidden="1"/>
    <cellStyle name="Uwaga 3" xfId="17893" hidden="1"/>
    <cellStyle name="Uwaga 3" xfId="17888" hidden="1"/>
    <cellStyle name="Uwaga 3" xfId="17884" hidden="1"/>
    <cellStyle name="Uwaga 3" xfId="17879" hidden="1"/>
    <cellStyle name="Uwaga 3" xfId="17874" hidden="1"/>
    <cellStyle name="Uwaga 3" xfId="17869" hidden="1"/>
    <cellStyle name="Uwaga 3" xfId="17865" hidden="1"/>
    <cellStyle name="Uwaga 3" xfId="17861" hidden="1"/>
    <cellStyle name="Uwaga 3" xfId="17854" hidden="1"/>
    <cellStyle name="Uwaga 3" xfId="17850" hidden="1"/>
    <cellStyle name="Uwaga 3" xfId="17845" hidden="1"/>
    <cellStyle name="Uwaga 3" xfId="17839" hidden="1"/>
    <cellStyle name="Uwaga 3" xfId="17835" hidden="1"/>
    <cellStyle name="Uwaga 3" xfId="17830" hidden="1"/>
    <cellStyle name="Uwaga 3" xfId="17824" hidden="1"/>
    <cellStyle name="Uwaga 3" xfId="17820" hidden="1"/>
    <cellStyle name="Uwaga 3" xfId="17816" hidden="1"/>
    <cellStyle name="Uwaga 3" xfId="17809" hidden="1"/>
    <cellStyle name="Uwaga 3" xfId="17805" hidden="1"/>
    <cellStyle name="Uwaga 3" xfId="17801" hidden="1"/>
    <cellStyle name="Uwaga 3" xfId="18668" hidden="1"/>
    <cellStyle name="Uwaga 3" xfId="18667" hidden="1"/>
    <cellStyle name="Uwaga 3" xfId="18665" hidden="1"/>
    <cellStyle name="Uwaga 3" xfId="18652" hidden="1"/>
    <cellStyle name="Uwaga 3" xfId="18650" hidden="1"/>
    <cellStyle name="Uwaga 3" xfId="18648" hidden="1"/>
    <cellStyle name="Uwaga 3" xfId="18638" hidden="1"/>
    <cellStyle name="Uwaga 3" xfId="18636" hidden="1"/>
    <cellStyle name="Uwaga 3" xfId="18634" hidden="1"/>
    <cellStyle name="Uwaga 3" xfId="18623" hidden="1"/>
    <cellStyle name="Uwaga 3" xfId="18621" hidden="1"/>
    <cellStyle name="Uwaga 3" xfId="18619" hidden="1"/>
    <cellStyle name="Uwaga 3" xfId="18606" hidden="1"/>
    <cellStyle name="Uwaga 3" xfId="18604" hidden="1"/>
    <cellStyle name="Uwaga 3" xfId="18603" hidden="1"/>
    <cellStyle name="Uwaga 3" xfId="18590" hidden="1"/>
    <cellStyle name="Uwaga 3" xfId="18589" hidden="1"/>
    <cellStyle name="Uwaga 3" xfId="18587" hidden="1"/>
    <cellStyle name="Uwaga 3" xfId="18575" hidden="1"/>
    <cellStyle name="Uwaga 3" xfId="18574" hidden="1"/>
    <cellStyle name="Uwaga 3" xfId="18572" hidden="1"/>
    <cellStyle name="Uwaga 3" xfId="18560" hidden="1"/>
    <cellStyle name="Uwaga 3" xfId="18559" hidden="1"/>
    <cellStyle name="Uwaga 3" xfId="18557" hidden="1"/>
    <cellStyle name="Uwaga 3" xfId="18545" hidden="1"/>
    <cellStyle name="Uwaga 3" xfId="18544" hidden="1"/>
    <cellStyle name="Uwaga 3" xfId="18542" hidden="1"/>
    <cellStyle name="Uwaga 3" xfId="18530" hidden="1"/>
    <cellStyle name="Uwaga 3" xfId="18529" hidden="1"/>
    <cellStyle name="Uwaga 3" xfId="18527" hidden="1"/>
    <cellStyle name="Uwaga 3" xfId="18515" hidden="1"/>
    <cellStyle name="Uwaga 3" xfId="18514" hidden="1"/>
    <cellStyle name="Uwaga 3" xfId="18512" hidden="1"/>
    <cellStyle name="Uwaga 3" xfId="18500" hidden="1"/>
    <cellStyle name="Uwaga 3" xfId="18499" hidden="1"/>
    <cellStyle name="Uwaga 3" xfId="18497" hidden="1"/>
    <cellStyle name="Uwaga 3" xfId="18485" hidden="1"/>
    <cellStyle name="Uwaga 3" xfId="18484" hidden="1"/>
    <cellStyle name="Uwaga 3" xfId="18482" hidden="1"/>
    <cellStyle name="Uwaga 3" xfId="18470" hidden="1"/>
    <cellStyle name="Uwaga 3" xfId="18469" hidden="1"/>
    <cellStyle name="Uwaga 3" xfId="18467" hidden="1"/>
    <cellStyle name="Uwaga 3" xfId="18455" hidden="1"/>
    <cellStyle name="Uwaga 3" xfId="18454" hidden="1"/>
    <cellStyle name="Uwaga 3" xfId="18452" hidden="1"/>
    <cellStyle name="Uwaga 3" xfId="18440" hidden="1"/>
    <cellStyle name="Uwaga 3" xfId="18439" hidden="1"/>
    <cellStyle name="Uwaga 3" xfId="18437" hidden="1"/>
    <cellStyle name="Uwaga 3" xfId="18425" hidden="1"/>
    <cellStyle name="Uwaga 3" xfId="18424" hidden="1"/>
    <cellStyle name="Uwaga 3" xfId="18422" hidden="1"/>
    <cellStyle name="Uwaga 3" xfId="18410" hidden="1"/>
    <cellStyle name="Uwaga 3" xfId="18409" hidden="1"/>
    <cellStyle name="Uwaga 3" xfId="18407" hidden="1"/>
    <cellStyle name="Uwaga 3" xfId="18395" hidden="1"/>
    <cellStyle name="Uwaga 3" xfId="18394" hidden="1"/>
    <cellStyle name="Uwaga 3" xfId="18392" hidden="1"/>
    <cellStyle name="Uwaga 3" xfId="18380" hidden="1"/>
    <cellStyle name="Uwaga 3" xfId="18379" hidden="1"/>
    <cellStyle name="Uwaga 3" xfId="18377" hidden="1"/>
    <cellStyle name="Uwaga 3" xfId="18365" hidden="1"/>
    <cellStyle name="Uwaga 3" xfId="18364" hidden="1"/>
    <cellStyle name="Uwaga 3" xfId="18362" hidden="1"/>
    <cellStyle name="Uwaga 3" xfId="18350" hidden="1"/>
    <cellStyle name="Uwaga 3" xfId="18349" hidden="1"/>
    <cellStyle name="Uwaga 3" xfId="18347" hidden="1"/>
    <cellStyle name="Uwaga 3" xfId="18335" hidden="1"/>
    <cellStyle name="Uwaga 3" xfId="18334" hidden="1"/>
    <cellStyle name="Uwaga 3" xfId="18332" hidden="1"/>
    <cellStyle name="Uwaga 3" xfId="18320" hidden="1"/>
    <cellStyle name="Uwaga 3" xfId="18319" hidden="1"/>
    <cellStyle name="Uwaga 3" xfId="18317" hidden="1"/>
    <cellStyle name="Uwaga 3" xfId="18305" hidden="1"/>
    <cellStyle name="Uwaga 3" xfId="18304" hidden="1"/>
    <cellStyle name="Uwaga 3" xfId="18302" hidden="1"/>
    <cellStyle name="Uwaga 3" xfId="18290" hidden="1"/>
    <cellStyle name="Uwaga 3" xfId="18289" hidden="1"/>
    <cellStyle name="Uwaga 3" xfId="18287" hidden="1"/>
    <cellStyle name="Uwaga 3" xfId="18275" hidden="1"/>
    <cellStyle name="Uwaga 3" xfId="18274" hidden="1"/>
    <cellStyle name="Uwaga 3" xfId="18272" hidden="1"/>
    <cellStyle name="Uwaga 3" xfId="18260" hidden="1"/>
    <cellStyle name="Uwaga 3" xfId="18259" hidden="1"/>
    <cellStyle name="Uwaga 3" xfId="18257" hidden="1"/>
    <cellStyle name="Uwaga 3" xfId="18245" hidden="1"/>
    <cellStyle name="Uwaga 3" xfId="18244" hidden="1"/>
    <cellStyle name="Uwaga 3" xfId="18242" hidden="1"/>
    <cellStyle name="Uwaga 3" xfId="18230" hidden="1"/>
    <cellStyle name="Uwaga 3" xfId="18229" hidden="1"/>
    <cellStyle name="Uwaga 3" xfId="18227" hidden="1"/>
    <cellStyle name="Uwaga 3" xfId="18215" hidden="1"/>
    <cellStyle name="Uwaga 3" xfId="18214" hidden="1"/>
    <cellStyle name="Uwaga 3" xfId="18212" hidden="1"/>
    <cellStyle name="Uwaga 3" xfId="18200" hidden="1"/>
    <cellStyle name="Uwaga 3" xfId="18199" hidden="1"/>
    <cellStyle name="Uwaga 3" xfId="18197" hidden="1"/>
    <cellStyle name="Uwaga 3" xfId="18185" hidden="1"/>
    <cellStyle name="Uwaga 3" xfId="18183" hidden="1"/>
    <cellStyle name="Uwaga 3" xfId="18180" hidden="1"/>
    <cellStyle name="Uwaga 3" xfId="18170" hidden="1"/>
    <cellStyle name="Uwaga 3" xfId="18168" hidden="1"/>
    <cellStyle name="Uwaga 3" xfId="18165" hidden="1"/>
    <cellStyle name="Uwaga 3" xfId="18155" hidden="1"/>
    <cellStyle name="Uwaga 3" xfId="18153" hidden="1"/>
    <cellStyle name="Uwaga 3" xfId="18150" hidden="1"/>
    <cellStyle name="Uwaga 3" xfId="18140" hidden="1"/>
    <cellStyle name="Uwaga 3" xfId="18138" hidden="1"/>
    <cellStyle name="Uwaga 3" xfId="18135" hidden="1"/>
    <cellStyle name="Uwaga 3" xfId="18125" hidden="1"/>
    <cellStyle name="Uwaga 3" xfId="18123" hidden="1"/>
    <cellStyle name="Uwaga 3" xfId="18120" hidden="1"/>
    <cellStyle name="Uwaga 3" xfId="18110" hidden="1"/>
    <cellStyle name="Uwaga 3" xfId="18108" hidden="1"/>
    <cellStyle name="Uwaga 3" xfId="18104" hidden="1"/>
    <cellStyle name="Uwaga 3" xfId="18095" hidden="1"/>
    <cellStyle name="Uwaga 3" xfId="18092" hidden="1"/>
    <cellStyle name="Uwaga 3" xfId="18088" hidden="1"/>
    <cellStyle name="Uwaga 3" xfId="18080" hidden="1"/>
    <cellStyle name="Uwaga 3" xfId="18078" hidden="1"/>
    <cellStyle name="Uwaga 3" xfId="18074" hidden="1"/>
    <cellStyle name="Uwaga 3" xfId="18065" hidden="1"/>
    <cellStyle name="Uwaga 3" xfId="18063" hidden="1"/>
    <cellStyle name="Uwaga 3" xfId="18060" hidden="1"/>
    <cellStyle name="Uwaga 3" xfId="18050" hidden="1"/>
    <cellStyle name="Uwaga 3" xfId="18048" hidden="1"/>
    <cellStyle name="Uwaga 3" xfId="18043" hidden="1"/>
    <cellStyle name="Uwaga 3" xfId="18035" hidden="1"/>
    <cellStyle name="Uwaga 3" xfId="18033" hidden="1"/>
    <cellStyle name="Uwaga 3" xfId="18028" hidden="1"/>
    <cellStyle name="Uwaga 3" xfId="18020" hidden="1"/>
    <cellStyle name="Uwaga 3" xfId="18018" hidden="1"/>
    <cellStyle name="Uwaga 3" xfId="18013" hidden="1"/>
    <cellStyle name="Uwaga 3" xfId="18005" hidden="1"/>
    <cellStyle name="Uwaga 3" xfId="18003" hidden="1"/>
    <cellStyle name="Uwaga 3" xfId="17999" hidden="1"/>
    <cellStyle name="Uwaga 3" xfId="17990" hidden="1"/>
    <cellStyle name="Uwaga 3" xfId="17987" hidden="1"/>
    <cellStyle name="Uwaga 3" xfId="17982" hidden="1"/>
    <cellStyle name="Uwaga 3" xfId="17975" hidden="1"/>
    <cellStyle name="Uwaga 3" xfId="17971" hidden="1"/>
    <cellStyle name="Uwaga 3" xfId="17966" hidden="1"/>
    <cellStyle name="Uwaga 3" xfId="17960" hidden="1"/>
    <cellStyle name="Uwaga 3" xfId="17956" hidden="1"/>
    <cellStyle name="Uwaga 3" xfId="17951" hidden="1"/>
    <cellStyle name="Uwaga 3" xfId="17945" hidden="1"/>
    <cellStyle name="Uwaga 3" xfId="17942" hidden="1"/>
    <cellStyle name="Uwaga 3" xfId="17938" hidden="1"/>
    <cellStyle name="Uwaga 3" xfId="17929" hidden="1"/>
    <cellStyle name="Uwaga 3" xfId="17924" hidden="1"/>
    <cellStyle name="Uwaga 3" xfId="17919" hidden="1"/>
    <cellStyle name="Uwaga 3" xfId="17914" hidden="1"/>
    <cellStyle name="Uwaga 3" xfId="17909" hidden="1"/>
    <cellStyle name="Uwaga 3" xfId="17904" hidden="1"/>
    <cellStyle name="Uwaga 3" xfId="17899" hidden="1"/>
    <cellStyle name="Uwaga 3" xfId="17894" hidden="1"/>
    <cellStyle name="Uwaga 3" xfId="17889" hidden="1"/>
    <cellStyle name="Uwaga 3" xfId="17885" hidden="1"/>
    <cellStyle name="Uwaga 3" xfId="17880" hidden="1"/>
    <cellStyle name="Uwaga 3" xfId="17875" hidden="1"/>
    <cellStyle name="Uwaga 3" xfId="17870" hidden="1"/>
    <cellStyle name="Uwaga 3" xfId="17866" hidden="1"/>
    <cellStyle name="Uwaga 3" xfId="17862" hidden="1"/>
    <cellStyle name="Uwaga 3" xfId="17855" hidden="1"/>
    <cellStyle name="Uwaga 3" xfId="17851" hidden="1"/>
    <cellStyle name="Uwaga 3" xfId="17846" hidden="1"/>
    <cellStyle name="Uwaga 3" xfId="17840" hidden="1"/>
    <cellStyle name="Uwaga 3" xfId="17836" hidden="1"/>
    <cellStyle name="Uwaga 3" xfId="17831" hidden="1"/>
    <cellStyle name="Uwaga 3" xfId="17825" hidden="1"/>
    <cellStyle name="Uwaga 3" xfId="17821" hidden="1"/>
    <cellStyle name="Uwaga 3" xfId="17817" hidden="1"/>
    <cellStyle name="Uwaga 3" xfId="17810" hidden="1"/>
    <cellStyle name="Uwaga 3" xfId="17806" hidden="1"/>
    <cellStyle name="Uwaga 3" xfId="17802" hidden="1"/>
    <cellStyle name="Uwaga 3" xfId="17755" hidden="1"/>
    <cellStyle name="Uwaga 3" xfId="17754" hidden="1"/>
    <cellStyle name="Uwaga 3" xfId="17753" hidden="1"/>
    <cellStyle name="Uwaga 3" xfId="17746" hidden="1"/>
    <cellStyle name="Uwaga 3" xfId="17745" hidden="1"/>
    <cellStyle name="Uwaga 3" xfId="17744" hidden="1"/>
    <cellStyle name="Uwaga 3" xfId="17737" hidden="1"/>
    <cellStyle name="Uwaga 3" xfId="17736" hidden="1"/>
    <cellStyle name="Uwaga 3" xfId="17735" hidden="1"/>
    <cellStyle name="Uwaga 3" xfId="17728" hidden="1"/>
    <cellStyle name="Uwaga 3" xfId="17727" hidden="1"/>
    <cellStyle name="Uwaga 3" xfId="17726" hidden="1"/>
    <cellStyle name="Uwaga 3" xfId="17719" hidden="1"/>
    <cellStyle name="Uwaga 3" xfId="17718" hidden="1"/>
    <cellStyle name="Uwaga 3" xfId="17716" hidden="1"/>
    <cellStyle name="Uwaga 3" xfId="17711" hidden="1"/>
    <cellStyle name="Uwaga 3" xfId="17708" hidden="1"/>
    <cellStyle name="Uwaga 3" xfId="17706" hidden="1"/>
    <cellStyle name="Uwaga 3" xfId="17702" hidden="1"/>
    <cellStyle name="Uwaga 3" xfId="17699" hidden="1"/>
    <cellStyle name="Uwaga 3" xfId="17697" hidden="1"/>
    <cellStyle name="Uwaga 3" xfId="17693" hidden="1"/>
    <cellStyle name="Uwaga 3" xfId="17690" hidden="1"/>
    <cellStyle name="Uwaga 3" xfId="17688" hidden="1"/>
    <cellStyle name="Uwaga 3" xfId="17684" hidden="1"/>
    <cellStyle name="Uwaga 3" xfId="17682" hidden="1"/>
    <cellStyle name="Uwaga 3" xfId="17681" hidden="1"/>
    <cellStyle name="Uwaga 3" xfId="17675" hidden="1"/>
    <cellStyle name="Uwaga 3" xfId="17673" hidden="1"/>
    <cellStyle name="Uwaga 3" xfId="17670" hidden="1"/>
    <cellStyle name="Uwaga 3" xfId="17666" hidden="1"/>
    <cellStyle name="Uwaga 3" xfId="17663" hidden="1"/>
    <cellStyle name="Uwaga 3" xfId="17661" hidden="1"/>
    <cellStyle name="Uwaga 3" xfId="17657" hidden="1"/>
    <cellStyle name="Uwaga 3" xfId="17654" hidden="1"/>
    <cellStyle name="Uwaga 3" xfId="17652" hidden="1"/>
    <cellStyle name="Uwaga 3" xfId="17648" hidden="1"/>
    <cellStyle name="Uwaga 3" xfId="17646" hidden="1"/>
    <cellStyle name="Uwaga 3" xfId="17645" hidden="1"/>
    <cellStyle name="Uwaga 3" xfId="17639" hidden="1"/>
    <cellStyle name="Uwaga 3" xfId="17636" hidden="1"/>
    <cellStyle name="Uwaga 3" xfId="17634" hidden="1"/>
    <cellStyle name="Uwaga 3" xfId="17630" hidden="1"/>
    <cellStyle name="Uwaga 3" xfId="17627" hidden="1"/>
    <cellStyle name="Uwaga 3" xfId="17625" hidden="1"/>
    <cellStyle name="Uwaga 3" xfId="17621" hidden="1"/>
    <cellStyle name="Uwaga 3" xfId="17618" hidden="1"/>
    <cellStyle name="Uwaga 3" xfId="17616" hidden="1"/>
    <cellStyle name="Uwaga 3" xfId="17612" hidden="1"/>
    <cellStyle name="Uwaga 3" xfId="17610" hidden="1"/>
    <cellStyle name="Uwaga 3" xfId="17609" hidden="1"/>
    <cellStyle name="Uwaga 3" xfId="17602" hidden="1"/>
    <cellStyle name="Uwaga 3" xfId="17599" hidden="1"/>
    <cellStyle name="Uwaga 3" xfId="17597" hidden="1"/>
    <cellStyle name="Uwaga 3" xfId="17593" hidden="1"/>
    <cellStyle name="Uwaga 3" xfId="17590" hidden="1"/>
    <cellStyle name="Uwaga 3" xfId="17588" hidden="1"/>
    <cellStyle name="Uwaga 3" xfId="17584" hidden="1"/>
    <cellStyle name="Uwaga 3" xfId="17581" hidden="1"/>
    <cellStyle name="Uwaga 3" xfId="17579" hidden="1"/>
    <cellStyle name="Uwaga 3" xfId="17576" hidden="1"/>
    <cellStyle name="Uwaga 3" xfId="17574" hidden="1"/>
    <cellStyle name="Uwaga 3" xfId="17573" hidden="1"/>
    <cellStyle name="Uwaga 3" xfId="17567" hidden="1"/>
    <cellStyle name="Uwaga 3" xfId="17565" hidden="1"/>
    <cellStyle name="Uwaga 3" xfId="17563" hidden="1"/>
    <cellStyle name="Uwaga 3" xfId="17558" hidden="1"/>
    <cellStyle name="Uwaga 3" xfId="17556" hidden="1"/>
    <cellStyle name="Uwaga 3" xfId="17554" hidden="1"/>
    <cellStyle name="Uwaga 3" xfId="17549" hidden="1"/>
    <cellStyle name="Uwaga 3" xfId="17547" hidden="1"/>
    <cellStyle name="Uwaga 3" xfId="17545" hidden="1"/>
    <cellStyle name="Uwaga 3" xfId="17540" hidden="1"/>
    <cellStyle name="Uwaga 3" xfId="17538" hidden="1"/>
    <cellStyle name="Uwaga 3" xfId="17537" hidden="1"/>
    <cellStyle name="Uwaga 3" xfId="17530" hidden="1"/>
    <cellStyle name="Uwaga 3" xfId="17527" hidden="1"/>
    <cellStyle name="Uwaga 3" xfId="17525" hidden="1"/>
    <cellStyle name="Uwaga 3" xfId="17521" hidden="1"/>
    <cellStyle name="Uwaga 3" xfId="17518" hidden="1"/>
    <cellStyle name="Uwaga 3" xfId="17516" hidden="1"/>
    <cellStyle name="Uwaga 3" xfId="17512" hidden="1"/>
    <cellStyle name="Uwaga 3" xfId="17509" hidden="1"/>
    <cellStyle name="Uwaga 3" xfId="17507" hidden="1"/>
    <cellStyle name="Uwaga 3" xfId="17504" hidden="1"/>
    <cellStyle name="Uwaga 3" xfId="17502" hidden="1"/>
    <cellStyle name="Uwaga 3" xfId="17500" hidden="1"/>
    <cellStyle name="Uwaga 3" xfId="17494" hidden="1"/>
    <cellStyle name="Uwaga 3" xfId="17491" hidden="1"/>
    <cellStyle name="Uwaga 3" xfId="17489" hidden="1"/>
    <cellStyle name="Uwaga 3" xfId="17485" hidden="1"/>
    <cellStyle name="Uwaga 3" xfId="17482" hidden="1"/>
    <cellStyle name="Uwaga 3" xfId="17480" hidden="1"/>
    <cellStyle name="Uwaga 3" xfId="17476" hidden="1"/>
    <cellStyle name="Uwaga 3" xfId="17473" hidden="1"/>
    <cellStyle name="Uwaga 3" xfId="17471" hidden="1"/>
    <cellStyle name="Uwaga 3" xfId="17469" hidden="1"/>
    <cellStyle name="Uwaga 3" xfId="17467" hidden="1"/>
    <cellStyle name="Uwaga 3" xfId="17465" hidden="1"/>
    <cellStyle name="Uwaga 3" xfId="17460" hidden="1"/>
    <cellStyle name="Uwaga 3" xfId="17458" hidden="1"/>
    <cellStyle name="Uwaga 3" xfId="17455" hidden="1"/>
    <cellStyle name="Uwaga 3" xfId="17451" hidden="1"/>
    <cellStyle name="Uwaga 3" xfId="17448" hidden="1"/>
    <cellStyle name="Uwaga 3" xfId="17445" hidden="1"/>
    <cellStyle name="Uwaga 3" xfId="17442" hidden="1"/>
    <cellStyle name="Uwaga 3" xfId="17440" hidden="1"/>
    <cellStyle name="Uwaga 3" xfId="17437" hidden="1"/>
    <cellStyle name="Uwaga 3" xfId="17433" hidden="1"/>
    <cellStyle name="Uwaga 3" xfId="17431" hidden="1"/>
    <cellStyle name="Uwaga 3" xfId="17428" hidden="1"/>
    <cellStyle name="Uwaga 3" xfId="17423" hidden="1"/>
    <cellStyle name="Uwaga 3" xfId="17420" hidden="1"/>
    <cellStyle name="Uwaga 3" xfId="17417" hidden="1"/>
    <cellStyle name="Uwaga 3" xfId="17413" hidden="1"/>
    <cellStyle name="Uwaga 3" xfId="17410" hidden="1"/>
    <cellStyle name="Uwaga 3" xfId="17408" hidden="1"/>
    <cellStyle name="Uwaga 3" xfId="17405" hidden="1"/>
    <cellStyle name="Uwaga 3" xfId="17402" hidden="1"/>
    <cellStyle name="Uwaga 3" xfId="17399" hidden="1"/>
    <cellStyle name="Uwaga 3" xfId="17397" hidden="1"/>
    <cellStyle name="Uwaga 3" xfId="17395" hidden="1"/>
    <cellStyle name="Uwaga 3" xfId="17392" hidden="1"/>
    <cellStyle name="Uwaga 3" xfId="17387" hidden="1"/>
    <cellStyle name="Uwaga 3" xfId="17384" hidden="1"/>
    <cellStyle name="Uwaga 3" xfId="17381" hidden="1"/>
    <cellStyle name="Uwaga 3" xfId="17378" hidden="1"/>
    <cellStyle name="Uwaga 3" xfId="17375" hidden="1"/>
    <cellStyle name="Uwaga 3" xfId="17372" hidden="1"/>
    <cellStyle name="Uwaga 3" xfId="17369" hidden="1"/>
    <cellStyle name="Uwaga 3" xfId="17366" hidden="1"/>
    <cellStyle name="Uwaga 3" xfId="17363" hidden="1"/>
    <cellStyle name="Uwaga 3" xfId="17361" hidden="1"/>
    <cellStyle name="Uwaga 3" xfId="17359" hidden="1"/>
    <cellStyle name="Uwaga 3" xfId="17356" hidden="1"/>
    <cellStyle name="Uwaga 3" xfId="17351" hidden="1"/>
    <cellStyle name="Uwaga 3" xfId="17348"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5" hidden="1"/>
    <cellStyle name="Uwaga 3" xfId="17323" hidden="1"/>
    <cellStyle name="Uwaga 3" xfId="17320" hidden="1"/>
    <cellStyle name="Uwaga 3" xfId="17314" hidden="1"/>
    <cellStyle name="Uwaga 3" xfId="17311" hidden="1"/>
    <cellStyle name="Uwaga 3" xfId="17309" hidden="1"/>
    <cellStyle name="Uwaga 3" xfId="17305" hidden="1"/>
    <cellStyle name="Uwaga 3" xfId="17302" hidden="1"/>
    <cellStyle name="Uwaga 3" xfId="17300" hidden="1"/>
    <cellStyle name="Uwaga 3" xfId="17296" hidden="1"/>
    <cellStyle name="Uwaga 3" xfId="17293" hidden="1"/>
    <cellStyle name="Uwaga 3" xfId="17291" hidden="1"/>
    <cellStyle name="Uwaga 3" xfId="17289" hidden="1"/>
    <cellStyle name="Uwaga 3" xfId="17286" hidden="1"/>
    <cellStyle name="Uwaga 3" xfId="17283" hidden="1"/>
    <cellStyle name="Uwaga 3" xfId="17280" hidden="1"/>
    <cellStyle name="Uwaga 3" xfId="17278" hidden="1"/>
    <cellStyle name="Uwaga 3" xfId="17276" hidden="1"/>
    <cellStyle name="Uwaga 3" xfId="17271" hidden="1"/>
    <cellStyle name="Uwaga 3" xfId="17269" hidden="1"/>
    <cellStyle name="Uwaga 3" xfId="17266" hidden="1"/>
    <cellStyle name="Uwaga 3" xfId="17262" hidden="1"/>
    <cellStyle name="Uwaga 3" xfId="17260" hidden="1"/>
    <cellStyle name="Uwaga 3" xfId="17257" hidden="1"/>
    <cellStyle name="Uwaga 3" xfId="17253" hidden="1"/>
    <cellStyle name="Uwaga 3" xfId="17251" hidden="1"/>
    <cellStyle name="Uwaga 3" xfId="17248" hidden="1"/>
    <cellStyle name="Uwaga 3" xfId="17244" hidden="1"/>
    <cellStyle name="Uwaga 3" xfId="17242" hidden="1"/>
    <cellStyle name="Uwaga 3" xfId="17240" hidden="1"/>
    <cellStyle name="Uwaga 3" xfId="18792" hidden="1"/>
    <cellStyle name="Uwaga 3" xfId="18793" hidden="1"/>
    <cellStyle name="Uwaga 3" xfId="18795" hidden="1"/>
    <cellStyle name="Uwaga 3" xfId="18807" hidden="1"/>
    <cellStyle name="Uwaga 3" xfId="18808" hidden="1"/>
    <cellStyle name="Uwaga 3" xfId="18813" hidden="1"/>
    <cellStyle name="Uwaga 3" xfId="18822" hidden="1"/>
    <cellStyle name="Uwaga 3" xfId="18823" hidden="1"/>
    <cellStyle name="Uwaga 3" xfId="18828" hidden="1"/>
    <cellStyle name="Uwaga 3" xfId="18837" hidden="1"/>
    <cellStyle name="Uwaga 3" xfId="18838" hidden="1"/>
    <cellStyle name="Uwaga 3" xfId="18839" hidden="1"/>
    <cellStyle name="Uwaga 3" xfId="18852" hidden="1"/>
    <cellStyle name="Uwaga 3" xfId="18857" hidden="1"/>
    <cellStyle name="Uwaga 3" xfId="18862" hidden="1"/>
    <cellStyle name="Uwaga 3" xfId="18872" hidden="1"/>
    <cellStyle name="Uwaga 3" xfId="18877" hidden="1"/>
    <cellStyle name="Uwaga 3" xfId="18881" hidden="1"/>
    <cellStyle name="Uwaga 3" xfId="18888" hidden="1"/>
    <cellStyle name="Uwaga 3" xfId="18893" hidden="1"/>
    <cellStyle name="Uwaga 3" xfId="18896" hidden="1"/>
    <cellStyle name="Uwaga 3" xfId="18902" hidden="1"/>
    <cellStyle name="Uwaga 3" xfId="18907" hidden="1"/>
    <cellStyle name="Uwaga 3" xfId="18911" hidden="1"/>
    <cellStyle name="Uwaga 3" xfId="18912" hidden="1"/>
    <cellStyle name="Uwaga 3" xfId="18913" hidden="1"/>
    <cellStyle name="Uwaga 3" xfId="18917" hidden="1"/>
    <cellStyle name="Uwaga 3" xfId="18929" hidden="1"/>
    <cellStyle name="Uwaga 3" xfId="18934" hidden="1"/>
    <cellStyle name="Uwaga 3" xfId="18939" hidden="1"/>
    <cellStyle name="Uwaga 3" xfId="18944" hidden="1"/>
    <cellStyle name="Uwaga 3" xfId="18949" hidden="1"/>
    <cellStyle name="Uwaga 3" xfId="18954" hidden="1"/>
    <cellStyle name="Uwaga 3" xfId="18958" hidden="1"/>
    <cellStyle name="Uwaga 3" xfId="18962" hidden="1"/>
    <cellStyle name="Uwaga 3" xfId="18967" hidden="1"/>
    <cellStyle name="Uwaga 3" xfId="18972" hidden="1"/>
    <cellStyle name="Uwaga 3" xfId="18973" hidden="1"/>
    <cellStyle name="Uwaga 3" xfId="18975" hidden="1"/>
    <cellStyle name="Uwaga 3" xfId="18988" hidden="1"/>
    <cellStyle name="Uwaga 3" xfId="18992" hidden="1"/>
    <cellStyle name="Uwaga 3" xfId="18997" hidden="1"/>
    <cellStyle name="Uwaga 3" xfId="19004" hidden="1"/>
    <cellStyle name="Uwaga 3" xfId="19008" hidden="1"/>
    <cellStyle name="Uwaga 3" xfId="19013" hidden="1"/>
    <cellStyle name="Uwaga 3" xfId="19018" hidden="1"/>
    <cellStyle name="Uwaga 3" xfId="19021" hidden="1"/>
    <cellStyle name="Uwaga 3" xfId="19026" hidden="1"/>
    <cellStyle name="Uwaga 3" xfId="19032" hidden="1"/>
    <cellStyle name="Uwaga 3" xfId="19033" hidden="1"/>
    <cellStyle name="Uwaga 3" xfId="19036" hidden="1"/>
    <cellStyle name="Uwaga 3" xfId="19049" hidden="1"/>
    <cellStyle name="Uwaga 3" xfId="19053" hidden="1"/>
    <cellStyle name="Uwaga 3" xfId="19058" hidden="1"/>
    <cellStyle name="Uwaga 3" xfId="19065" hidden="1"/>
    <cellStyle name="Uwaga 3" xfId="19070" hidden="1"/>
    <cellStyle name="Uwaga 3" xfId="19074" hidden="1"/>
    <cellStyle name="Uwaga 3" xfId="19079" hidden="1"/>
    <cellStyle name="Uwaga 3" xfId="19083" hidden="1"/>
    <cellStyle name="Uwaga 3" xfId="19088" hidden="1"/>
    <cellStyle name="Uwaga 3" xfId="19092" hidden="1"/>
    <cellStyle name="Uwaga 3" xfId="19093" hidden="1"/>
    <cellStyle name="Uwaga 3" xfId="19095" hidden="1"/>
    <cellStyle name="Uwaga 3" xfId="19107" hidden="1"/>
    <cellStyle name="Uwaga 3" xfId="19108" hidden="1"/>
    <cellStyle name="Uwaga 3" xfId="19110" hidden="1"/>
    <cellStyle name="Uwaga 3" xfId="19122" hidden="1"/>
    <cellStyle name="Uwaga 3" xfId="19124" hidden="1"/>
    <cellStyle name="Uwaga 3" xfId="19127" hidden="1"/>
    <cellStyle name="Uwaga 3" xfId="19137" hidden="1"/>
    <cellStyle name="Uwaga 3" xfId="19138" hidden="1"/>
    <cellStyle name="Uwaga 3" xfId="19140" hidden="1"/>
    <cellStyle name="Uwaga 3" xfId="19152" hidden="1"/>
    <cellStyle name="Uwaga 3" xfId="19153" hidden="1"/>
    <cellStyle name="Uwaga 3" xfId="19154" hidden="1"/>
    <cellStyle name="Uwaga 3" xfId="19168" hidden="1"/>
    <cellStyle name="Uwaga 3" xfId="19171" hidden="1"/>
    <cellStyle name="Uwaga 3" xfId="19175" hidden="1"/>
    <cellStyle name="Uwaga 3" xfId="19183" hidden="1"/>
    <cellStyle name="Uwaga 3" xfId="19186" hidden="1"/>
    <cellStyle name="Uwaga 3" xfId="19190" hidden="1"/>
    <cellStyle name="Uwaga 3" xfId="19198" hidden="1"/>
    <cellStyle name="Uwaga 3" xfId="19201" hidden="1"/>
    <cellStyle name="Uwaga 3" xfId="19205" hidden="1"/>
    <cellStyle name="Uwaga 3" xfId="19212" hidden="1"/>
    <cellStyle name="Uwaga 3" xfId="19213" hidden="1"/>
    <cellStyle name="Uwaga 3" xfId="19215" hidden="1"/>
    <cellStyle name="Uwaga 3" xfId="19228" hidden="1"/>
    <cellStyle name="Uwaga 3" xfId="19231" hidden="1"/>
    <cellStyle name="Uwaga 3" xfId="19234" hidden="1"/>
    <cellStyle name="Uwaga 3" xfId="19243" hidden="1"/>
    <cellStyle name="Uwaga 3" xfId="19246" hidden="1"/>
    <cellStyle name="Uwaga 3" xfId="19250" hidden="1"/>
    <cellStyle name="Uwaga 3" xfId="19258" hidden="1"/>
    <cellStyle name="Uwaga 3" xfId="19260" hidden="1"/>
    <cellStyle name="Uwaga 3" xfId="19263" hidden="1"/>
    <cellStyle name="Uwaga 3" xfId="19272" hidden="1"/>
    <cellStyle name="Uwaga 3" xfId="19273" hidden="1"/>
    <cellStyle name="Uwaga 3" xfId="19274" hidden="1"/>
    <cellStyle name="Uwaga 3" xfId="19287" hidden="1"/>
    <cellStyle name="Uwaga 3" xfId="19288" hidden="1"/>
    <cellStyle name="Uwaga 3" xfId="19290" hidden="1"/>
    <cellStyle name="Uwaga 3" xfId="19302" hidden="1"/>
    <cellStyle name="Uwaga 3" xfId="19303" hidden="1"/>
    <cellStyle name="Uwaga 3" xfId="19305" hidden="1"/>
    <cellStyle name="Uwaga 3" xfId="19317" hidden="1"/>
    <cellStyle name="Uwaga 3" xfId="19318" hidden="1"/>
    <cellStyle name="Uwaga 3" xfId="19320" hidden="1"/>
    <cellStyle name="Uwaga 3" xfId="19332" hidden="1"/>
    <cellStyle name="Uwaga 3" xfId="19333" hidden="1"/>
    <cellStyle name="Uwaga 3" xfId="19334" hidden="1"/>
    <cellStyle name="Uwaga 3" xfId="19348" hidden="1"/>
    <cellStyle name="Uwaga 3" xfId="19350" hidden="1"/>
    <cellStyle name="Uwaga 3" xfId="19353" hidden="1"/>
    <cellStyle name="Uwaga 3" xfId="19363" hidden="1"/>
    <cellStyle name="Uwaga 3" xfId="19366" hidden="1"/>
    <cellStyle name="Uwaga 3" xfId="19369" hidden="1"/>
    <cellStyle name="Uwaga 3" xfId="19378" hidden="1"/>
    <cellStyle name="Uwaga 3" xfId="19380" hidden="1"/>
    <cellStyle name="Uwaga 3" xfId="19383" hidden="1"/>
    <cellStyle name="Uwaga 3" xfId="19392" hidden="1"/>
    <cellStyle name="Uwaga 3" xfId="19393" hidden="1"/>
    <cellStyle name="Uwaga 3" xfId="19394" hidden="1"/>
    <cellStyle name="Uwaga 3" xfId="19407" hidden="1"/>
    <cellStyle name="Uwaga 3" xfId="19409" hidden="1"/>
    <cellStyle name="Uwaga 3" xfId="19411" hidden="1"/>
    <cellStyle name="Uwaga 3" xfId="19422" hidden="1"/>
    <cellStyle name="Uwaga 3" xfId="19424" hidden="1"/>
    <cellStyle name="Uwaga 3" xfId="19426" hidden="1"/>
    <cellStyle name="Uwaga 3" xfId="19437" hidden="1"/>
    <cellStyle name="Uwaga 3" xfId="19439" hidden="1"/>
    <cellStyle name="Uwaga 3" xfId="19441" hidden="1"/>
    <cellStyle name="Uwaga 3" xfId="19452" hidden="1"/>
    <cellStyle name="Uwaga 3" xfId="19453" hidden="1"/>
    <cellStyle name="Uwaga 3" xfId="19454" hidden="1"/>
    <cellStyle name="Uwaga 3" xfId="19467" hidden="1"/>
    <cellStyle name="Uwaga 3" xfId="19469" hidden="1"/>
    <cellStyle name="Uwaga 3" xfId="19471" hidden="1"/>
    <cellStyle name="Uwaga 3" xfId="19482" hidden="1"/>
    <cellStyle name="Uwaga 3" xfId="19484" hidden="1"/>
    <cellStyle name="Uwaga 3" xfId="19486" hidden="1"/>
    <cellStyle name="Uwaga 3" xfId="19497" hidden="1"/>
    <cellStyle name="Uwaga 3" xfId="19499" hidden="1"/>
    <cellStyle name="Uwaga 3" xfId="19500" hidden="1"/>
    <cellStyle name="Uwaga 3" xfId="19512" hidden="1"/>
    <cellStyle name="Uwaga 3" xfId="19513" hidden="1"/>
    <cellStyle name="Uwaga 3" xfId="19514" hidden="1"/>
    <cellStyle name="Uwaga 3" xfId="19527" hidden="1"/>
    <cellStyle name="Uwaga 3" xfId="19529" hidden="1"/>
    <cellStyle name="Uwaga 3" xfId="19531" hidden="1"/>
    <cellStyle name="Uwaga 3" xfId="19542" hidden="1"/>
    <cellStyle name="Uwaga 3" xfId="19544" hidden="1"/>
    <cellStyle name="Uwaga 3" xfId="19546" hidden="1"/>
    <cellStyle name="Uwaga 3" xfId="19557" hidden="1"/>
    <cellStyle name="Uwaga 3" xfId="19559" hidden="1"/>
    <cellStyle name="Uwaga 3" xfId="19561" hidden="1"/>
    <cellStyle name="Uwaga 3" xfId="19572" hidden="1"/>
    <cellStyle name="Uwaga 3" xfId="19573" hidden="1"/>
    <cellStyle name="Uwaga 3" xfId="19575" hidden="1"/>
    <cellStyle name="Uwaga 3" xfId="19586" hidden="1"/>
    <cellStyle name="Uwaga 3" xfId="19588" hidden="1"/>
    <cellStyle name="Uwaga 3" xfId="19589" hidden="1"/>
    <cellStyle name="Uwaga 3" xfId="19598" hidden="1"/>
    <cellStyle name="Uwaga 3" xfId="19601" hidden="1"/>
    <cellStyle name="Uwaga 3" xfId="19603" hidden="1"/>
    <cellStyle name="Uwaga 3" xfId="19614" hidden="1"/>
    <cellStyle name="Uwaga 3" xfId="19616" hidden="1"/>
    <cellStyle name="Uwaga 3" xfId="19618" hidden="1"/>
    <cellStyle name="Uwaga 3" xfId="19630" hidden="1"/>
    <cellStyle name="Uwaga 3" xfId="19632" hidden="1"/>
    <cellStyle name="Uwaga 3" xfId="19634" hidden="1"/>
    <cellStyle name="Uwaga 3" xfId="19642" hidden="1"/>
    <cellStyle name="Uwaga 3" xfId="19644" hidden="1"/>
    <cellStyle name="Uwaga 3" xfId="19647" hidden="1"/>
    <cellStyle name="Uwaga 3" xfId="19637" hidden="1"/>
    <cellStyle name="Uwaga 3" xfId="19636" hidden="1"/>
    <cellStyle name="Uwaga 3" xfId="19635" hidden="1"/>
    <cellStyle name="Uwaga 3" xfId="19622" hidden="1"/>
    <cellStyle name="Uwaga 3" xfId="19621" hidden="1"/>
    <cellStyle name="Uwaga 3" xfId="19620" hidden="1"/>
    <cellStyle name="Uwaga 3" xfId="19607" hidden="1"/>
    <cellStyle name="Uwaga 3" xfId="19606" hidden="1"/>
    <cellStyle name="Uwaga 3" xfId="19605" hidden="1"/>
    <cellStyle name="Uwaga 3" xfId="19592" hidden="1"/>
    <cellStyle name="Uwaga 3" xfId="19591" hidden="1"/>
    <cellStyle name="Uwaga 3" xfId="19590" hidden="1"/>
    <cellStyle name="Uwaga 3" xfId="19577" hidden="1"/>
    <cellStyle name="Uwaga 3" xfId="19576" hidden="1"/>
    <cellStyle name="Uwaga 3" xfId="19574" hidden="1"/>
    <cellStyle name="Uwaga 3" xfId="19563" hidden="1"/>
    <cellStyle name="Uwaga 3" xfId="19560" hidden="1"/>
    <cellStyle name="Uwaga 3" xfId="19558" hidden="1"/>
    <cellStyle name="Uwaga 3" xfId="19548" hidden="1"/>
    <cellStyle name="Uwaga 3" xfId="19545" hidden="1"/>
    <cellStyle name="Uwaga 3" xfId="19543" hidden="1"/>
    <cellStyle name="Uwaga 3" xfId="19533" hidden="1"/>
    <cellStyle name="Uwaga 3" xfId="19530" hidden="1"/>
    <cellStyle name="Uwaga 3" xfId="19528" hidden="1"/>
    <cellStyle name="Uwaga 3" xfId="19518" hidden="1"/>
    <cellStyle name="Uwaga 3" xfId="19516" hidden="1"/>
    <cellStyle name="Uwaga 3" xfId="19515" hidden="1"/>
    <cellStyle name="Uwaga 3" xfId="19503" hidden="1"/>
    <cellStyle name="Uwaga 3" xfId="19501" hidden="1"/>
    <cellStyle name="Uwaga 3" xfId="19498" hidden="1"/>
    <cellStyle name="Uwaga 3" xfId="19488" hidden="1"/>
    <cellStyle name="Uwaga 3" xfId="19485" hidden="1"/>
    <cellStyle name="Uwaga 3" xfId="19483" hidden="1"/>
    <cellStyle name="Uwaga 3" xfId="19473" hidden="1"/>
    <cellStyle name="Uwaga 3" xfId="19470" hidden="1"/>
    <cellStyle name="Uwaga 3" xfId="19468" hidden="1"/>
    <cellStyle name="Uwaga 3" xfId="19458" hidden="1"/>
    <cellStyle name="Uwaga 3" xfId="19456" hidden="1"/>
    <cellStyle name="Uwaga 3" xfId="19455" hidden="1"/>
    <cellStyle name="Uwaga 3" xfId="19443" hidden="1"/>
    <cellStyle name="Uwaga 3" xfId="19440" hidden="1"/>
    <cellStyle name="Uwaga 3" xfId="19438" hidden="1"/>
    <cellStyle name="Uwaga 3" xfId="19428" hidden="1"/>
    <cellStyle name="Uwaga 3" xfId="19425" hidden="1"/>
    <cellStyle name="Uwaga 3" xfId="19423" hidden="1"/>
    <cellStyle name="Uwaga 3" xfId="19413" hidden="1"/>
    <cellStyle name="Uwaga 3" xfId="19410" hidden="1"/>
    <cellStyle name="Uwaga 3" xfId="19408" hidden="1"/>
    <cellStyle name="Uwaga 3" xfId="19398" hidden="1"/>
    <cellStyle name="Uwaga 3" xfId="19396" hidden="1"/>
    <cellStyle name="Uwaga 3" xfId="19395" hidden="1"/>
    <cellStyle name="Uwaga 3" xfId="19382" hidden="1"/>
    <cellStyle name="Uwaga 3" xfId="19379" hidden="1"/>
    <cellStyle name="Uwaga 3" xfId="19377" hidden="1"/>
    <cellStyle name="Uwaga 3" xfId="19367" hidden="1"/>
    <cellStyle name="Uwaga 3" xfId="19364" hidden="1"/>
    <cellStyle name="Uwaga 3" xfId="19362" hidden="1"/>
    <cellStyle name="Uwaga 3" xfId="19352" hidden="1"/>
    <cellStyle name="Uwaga 3" xfId="19349" hidden="1"/>
    <cellStyle name="Uwaga 3" xfId="19347" hidden="1"/>
    <cellStyle name="Uwaga 3" xfId="19338" hidden="1"/>
    <cellStyle name="Uwaga 3" xfId="19336" hidden="1"/>
    <cellStyle name="Uwaga 3" xfId="19335" hidden="1"/>
    <cellStyle name="Uwaga 3" xfId="19323" hidden="1"/>
    <cellStyle name="Uwaga 3" xfId="19321" hidden="1"/>
    <cellStyle name="Uwaga 3" xfId="19319" hidden="1"/>
    <cellStyle name="Uwaga 3" xfId="19308" hidden="1"/>
    <cellStyle name="Uwaga 3" xfId="19306" hidden="1"/>
    <cellStyle name="Uwaga 3" xfId="19304" hidden="1"/>
    <cellStyle name="Uwaga 3" xfId="19293" hidden="1"/>
    <cellStyle name="Uwaga 3" xfId="19291" hidden="1"/>
    <cellStyle name="Uwaga 3" xfId="19289" hidden="1"/>
    <cellStyle name="Uwaga 3" xfId="19278" hidden="1"/>
    <cellStyle name="Uwaga 3" xfId="19276" hidden="1"/>
    <cellStyle name="Uwaga 3" xfId="19275" hidden="1"/>
    <cellStyle name="Uwaga 3" xfId="19262" hidden="1"/>
    <cellStyle name="Uwaga 3" xfId="19259" hidden="1"/>
    <cellStyle name="Uwaga 3" xfId="19257" hidden="1"/>
    <cellStyle name="Uwaga 3" xfId="19247" hidden="1"/>
    <cellStyle name="Uwaga 3" xfId="19244" hidden="1"/>
    <cellStyle name="Uwaga 3" xfId="19242" hidden="1"/>
    <cellStyle name="Uwaga 3" xfId="19232" hidden="1"/>
    <cellStyle name="Uwaga 3" xfId="19229" hidden="1"/>
    <cellStyle name="Uwaga 3" xfId="19227" hidden="1"/>
    <cellStyle name="Uwaga 3" xfId="19218" hidden="1"/>
    <cellStyle name="Uwaga 3" xfId="19216" hidden="1"/>
    <cellStyle name="Uwaga 3" xfId="19214" hidden="1"/>
    <cellStyle name="Uwaga 3" xfId="19202" hidden="1"/>
    <cellStyle name="Uwaga 3" xfId="19199" hidden="1"/>
    <cellStyle name="Uwaga 3" xfId="19197" hidden="1"/>
    <cellStyle name="Uwaga 3" xfId="19187" hidden="1"/>
    <cellStyle name="Uwaga 3" xfId="19184" hidden="1"/>
    <cellStyle name="Uwaga 3" xfId="19182" hidden="1"/>
    <cellStyle name="Uwaga 3" xfId="19172" hidden="1"/>
    <cellStyle name="Uwaga 3" xfId="19169" hidden="1"/>
    <cellStyle name="Uwaga 3" xfId="19167" hidden="1"/>
    <cellStyle name="Uwaga 3" xfId="19160" hidden="1"/>
    <cellStyle name="Uwaga 3" xfId="19157" hidden="1"/>
    <cellStyle name="Uwaga 3" xfId="19155" hidden="1"/>
    <cellStyle name="Uwaga 3" xfId="19145" hidden="1"/>
    <cellStyle name="Uwaga 3" xfId="19142" hidden="1"/>
    <cellStyle name="Uwaga 3" xfId="19139" hidden="1"/>
    <cellStyle name="Uwaga 3" xfId="19130" hidden="1"/>
    <cellStyle name="Uwaga 3" xfId="19126" hidden="1"/>
    <cellStyle name="Uwaga 3" xfId="19123" hidden="1"/>
    <cellStyle name="Uwaga 3" xfId="19115" hidden="1"/>
    <cellStyle name="Uwaga 3" xfId="19112" hidden="1"/>
    <cellStyle name="Uwaga 3" xfId="19109" hidden="1"/>
    <cellStyle name="Uwaga 3" xfId="19100" hidden="1"/>
    <cellStyle name="Uwaga 3" xfId="19097" hidden="1"/>
    <cellStyle name="Uwaga 3" xfId="19094" hidden="1"/>
    <cellStyle name="Uwaga 3" xfId="19084" hidden="1"/>
    <cellStyle name="Uwaga 3" xfId="19080" hidden="1"/>
    <cellStyle name="Uwaga 3" xfId="19077" hidden="1"/>
    <cellStyle name="Uwaga 3" xfId="19068" hidden="1"/>
    <cellStyle name="Uwaga 3" xfId="19064" hidden="1"/>
    <cellStyle name="Uwaga 3" xfId="19062" hidden="1"/>
    <cellStyle name="Uwaga 3" xfId="19054" hidden="1"/>
    <cellStyle name="Uwaga 3" xfId="19050" hidden="1"/>
    <cellStyle name="Uwaga 3" xfId="19047" hidden="1"/>
    <cellStyle name="Uwaga 3" xfId="19040" hidden="1"/>
    <cellStyle name="Uwaga 3" xfId="19037" hidden="1"/>
    <cellStyle name="Uwaga 3" xfId="19034" hidden="1"/>
    <cellStyle name="Uwaga 3" xfId="19025" hidden="1"/>
    <cellStyle name="Uwaga 3" xfId="19020" hidden="1"/>
    <cellStyle name="Uwaga 3" xfId="19017" hidden="1"/>
    <cellStyle name="Uwaga 3" xfId="19010" hidden="1"/>
    <cellStyle name="Uwaga 3" xfId="19005" hidden="1"/>
    <cellStyle name="Uwaga 3" xfId="19002" hidden="1"/>
    <cellStyle name="Uwaga 3" xfId="18995" hidden="1"/>
    <cellStyle name="Uwaga 3" xfId="18990" hidden="1"/>
    <cellStyle name="Uwaga 3" xfId="18987" hidden="1"/>
    <cellStyle name="Uwaga 3" xfId="18981" hidden="1"/>
    <cellStyle name="Uwaga 3" xfId="18977" hidden="1"/>
    <cellStyle name="Uwaga 3" xfId="18974" hidden="1"/>
    <cellStyle name="Uwaga 3" xfId="18966" hidden="1"/>
    <cellStyle name="Uwaga 3" xfId="18961" hidden="1"/>
    <cellStyle name="Uwaga 3" xfId="18957" hidden="1"/>
    <cellStyle name="Uwaga 3" xfId="18951" hidden="1"/>
    <cellStyle name="Uwaga 3" xfId="18946" hidden="1"/>
    <cellStyle name="Uwaga 3" xfId="18942" hidden="1"/>
    <cellStyle name="Uwaga 3" xfId="18936" hidden="1"/>
    <cellStyle name="Uwaga 3" xfId="18931" hidden="1"/>
    <cellStyle name="Uwaga 3" xfId="18927" hidden="1"/>
    <cellStyle name="Uwaga 3" xfId="18922" hidden="1"/>
    <cellStyle name="Uwaga 3" xfId="18918" hidden="1"/>
    <cellStyle name="Uwaga 3" xfId="18914" hidden="1"/>
    <cellStyle name="Uwaga 3" xfId="18906" hidden="1"/>
    <cellStyle name="Uwaga 3" xfId="18901" hidden="1"/>
    <cellStyle name="Uwaga 3" xfId="18897" hidden="1"/>
    <cellStyle name="Uwaga 3" xfId="18891" hidden="1"/>
    <cellStyle name="Uwaga 3" xfId="18886" hidden="1"/>
    <cellStyle name="Uwaga 3" xfId="18882" hidden="1"/>
    <cellStyle name="Uwaga 3" xfId="18876" hidden="1"/>
    <cellStyle name="Uwaga 3" xfId="18871" hidden="1"/>
    <cellStyle name="Uwaga 3" xfId="18867" hidden="1"/>
    <cellStyle name="Uwaga 3" xfId="18863" hidden="1"/>
    <cellStyle name="Uwaga 3" xfId="18858" hidden="1"/>
    <cellStyle name="Uwaga 3" xfId="18853" hidden="1"/>
    <cellStyle name="Uwaga 3" xfId="18848" hidden="1"/>
    <cellStyle name="Uwaga 3" xfId="18844" hidden="1"/>
    <cellStyle name="Uwaga 3" xfId="18840" hidden="1"/>
    <cellStyle name="Uwaga 3" xfId="18833" hidden="1"/>
    <cellStyle name="Uwaga 3" xfId="18829" hidden="1"/>
    <cellStyle name="Uwaga 3" xfId="18824" hidden="1"/>
    <cellStyle name="Uwaga 3" xfId="18818" hidden="1"/>
    <cellStyle name="Uwaga 3" xfId="18814" hidden="1"/>
    <cellStyle name="Uwaga 3" xfId="18809" hidden="1"/>
    <cellStyle name="Uwaga 3" xfId="18803" hidden="1"/>
    <cellStyle name="Uwaga 3" xfId="18799" hidden="1"/>
    <cellStyle name="Uwaga 3" xfId="18794" hidden="1"/>
    <cellStyle name="Uwaga 3" xfId="18788" hidden="1"/>
    <cellStyle name="Uwaga 3" xfId="18784" hidden="1"/>
    <cellStyle name="Uwaga 3" xfId="18780" hidden="1"/>
    <cellStyle name="Uwaga 3" xfId="19640" hidden="1"/>
    <cellStyle name="Uwaga 3" xfId="19639" hidden="1"/>
    <cellStyle name="Uwaga 3" xfId="19638" hidden="1"/>
    <cellStyle name="Uwaga 3" xfId="19625" hidden="1"/>
    <cellStyle name="Uwaga 3" xfId="19624" hidden="1"/>
    <cellStyle name="Uwaga 3" xfId="19623" hidden="1"/>
    <cellStyle name="Uwaga 3" xfId="19610" hidden="1"/>
    <cellStyle name="Uwaga 3" xfId="19609" hidden="1"/>
    <cellStyle name="Uwaga 3" xfId="19608" hidden="1"/>
    <cellStyle name="Uwaga 3" xfId="19595" hidden="1"/>
    <cellStyle name="Uwaga 3" xfId="19594" hidden="1"/>
    <cellStyle name="Uwaga 3" xfId="19593" hidden="1"/>
    <cellStyle name="Uwaga 3" xfId="19580" hidden="1"/>
    <cellStyle name="Uwaga 3" xfId="19579" hidden="1"/>
    <cellStyle name="Uwaga 3" xfId="19578" hidden="1"/>
    <cellStyle name="Uwaga 3" xfId="19566" hidden="1"/>
    <cellStyle name="Uwaga 3" xfId="19564" hidden="1"/>
    <cellStyle name="Uwaga 3" xfId="19562" hidden="1"/>
    <cellStyle name="Uwaga 3" xfId="19551" hidden="1"/>
    <cellStyle name="Uwaga 3" xfId="19549" hidden="1"/>
    <cellStyle name="Uwaga 3" xfId="19547" hidden="1"/>
    <cellStyle name="Uwaga 3" xfId="19536" hidden="1"/>
    <cellStyle name="Uwaga 3" xfId="19534" hidden="1"/>
    <cellStyle name="Uwaga 3" xfId="19532" hidden="1"/>
    <cellStyle name="Uwaga 3" xfId="19521" hidden="1"/>
    <cellStyle name="Uwaga 3" xfId="19519" hidden="1"/>
    <cellStyle name="Uwaga 3" xfId="19517" hidden="1"/>
    <cellStyle name="Uwaga 3" xfId="19506" hidden="1"/>
    <cellStyle name="Uwaga 3" xfId="19504" hidden="1"/>
    <cellStyle name="Uwaga 3" xfId="19502" hidden="1"/>
    <cellStyle name="Uwaga 3" xfId="19491" hidden="1"/>
    <cellStyle name="Uwaga 3" xfId="19489" hidden="1"/>
    <cellStyle name="Uwaga 3" xfId="19487" hidden="1"/>
    <cellStyle name="Uwaga 3" xfId="19476" hidden="1"/>
    <cellStyle name="Uwaga 3" xfId="19474" hidden="1"/>
    <cellStyle name="Uwaga 3" xfId="19472" hidden="1"/>
    <cellStyle name="Uwaga 3" xfId="19461" hidden="1"/>
    <cellStyle name="Uwaga 3" xfId="19459" hidden="1"/>
    <cellStyle name="Uwaga 3" xfId="19457" hidden="1"/>
    <cellStyle name="Uwaga 3" xfId="19446" hidden="1"/>
    <cellStyle name="Uwaga 3" xfId="19444" hidden="1"/>
    <cellStyle name="Uwaga 3" xfId="19442" hidden="1"/>
    <cellStyle name="Uwaga 3" xfId="19431" hidden="1"/>
    <cellStyle name="Uwaga 3" xfId="19429" hidden="1"/>
    <cellStyle name="Uwaga 3" xfId="19427" hidden="1"/>
    <cellStyle name="Uwaga 3" xfId="19416" hidden="1"/>
    <cellStyle name="Uwaga 3" xfId="19414" hidden="1"/>
    <cellStyle name="Uwaga 3" xfId="19412" hidden="1"/>
    <cellStyle name="Uwaga 3" xfId="19401" hidden="1"/>
    <cellStyle name="Uwaga 3" xfId="19399" hidden="1"/>
    <cellStyle name="Uwaga 3" xfId="19397" hidden="1"/>
    <cellStyle name="Uwaga 3" xfId="19386" hidden="1"/>
    <cellStyle name="Uwaga 3" xfId="19384" hidden="1"/>
    <cellStyle name="Uwaga 3" xfId="19381" hidden="1"/>
    <cellStyle name="Uwaga 3" xfId="19371" hidden="1"/>
    <cellStyle name="Uwaga 3" xfId="19368" hidden="1"/>
    <cellStyle name="Uwaga 3" xfId="19365" hidden="1"/>
    <cellStyle name="Uwaga 3" xfId="19356" hidden="1"/>
    <cellStyle name="Uwaga 3" xfId="19354" hidden="1"/>
    <cellStyle name="Uwaga 3" xfId="19351" hidden="1"/>
    <cellStyle name="Uwaga 3" xfId="19341" hidden="1"/>
    <cellStyle name="Uwaga 3" xfId="19339" hidden="1"/>
    <cellStyle name="Uwaga 3" xfId="19337" hidden="1"/>
    <cellStyle name="Uwaga 3" xfId="19326" hidden="1"/>
    <cellStyle name="Uwaga 3" xfId="19324" hidden="1"/>
    <cellStyle name="Uwaga 3" xfId="19322" hidden="1"/>
    <cellStyle name="Uwaga 3" xfId="19311" hidden="1"/>
    <cellStyle name="Uwaga 3" xfId="19309" hidden="1"/>
    <cellStyle name="Uwaga 3" xfId="19307" hidden="1"/>
    <cellStyle name="Uwaga 3" xfId="19296" hidden="1"/>
    <cellStyle name="Uwaga 3" xfId="19294" hidden="1"/>
    <cellStyle name="Uwaga 3" xfId="19292" hidden="1"/>
    <cellStyle name="Uwaga 3" xfId="19281" hidden="1"/>
    <cellStyle name="Uwaga 3" xfId="19279" hidden="1"/>
    <cellStyle name="Uwaga 3" xfId="19277" hidden="1"/>
    <cellStyle name="Uwaga 3" xfId="19266" hidden="1"/>
    <cellStyle name="Uwaga 3" xfId="19264" hidden="1"/>
    <cellStyle name="Uwaga 3" xfId="19261" hidden="1"/>
    <cellStyle name="Uwaga 3" xfId="19251" hidden="1"/>
    <cellStyle name="Uwaga 3" xfId="19248" hidden="1"/>
    <cellStyle name="Uwaga 3" xfId="19245" hidden="1"/>
    <cellStyle name="Uwaga 3" xfId="19236" hidden="1"/>
    <cellStyle name="Uwaga 3" xfId="19233" hidden="1"/>
    <cellStyle name="Uwaga 3" xfId="19230" hidden="1"/>
    <cellStyle name="Uwaga 3" xfId="19221" hidden="1"/>
    <cellStyle name="Uwaga 3" xfId="19219" hidden="1"/>
    <cellStyle name="Uwaga 3" xfId="19217" hidden="1"/>
    <cellStyle name="Uwaga 3" xfId="19206" hidden="1"/>
    <cellStyle name="Uwaga 3" xfId="19203" hidden="1"/>
    <cellStyle name="Uwaga 3" xfId="19200" hidden="1"/>
    <cellStyle name="Uwaga 3" xfId="19191" hidden="1"/>
    <cellStyle name="Uwaga 3" xfId="19188" hidden="1"/>
    <cellStyle name="Uwaga 3" xfId="19185" hidden="1"/>
    <cellStyle name="Uwaga 3" xfId="19176" hidden="1"/>
    <cellStyle name="Uwaga 3" xfId="19173" hidden="1"/>
    <cellStyle name="Uwaga 3" xfId="19170" hidden="1"/>
    <cellStyle name="Uwaga 3" xfId="19163" hidden="1"/>
    <cellStyle name="Uwaga 3" xfId="19159" hidden="1"/>
    <cellStyle name="Uwaga 3" xfId="19156" hidden="1"/>
    <cellStyle name="Uwaga 3" xfId="19148" hidden="1"/>
    <cellStyle name="Uwaga 3" xfId="19144" hidden="1"/>
    <cellStyle name="Uwaga 3" xfId="19141" hidden="1"/>
    <cellStyle name="Uwaga 3" xfId="19133" hidden="1"/>
    <cellStyle name="Uwaga 3" xfId="19129" hidden="1"/>
    <cellStyle name="Uwaga 3" xfId="19125" hidden="1"/>
    <cellStyle name="Uwaga 3" xfId="19118" hidden="1"/>
    <cellStyle name="Uwaga 3" xfId="19114" hidden="1"/>
    <cellStyle name="Uwaga 3" xfId="19111" hidden="1"/>
    <cellStyle name="Uwaga 3" xfId="19103" hidden="1"/>
    <cellStyle name="Uwaga 3" xfId="19099" hidden="1"/>
    <cellStyle name="Uwaga 3" xfId="19096" hidden="1"/>
    <cellStyle name="Uwaga 3" xfId="19087" hidden="1"/>
    <cellStyle name="Uwaga 3" xfId="19082" hidden="1"/>
    <cellStyle name="Uwaga 3" xfId="19078" hidden="1"/>
    <cellStyle name="Uwaga 3" xfId="19072" hidden="1"/>
    <cellStyle name="Uwaga 3" xfId="19067" hidden="1"/>
    <cellStyle name="Uwaga 3" xfId="19063" hidden="1"/>
    <cellStyle name="Uwaga 3" xfId="19057" hidden="1"/>
    <cellStyle name="Uwaga 3" xfId="19052" hidden="1"/>
    <cellStyle name="Uwaga 3" xfId="19048" hidden="1"/>
    <cellStyle name="Uwaga 3" xfId="19043" hidden="1"/>
    <cellStyle name="Uwaga 3" xfId="19039" hidden="1"/>
    <cellStyle name="Uwaga 3" xfId="19035" hidden="1"/>
    <cellStyle name="Uwaga 3" xfId="19028" hidden="1"/>
    <cellStyle name="Uwaga 3" xfId="19023" hidden="1"/>
    <cellStyle name="Uwaga 3" xfId="19019" hidden="1"/>
    <cellStyle name="Uwaga 3" xfId="19012" hidden="1"/>
    <cellStyle name="Uwaga 3" xfId="19007" hidden="1"/>
    <cellStyle name="Uwaga 3" xfId="19003" hidden="1"/>
    <cellStyle name="Uwaga 3" xfId="18998" hidden="1"/>
    <cellStyle name="Uwaga 3" xfId="18993" hidden="1"/>
    <cellStyle name="Uwaga 3" xfId="18989" hidden="1"/>
    <cellStyle name="Uwaga 3" xfId="18983" hidden="1"/>
    <cellStyle name="Uwaga 3" xfId="18979" hidden="1"/>
    <cellStyle name="Uwaga 3" xfId="18976" hidden="1"/>
    <cellStyle name="Uwaga 3" xfId="18969" hidden="1"/>
    <cellStyle name="Uwaga 3" xfId="18964" hidden="1"/>
    <cellStyle name="Uwaga 3" xfId="18959" hidden="1"/>
    <cellStyle name="Uwaga 3" xfId="18953" hidden="1"/>
    <cellStyle name="Uwaga 3" xfId="18948" hidden="1"/>
    <cellStyle name="Uwaga 3" xfId="18943" hidden="1"/>
    <cellStyle name="Uwaga 3" xfId="18938" hidden="1"/>
    <cellStyle name="Uwaga 3" xfId="18933" hidden="1"/>
    <cellStyle name="Uwaga 3" xfId="18928" hidden="1"/>
    <cellStyle name="Uwaga 3" xfId="18924" hidden="1"/>
    <cellStyle name="Uwaga 3" xfId="18920" hidden="1"/>
    <cellStyle name="Uwaga 3" xfId="18915" hidden="1"/>
    <cellStyle name="Uwaga 3" xfId="18908" hidden="1"/>
    <cellStyle name="Uwaga 3" xfId="18903" hidden="1"/>
    <cellStyle name="Uwaga 3" xfId="18898" hidden="1"/>
    <cellStyle name="Uwaga 3" xfId="18892" hidden="1"/>
    <cellStyle name="Uwaga 3" xfId="18887" hidden="1"/>
    <cellStyle name="Uwaga 3" xfId="18883" hidden="1"/>
    <cellStyle name="Uwaga 3" xfId="18878" hidden="1"/>
    <cellStyle name="Uwaga 3" xfId="18873" hidden="1"/>
    <cellStyle name="Uwaga 3" xfId="18868" hidden="1"/>
    <cellStyle name="Uwaga 3" xfId="18864" hidden="1"/>
    <cellStyle name="Uwaga 3" xfId="18859" hidden="1"/>
    <cellStyle name="Uwaga 3" xfId="18854" hidden="1"/>
    <cellStyle name="Uwaga 3" xfId="18849" hidden="1"/>
    <cellStyle name="Uwaga 3" xfId="18845" hidden="1"/>
    <cellStyle name="Uwaga 3" xfId="18841" hidden="1"/>
    <cellStyle name="Uwaga 3" xfId="18834" hidden="1"/>
    <cellStyle name="Uwaga 3" xfId="18830" hidden="1"/>
    <cellStyle name="Uwaga 3" xfId="18825" hidden="1"/>
    <cellStyle name="Uwaga 3" xfId="18819" hidden="1"/>
    <cellStyle name="Uwaga 3" xfId="18815" hidden="1"/>
    <cellStyle name="Uwaga 3" xfId="18810" hidden="1"/>
    <cellStyle name="Uwaga 3" xfId="18804" hidden="1"/>
    <cellStyle name="Uwaga 3" xfId="18800" hidden="1"/>
    <cellStyle name="Uwaga 3" xfId="18796" hidden="1"/>
    <cellStyle name="Uwaga 3" xfId="18789" hidden="1"/>
    <cellStyle name="Uwaga 3" xfId="18785" hidden="1"/>
    <cellStyle name="Uwaga 3" xfId="18781" hidden="1"/>
    <cellStyle name="Uwaga 3" xfId="19645" hidden="1"/>
    <cellStyle name="Uwaga 3" xfId="19643" hidden="1"/>
    <cellStyle name="Uwaga 3" xfId="19641" hidden="1"/>
    <cellStyle name="Uwaga 3" xfId="19628" hidden="1"/>
    <cellStyle name="Uwaga 3" xfId="19627" hidden="1"/>
    <cellStyle name="Uwaga 3" xfId="19626" hidden="1"/>
    <cellStyle name="Uwaga 3" xfId="19613" hidden="1"/>
    <cellStyle name="Uwaga 3" xfId="19612" hidden="1"/>
    <cellStyle name="Uwaga 3" xfId="19611" hidden="1"/>
    <cellStyle name="Uwaga 3" xfId="19599" hidden="1"/>
    <cellStyle name="Uwaga 3" xfId="19597" hidden="1"/>
    <cellStyle name="Uwaga 3" xfId="19596" hidden="1"/>
    <cellStyle name="Uwaga 3" xfId="19583" hidden="1"/>
    <cellStyle name="Uwaga 3" xfId="19582" hidden="1"/>
    <cellStyle name="Uwaga 3" xfId="19581" hidden="1"/>
    <cellStyle name="Uwaga 3" xfId="19569" hidden="1"/>
    <cellStyle name="Uwaga 3" xfId="19567" hidden="1"/>
    <cellStyle name="Uwaga 3" xfId="19565" hidden="1"/>
    <cellStyle name="Uwaga 3" xfId="19554" hidden="1"/>
    <cellStyle name="Uwaga 3" xfId="19552" hidden="1"/>
    <cellStyle name="Uwaga 3" xfId="19550" hidden="1"/>
    <cellStyle name="Uwaga 3" xfId="19539" hidden="1"/>
    <cellStyle name="Uwaga 3" xfId="19537" hidden="1"/>
    <cellStyle name="Uwaga 3" xfId="19535"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40" hidden="1"/>
    <cellStyle name="Uwaga 3" xfId="19329" hidden="1"/>
    <cellStyle name="Uwaga 3" xfId="19327" hidden="1"/>
    <cellStyle name="Uwaga 3" xfId="19325" hidden="1"/>
    <cellStyle name="Uwaga 3" xfId="19314" hidden="1"/>
    <cellStyle name="Uwaga 3" xfId="19312" hidden="1"/>
    <cellStyle name="Uwaga 3" xfId="19310"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49" hidden="1"/>
    <cellStyle name="Uwaga 3" xfId="19239" hidden="1"/>
    <cellStyle name="Uwaga 3" xfId="19237" hidden="1"/>
    <cellStyle name="Uwaga 3" xfId="19235" hidden="1"/>
    <cellStyle name="Uwaga 3" xfId="19224" hidden="1"/>
    <cellStyle name="Uwaga 3" xfId="19222" hidden="1"/>
    <cellStyle name="Uwaga 3" xfId="19220" hidden="1"/>
    <cellStyle name="Uwaga 3" xfId="19209" hidden="1"/>
    <cellStyle name="Uwaga 3" xfId="19207" hidden="1"/>
    <cellStyle name="Uwaga 3" xfId="19204" hidden="1"/>
    <cellStyle name="Uwaga 3" xfId="19194" hidden="1"/>
    <cellStyle name="Uwaga 3" xfId="19192" hidden="1"/>
    <cellStyle name="Uwaga 3" xfId="19189" hidden="1"/>
    <cellStyle name="Uwaga 3" xfId="19179" hidden="1"/>
    <cellStyle name="Uwaga 3" xfId="19177" hidden="1"/>
    <cellStyle name="Uwaga 3" xfId="19174" hidden="1"/>
    <cellStyle name="Uwaga 3" xfId="19165" hidden="1"/>
    <cellStyle name="Uwaga 3" xfId="19162" hidden="1"/>
    <cellStyle name="Uwaga 3" xfId="19158" hidden="1"/>
    <cellStyle name="Uwaga 3" xfId="19150" hidden="1"/>
    <cellStyle name="Uwaga 3" xfId="19147" hidden="1"/>
    <cellStyle name="Uwaga 3" xfId="19143" hidden="1"/>
    <cellStyle name="Uwaga 3" xfId="19135" hidden="1"/>
    <cellStyle name="Uwaga 3" xfId="19132" hidden="1"/>
    <cellStyle name="Uwaga 3" xfId="19128" hidden="1"/>
    <cellStyle name="Uwaga 3" xfId="19120" hidden="1"/>
    <cellStyle name="Uwaga 3" xfId="19117" hidden="1"/>
    <cellStyle name="Uwaga 3" xfId="19113" hidden="1"/>
    <cellStyle name="Uwaga 3" xfId="19105" hidden="1"/>
    <cellStyle name="Uwaga 3" xfId="19102" hidden="1"/>
    <cellStyle name="Uwaga 3" xfId="19098" hidden="1"/>
    <cellStyle name="Uwaga 3" xfId="19090" hidden="1"/>
    <cellStyle name="Uwaga 3" xfId="19086" hidden="1"/>
    <cellStyle name="Uwaga 3" xfId="19081" hidden="1"/>
    <cellStyle name="Uwaga 3" xfId="19075" hidden="1"/>
    <cellStyle name="Uwaga 3" xfId="19071" hidden="1"/>
    <cellStyle name="Uwaga 3" xfId="19066" hidden="1"/>
    <cellStyle name="Uwaga 3" xfId="19060" hidden="1"/>
    <cellStyle name="Uwaga 3" xfId="19056" hidden="1"/>
    <cellStyle name="Uwaga 3" xfId="19051" hidden="1"/>
    <cellStyle name="Uwaga 3" xfId="19045" hidden="1"/>
    <cellStyle name="Uwaga 3" xfId="19042" hidden="1"/>
    <cellStyle name="Uwaga 3" xfId="19038" hidden="1"/>
    <cellStyle name="Uwaga 3" xfId="19030" hidden="1"/>
    <cellStyle name="Uwaga 3" xfId="19027" hidden="1"/>
    <cellStyle name="Uwaga 3" xfId="19022" hidden="1"/>
    <cellStyle name="Uwaga 3" xfId="19015" hidden="1"/>
    <cellStyle name="Uwaga 3" xfId="19011" hidden="1"/>
    <cellStyle name="Uwaga 3" xfId="19006" hidden="1"/>
    <cellStyle name="Uwaga 3" xfId="19000" hidden="1"/>
    <cellStyle name="Uwaga 3" xfId="18996" hidden="1"/>
    <cellStyle name="Uwaga 3" xfId="18991" hidden="1"/>
    <cellStyle name="Uwaga 3" xfId="18985" hidden="1"/>
    <cellStyle name="Uwaga 3" xfId="18982" hidden="1"/>
    <cellStyle name="Uwaga 3" xfId="18978" hidden="1"/>
    <cellStyle name="Uwaga 3" xfId="18970" hidden="1"/>
    <cellStyle name="Uwaga 3" xfId="18965" hidden="1"/>
    <cellStyle name="Uwaga 3" xfId="18960" hidden="1"/>
    <cellStyle name="Uwaga 3" xfId="18955" hidden="1"/>
    <cellStyle name="Uwaga 3" xfId="18950" hidden="1"/>
    <cellStyle name="Uwaga 3" xfId="18945" hidden="1"/>
    <cellStyle name="Uwaga 3" xfId="18940" hidden="1"/>
    <cellStyle name="Uwaga 3" xfId="18935" hidden="1"/>
    <cellStyle name="Uwaga 3" xfId="18930" hidden="1"/>
    <cellStyle name="Uwaga 3" xfId="18925" hidden="1"/>
    <cellStyle name="Uwaga 3" xfId="18921" hidden="1"/>
    <cellStyle name="Uwaga 3" xfId="18916" hidden="1"/>
    <cellStyle name="Uwaga 3" xfId="18909" hidden="1"/>
    <cellStyle name="Uwaga 3" xfId="18904" hidden="1"/>
    <cellStyle name="Uwaga 3" xfId="18899" hidden="1"/>
    <cellStyle name="Uwaga 3" xfId="18894" hidden="1"/>
    <cellStyle name="Uwaga 3" xfId="18889" hidden="1"/>
    <cellStyle name="Uwaga 3" xfId="18884" hidden="1"/>
    <cellStyle name="Uwaga 3" xfId="18879" hidden="1"/>
    <cellStyle name="Uwaga 3" xfId="18874" hidden="1"/>
    <cellStyle name="Uwaga 3" xfId="18869" hidden="1"/>
    <cellStyle name="Uwaga 3" xfId="18865" hidden="1"/>
    <cellStyle name="Uwaga 3" xfId="18860" hidden="1"/>
    <cellStyle name="Uwaga 3" xfId="18855" hidden="1"/>
    <cellStyle name="Uwaga 3" xfId="18850" hidden="1"/>
    <cellStyle name="Uwaga 3" xfId="18846" hidden="1"/>
    <cellStyle name="Uwaga 3" xfId="18842" hidden="1"/>
    <cellStyle name="Uwaga 3" xfId="18835" hidden="1"/>
    <cellStyle name="Uwaga 3" xfId="18831" hidden="1"/>
    <cellStyle name="Uwaga 3" xfId="18826" hidden="1"/>
    <cellStyle name="Uwaga 3" xfId="18820" hidden="1"/>
    <cellStyle name="Uwaga 3" xfId="18816" hidden="1"/>
    <cellStyle name="Uwaga 3" xfId="18811" hidden="1"/>
    <cellStyle name="Uwaga 3" xfId="18805" hidden="1"/>
    <cellStyle name="Uwaga 3" xfId="18801" hidden="1"/>
    <cellStyle name="Uwaga 3" xfId="18797" hidden="1"/>
    <cellStyle name="Uwaga 3" xfId="18790" hidden="1"/>
    <cellStyle name="Uwaga 3" xfId="18786" hidden="1"/>
    <cellStyle name="Uwaga 3" xfId="18782" hidden="1"/>
    <cellStyle name="Uwaga 3" xfId="19649" hidden="1"/>
    <cellStyle name="Uwaga 3" xfId="19648" hidden="1"/>
    <cellStyle name="Uwaga 3" xfId="19646" hidden="1"/>
    <cellStyle name="Uwaga 3" xfId="19633" hidden="1"/>
    <cellStyle name="Uwaga 3" xfId="19631" hidden="1"/>
    <cellStyle name="Uwaga 3" xfId="19629" hidden="1"/>
    <cellStyle name="Uwaga 3" xfId="19619" hidden="1"/>
    <cellStyle name="Uwaga 3" xfId="19617" hidden="1"/>
    <cellStyle name="Uwaga 3" xfId="19615" hidden="1"/>
    <cellStyle name="Uwaga 3" xfId="19604" hidden="1"/>
    <cellStyle name="Uwaga 3" xfId="19602" hidden="1"/>
    <cellStyle name="Uwaga 3" xfId="19600" hidden="1"/>
    <cellStyle name="Uwaga 3" xfId="19587" hidden="1"/>
    <cellStyle name="Uwaga 3" xfId="19585" hidden="1"/>
    <cellStyle name="Uwaga 3" xfId="19584" hidden="1"/>
    <cellStyle name="Uwaga 3" xfId="19571" hidden="1"/>
    <cellStyle name="Uwaga 3" xfId="19570" hidden="1"/>
    <cellStyle name="Uwaga 3" xfId="19568" hidden="1"/>
    <cellStyle name="Uwaga 3" xfId="19556" hidden="1"/>
    <cellStyle name="Uwaga 3" xfId="19555" hidden="1"/>
    <cellStyle name="Uwaga 3" xfId="19553" hidden="1"/>
    <cellStyle name="Uwaga 3" xfId="19541" hidden="1"/>
    <cellStyle name="Uwaga 3" xfId="19540" hidden="1"/>
    <cellStyle name="Uwaga 3" xfId="19538" hidden="1"/>
    <cellStyle name="Uwaga 3" xfId="19526" hidden="1"/>
    <cellStyle name="Uwaga 3" xfId="19525" hidden="1"/>
    <cellStyle name="Uwaga 3" xfId="19523" hidden="1"/>
    <cellStyle name="Uwaga 3" xfId="19511" hidden="1"/>
    <cellStyle name="Uwaga 3" xfId="19510" hidden="1"/>
    <cellStyle name="Uwaga 3" xfId="19508" hidden="1"/>
    <cellStyle name="Uwaga 3" xfId="19496" hidden="1"/>
    <cellStyle name="Uwaga 3" xfId="19495" hidden="1"/>
    <cellStyle name="Uwaga 3" xfId="19493" hidden="1"/>
    <cellStyle name="Uwaga 3" xfId="19481" hidden="1"/>
    <cellStyle name="Uwaga 3" xfId="19480" hidden="1"/>
    <cellStyle name="Uwaga 3" xfId="19478" hidden="1"/>
    <cellStyle name="Uwaga 3" xfId="19466" hidden="1"/>
    <cellStyle name="Uwaga 3" xfId="19465" hidden="1"/>
    <cellStyle name="Uwaga 3" xfId="19463" hidden="1"/>
    <cellStyle name="Uwaga 3" xfId="19451" hidden="1"/>
    <cellStyle name="Uwaga 3" xfId="19450" hidden="1"/>
    <cellStyle name="Uwaga 3" xfId="19448" hidden="1"/>
    <cellStyle name="Uwaga 3" xfId="19436" hidden="1"/>
    <cellStyle name="Uwaga 3" xfId="19435" hidden="1"/>
    <cellStyle name="Uwaga 3" xfId="19433" hidden="1"/>
    <cellStyle name="Uwaga 3" xfId="19421" hidden="1"/>
    <cellStyle name="Uwaga 3" xfId="19420" hidden="1"/>
    <cellStyle name="Uwaga 3" xfId="19418" hidden="1"/>
    <cellStyle name="Uwaga 3" xfId="19406" hidden="1"/>
    <cellStyle name="Uwaga 3" xfId="19405" hidden="1"/>
    <cellStyle name="Uwaga 3" xfId="19403" hidden="1"/>
    <cellStyle name="Uwaga 3" xfId="19391" hidden="1"/>
    <cellStyle name="Uwaga 3" xfId="19390" hidden="1"/>
    <cellStyle name="Uwaga 3" xfId="19388" hidden="1"/>
    <cellStyle name="Uwaga 3" xfId="19376" hidden="1"/>
    <cellStyle name="Uwaga 3" xfId="19375" hidden="1"/>
    <cellStyle name="Uwaga 3" xfId="19373" hidden="1"/>
    <cellStyle name="Uwaga 3" xfId="19361" hidden="1"/>
    <cellStyle name="Uwaga 3" xfId="19360" hidden="1"/>
    <cellStyle name="Uwaga 3" xfId="19358" hidden="1"/>
    <cellStyle name="Uwaga 3" xfId="19346" hidden="1"/>
    <cellStyle name="Uwaga 3" xfId="19345" hidden="1"/>
    <cellStyle name="Uwaga 3" xfId="19343" hidden="1"/>
    <cellStyle name="Uwaga 3" xfId="19331" hidden="1"/>
    <cellStyle name="Uwaga 3" xfId="19330" hidden="1"/>
    <cellStyle name="Uwaga 3" xfId="19328" hidden="1"/>
    <cellStyle name="Uwaga 3" xfId="19316" hidden="1"/>
    <cellStyle name="Uwaga 3" xfId="19315" hidden="1"/>
    <cellStyle name="Uwaga 3" xfId="19313" hidden="1"/>
    <cellStyle name="Uwaga 3" xfId="19301" hidden="1"/>
    <cellStyle name="Uwaga 3" xfId="19300" hidden="1"/>
    <cellStyle name="Uwaga 3" xfId="19298" hidden="1"/>
    <cellStyle name="Uwaga 3" xfId="19286" hidden="1"/>
    <cellStyle name="Uwaga 3" xfId="19285" hidden="1"/>
    <cellStyle name="Uwaga 3" xfId="19283" hidden="1"/>
    <cellStyle name="Uwaga 3" xfId="19271" hidden="1"/>
    <cellStyle name="Uwaga 3" xfId="19270" hidden="1"/>
    <cellStyle name="Uwaga 3" xfId="19268" hidden="1"/>
    <cellStyle name="Uwaga 3" xfId="19256" hidden="1"/>
    <cellStyle name="Uwaga 3" xfId="19255" hidden="1"/>
    <cellStyle name="Uwaga 3" xfId="19253" hidden="1"/>
    <cellStyle name="Uwaga 3" xfId="19241" hidden="1"/>
    <cellStyle name="Uwaga 3" xfId="19240" hidden="1"/>
    <cellStyle name="Uwaga 3" xfId="19238" hidden="1"/>
    <cellStyle name="Uwaga 3" xfId="19226" hidden="1"/>
    <cellStyle name="Uwaga 3" xfId="19225" hidden="1"/>
    <cellStyle name="Uwaga 3" xfId="19223" hidden="1"/>
    <cellStyle name="Uwaga 3" xfId="19211" hidden="1"/>
    <cellStyle name="Uwaga 3" xfId="19210" hidden="1"/>
    <cellStyle name="Uwaga 3" xfId="19208" hidden="1"/>
    <cellStyle name="Uwaga 3" xfId="19196" hidden="1"/>
    <cellStyle name="Uwaga 3" xfId="19195" hidden="1"/>
    <cellStyle name="Uwaga 3" xfId="19193" hidden="1"/>
    <cellStyle name="Uwaga 3" xfId="19181" hidden="1"/>
    <cellStyle name="Uwaga 3" xfId="19180" hidden="1"/>
    <cellStyle name="Uwaga 3" xfId="19178" hidden="1"/>
    <cellStyle name="Uwaga 3" xfId="19166" hidden="1"/>
    <cellStyle name="Uwaga 3" xfId="19164" hidden="1"/>
    <cellStyle name="Uwaga 3" xfId="19161" hidden="1"/>
    <cellStyle name="Uwaga 3" xfId="19151" hidden="1"/>
    <cellStyle name="Uwaga 3" xfId="19149" hidden="1"/>
    <cellStyle name="Uwaga 3" xfId="19146" hidden="1"/>
    <cellStyle name="Uwaga 3" xfId="19136" hidden="1"/>
    <cellStyle name="Uwaga 3" xfId="19134" hidden="1"/>
    <cellStyle name="Uwaga 3" xfId="19131" hidden="1"/>
    <cellStyle name="Uwaga 3" xfId="19121" hidden="1"/>
    <cellStyle name="Uwaga 3" xfId="19119" hidden="1"/>
    <cellStyle name="Uwaga 3" xfId="19116" hidden="1"/>
    <cellStyle name="Uwaga 3" xfId="19106" hidden="1"/>
    <cellStyle name="Uwaga 3" xfId="19104" hidden="1"/>
    <cellStyle name="Uwaga 3" xfId="19101" hidden="1"/>
    <cellStyle name="Uwaga 3" xfId="19091" hidden="1"/>
    <cellStyle name="Uwaga 3" xfId="19089" hidden="1"/>
    <cellStyle name="Uwaga 3" xfId="19085" hidden="1"/>
    <cellStyle name="Uwaga 3" xfId="19076" hidden="1"/>
    <cellStyle name="Uwaga 3" xfId="19073" hidden="1"/>
    <cellStyle name="Uwaga 3" xfId="19069" hidden="1"/>
    <cellStyle name="Uwaga 3" xfId="19061" hidden="1"/>
    <cellStyle name="Uwaga 3" xfId="19059" hidden="1"/>
    <cellStyle name="Uwaga 3" xfId="19055" hidden="1"/>
    <cellStyle name="Uwaga 3" xfId="19046" hidden="1"/>
    <cellStyle name="Uwaga 3" xfId="19044" hidden="1"/>
    <cellStyle name="Uwaga 3" xfId="19041" hidden="1"/>
    <cellStyle name="Uwaga 3" xfId="19031" hidden="1"/>
    <cellStyle name="Uwaga 3" xfId="19029" hidden="1"/>
    <cellStyle name="Uwaga 3" xfId="19024" hidden="1"/>
    <cellStyle name="Uwaga 3" xfId="19016" hidden="1"/>
    <cellStyle name="Uwaga 3" xfId="19014" hidden="1"/>
    <cellStyle name="Uwaga 3" xfId="19009" hidden="1"/>
    <cellStyle name="Uwaga 3" xfId="19001" hidden="1"/>
    <cellStyle name="Uwaga 3" xfId="18999" hidden="1"/>
    <cellStyle name="Uwaga 3" xfId="18994" hidden="1"/>
    <cellStyle name="Uwaga 3" xfId="18986" hidden="1"/>
    <cellStyle name="Uwaga 3" xfId="18984" hidden="1"/>
    <cellStyle name="Uwaga 3" xfId="18980" hidden="1"/>
    <cellStyle name="Uwaga 3" xfId="18971" hidden="1"/>
    <cellStyle name="Uwaga 3" xfId="18968" hidden="1"/>
    <cellStyle name="Uwaga 3" xfId="18963" hidden="1"/>
    <cellStyle name="Uwaga 3" xfId="18956" hidden="1"/>
    <cellStyle name="Uwaga 3" xfId="18952" hidden="1"/>
    <cellStyle name="Uwaga 3" xfId="18947" hidden="1"/>
    <cellStyle name="Uwaga 3" xfId="18941" hidden="1"/>
    <cellStyle name="Uwaga 3" xfId="18937" hidden="1"/>
    <cellStyle name="Uwaga 3" xfId="18932" hidden="1"/>
    <cellStyle name="Uwaga 3" xfId="18926" hidden="1"/>
    <cellStyle name="Uwaga 3" xfId="18923" hidden="1"/>
    <cellStyle name="Uwaga 3" xfId="18919" hidden="1"/>
    <cellStyle name="Uwaga 3" xfId="18910" hidden="1"/>
    <cellStyle name="Uwaga 3" xfId="18905" hidden="1"/>
    <cellStyle name="Uwaga 3" xfId="18900" hidden="1"/>
    <cellStyle name="Uwaga 3" xfId="18895" hidden="1"/>
    <cellStyle name="Uwaga 3" xfId="18890" hidden="1"/>
    <cellStyle name="Uwaga 3" xfId="18885" hidden="1"/>
    <cellStyle name="Uwaga 3" xfId="18880" hidden="1"/>
    <cellStyle name="Uwaga 3" xfId="18875" hidden="1"/>
    <cellStyle name="Uwaga 3" xfId="18870" hidden="1"/>
    <cellStyle name="Uwaga 3" xfId="18866" hidden="1"/>
    <cellStyle name="Uwaga 3" xfId="18861" hidden="1"/>
    <cellStyle name="Uwaga 3" xfId="18856" hidden="1"/>
    <cellStyle name="Uwaga 3" xfId="18851" hidden="1"/>
    <cellStyle name="Uwaga 3" xfId="18847" hidden="1"/>
    <cellStyle name="Uwaga 3" xfId="18843" hidden="1"/>
    <cellStyle name="Uwaga 3" xfId="18836" hidden="1"/>
    <cellStyle name="Uwaga 3" xfId="18832" hidden="1"/>
    <cellStyle name="Uwaga 3" xfId="18827" hidden="1"/>
    <cellStyle name="Uwaga 3" xfId="18821" hidden="1"/>
    <cellStyle name="Uwaga 3" xfId="18817" hidden="1"/>
    <cellStyle name="Uwaga 3" xfId="18812" hidden="1"/>
    <cellStyle name="Uwaga 3" xfId="18806" hidden="1"/>
    <cellStyle name="Uwaga 3" xfId="18802" hidden="1"/>
    <cellStyle name="Uwaga 3" xfId="18798" hidden="1"/>
    <cellStyle name="Uwaga 3" xfId="18791" hidden="1"/>
    <cellStyle name="Uwaga 3" xfId="18787" hidden="1"/>
    <cellStyle name="Uwaga 3" xfId="18783" hidden="1"/>
    <cellStyle name="Uwaga 3" xfId="17758" hidden="1"/>
    <cellStyle name="Uwaga 3" xfId="17757" hidden="1"/>
    <cellStyle name="Uwaga 3" xfId="17756" hidden="1"/>
    <cellStyle name="Uwaga 3" xfId="17749" hidden="1"/>
    <cellStyle name="Uwaga 3" xfId="17748" hidden="1"/>
    <cellStyle name="Uwaga 3" xfId="17747" hidden="1"/>
    <cellStyle name="Uwaga 3" xfId="17740" hidden="1"/>
    <cellStyle name="Uwaga 3" xfId="17739" hidden="1"/>
    <cellStyle name="Uwaga 3" xfId="17738" hidden="1"/>
    <cellStyle name="Uwaga 3" xfId="17731" hidden="1"/>
    <cellStyle name="Uwaga 3" xfId="17730" hidden="1"/>
    <cellStyle name="Uwaga 3" xfId="17729" hidden="1"/>
    <cellStyle name="Uwaga 3" xfId="17722" hidden="1"/>
    <cellStyle name="Uwaga 3" xfId="17721" hidden="1"/>
    <cellStyle name="Uwaga 3" xfId="17720" hidden="1"/>
    <cellStyle name="Uwaga 3" xfId="17713" hidden="1"/>
    <cellStyle name="Uwaga 3" xfId="17712" hidden="1"/>
    <cellStyle name="Uwaga 3" xfId="17710" hidden="1"/>
    <cellStyle name="Uwaga 3" xfId="17704" hidden="1"/>
    <cellStyle name="Uwaga 3" xfId="17703" hidden="1"/>
    <cellStyle name="Uwaga 3" xfId="17701" hidden="1"/>
    <cellStyle name="Uwaga 3" xfId="17695" hidden="1"/>
    <cellStyle name="Uwaga 3" xfId="17694" hidden="1"/>
    <cellStyle name="Uwaga 3" xfId="17692" hidden="1"/>
    <cellStyle name="Uwaga 3" xfId="17686" hidden="1"/>
    <cellStyle name="Uwaga 3" xfId="17685" hidden="1"/>
    <cellStyle name="Uwaga 3" xfId="17683" hidden="1"/>
    <cellStyle name="Uwaga 3" xfId="17677" hidden="1"/>
    <cellStyle name="Uwaga 3" xfId="17676" hidden="1"/>
    <cellStyle name="Uwaga 3" xfId="17674" hidden="1"/>
    <cellStyle name="Uwaga 3" xfId="17668" hidden="1"/>
    <cellStyle name="Uwaga 3" xfId="17667" hidden="1"/>
    <cellStyle name="Uwaga 3" xfId="17665" hidden="1"/>
    <cellStyle name="Uwaga 3" xfId="17659" hidden="1"/>
    <cellStyle name="Uwaga 3" xfId="17658" hidden="1"/>
    <cellStyle name="Uwaga 3" xfId="17656" hidden="1"/>
    <cellStyle name="Uwaga 3" xfId="17650" hidden="1"/>
    <cellStyle name="Uwaga 3" xfId="17649" hidden="1"/>
    <cellStyle name="Uwaga 3" xfId="17647" hidden="1"/>
    <cellStyle name="Uwaga 3" xfId="17641" hidden="1"/>
    <cellStyle name="Uwaga 3" xfId="17640" hidden="1"/>
    <cellStyle name="Uwaga 3" xfId="17638" hidden="1"/>
    <cellStyle name="Uwaga 3" xfId="17632" hidden="1"/>
    <cellStyle name="Uwaga 3" xfId="17631" hidden="1"/>
    <cellStyle name="Uwaga 3" xfId="17629" hidden="1"/>
    <cellStyle name="Uwaga 3" xfId="17623" hidden="1"/>
    <cellStyle name="Uwaga 3" xfId="17622" hidden="1"/>
    <cellStyle name="Uwaga 3" xfId="17620" hidden="1"/>
    <cellStyle name="Uwaga 3" xfId="17614" hidden="1"/>
    <cellStyle name="Uwaga 3" xfId="17613" hidden="1"/>
    <cellStyle name="Uwaga 3" xfId="17611" hidden="1"/>
    <cellStyle name="Uwaga 3" xfId="17605" hidden="1"/>
    <cellStyle name="Uwaga 3" xfId="17604" hidden="1"/>
    <cellStyle name="Uwaga 3" xfId="17601" hidden="1"/>
    <cellStyle name="Uwaga 3" xfId="17596" hidden="1"/>
    <cellStyle name="Uwaga 3" xfId="17594" hidden="1"/>
    <cellStyle name="Uwaga 3" xfId="17591" hidden="1"/>
    <cellStyle name="Uwaga 3" xfId="17587" hidden="1"/>
    <cellStyle name="Uwaga 3" xfId="17586" hidden="1"/>
    <cellStyle name="Uwaga 3" xfId="17583" hidden="1"/>
    <cellStyle name="Uwaga 3" xfId="17578" hidden="1"/>
    <cellStyle name="Uwaga 3" xfId="17577" hidden="1"/>
    <cellStyle name="Uwaga 3" xfId="17575" hidden="1"/>
    <cellStyle name="Uwaga 3" xfId="17569" hidden="1"/>
    <cellStyle name="Uwaga 3" xfId="17568" hidden="1"/>
    <cellStyle name="Uwaga 3" xfId="17566" hidden="1"/>
    <cellStyle name="Uwaga 3" xfId="17560" hidden="1"/>
    <cellStyle name="Uwaga 3" xfId="17559" hidden="1"/>
    <cellStyle name="Uwaga 3" xfId="17557" hidden="1"/>
    <cellStyle name="Uwaga 3" xfId="17551" hidden="1"/>
    <cellStyle name="Uwaga 3" xfId="17550" hidden="1"/>
    <cellStyle name="Uwaga 3" xfId="17548" hidden="1"/>
    <cellStyle name="Uwaga 3" xfId="17542" hidden="1"/>
    <cellStyle name="Uwaga 3" xfId="17541" hidden="1"/>
    <cellStyle name="Uwaga 3" xfId="17539" hidden="1"/>
    <cellStyle name="Uwaga 3" xfId="17533" hidden="1"/>
    <cellStyle name="Uwaga 3" xfId="17532" hidden="1"/>
    <cellStyle name="Uwaga 3" xfId="17529" hidden="1"/>
    <cellStyle name="Uwaga 3" xfId="17524" hidden="1"/>
    <cellStyle name="Uwaga 3" xfId="17522" hidden="1"/>
    <cellStyle name="Uwaga 3" xfId="17519" hidden="1"/>
    <cellStyle name="Uwaga 3" xfId="17515" hidden="1"/>
    <cellStyle name="Uwaga 3" xfId="17513" hidden="1"/>
    <cellStyle name="Uwaga 3" xfId="17510" hidden="1"/>
    <cellStyle name="Uwaga 3" xfId="17506" hidden="1"/>
    <cellStyle name="Uwaga 3" xfId="17505" hidden="1"/>
    <cellStyle name="Uwaga 3" xfId="17503" hidden="1"/>
    <cellStyle name="Uwaga 3" xfId="17497" hidden="1"/>
    <cellStyle name="Uwaga 3" xfId="17495" hidden="1"/>
    <cellStyle name="Uwaga 3" xfId="17492" hidden="1"/>
    <cellStyle name="Uwaga 3" xfId="17488" hidden="1"/>
    <cellStyle name="Uwaga 3" xfId="17486" hidden="1"/>
    <cellStyle name="Uwaga 3" xfId="17483" hidden="1"/>
    <cellStyle name="Uwaga 3" xfId="17479" hidden="1"/>
    <cellStyle name="Uwaga 3" xfId="17477" hidden="1"/>
    <cellStyle name="Uwaga 3" xfId="17474" hidden="1"/>
    <cellStyle name="Uwaga 3" xfId="17470" hidden="1"/>
    <cellStyle name="Uwaga 3" xfId="17468" hidden="1"/>
    <cellStyle name="Uwaga 3" xfId="17466" hidden="1"/>
    <cellStyle name="Uwaga 3" xfId="17461" hidden="1"/>
    <cellStyle name="Uwaga 3" xfId="17459" hidden="1"/>
    <cellStyle name="Uwaga 3" xfId="17457" hidden="1"/>
    <cellStyle name="Uwaga 3" xfId="17452" hidden="1"/>
    <cellStyle name="Uwaga 3" xfId="17450" hidden="1"/>
    <cellStyle name="Uwaga 3" xfId="17447" hidden="1"/>
    <cellStyle name="Uwaga 3" xfId="17443" hidden="1"/>
    <cellStyle name="Uwaga 3" xfId="17441" hidden="1"/>
    <cellStyle name="Uwaga 3" xfId="17439" hidden="1"/>
    <cellStyle name="Uwaga 3" xfId="17434" hidden="1"/>
    <cellStyle name="Uwaga 3" xfId="17432" hidden="1"/>
    <cellStyle name="Uwaga 3" xfId="17430" hidden="1"/>
    <cellStyle name="Uwaga 3" xfId="17424" hidden="1"/>
    <cellStyle name="Uwaga 3" xfId="17421" hidden="1"/>
    <cellStyle name="Uwaga 3" xfId="17418" hidden="1"/>
    <cellStyle name="Uwaga 3" xfId="17415" hidden="1"/>
    <cellStyle name="Uwaga 3" xfId="17412" hidden="1"/>
    <cellStyle name="Uwaga 3" xfId="17409" hidden="1"/>
    <cellStyle name="Uwaga 3" xfId="17406" hidden="1"/>
    <cellStyle name="Uwaga 3" xfId="17403" hidden="1"/>
    <cellStyle name="Uwaga 3" xfId="17400" hidden="1"/>
    <cellStyle name="Uwaga 3" xfId="17398" hidden="1"/>
    <cellStyle name="Uwaga 3" xfId="17396" hidden="1"/>
    <cellStyle name="Uwaga 3" xfId="17393" hidden="1"/>
    <cellStyle name="Uwaga 3" xfId="17389" hidden="1"/>
    <cellStyle name="Uwaga 3" xfId="17386" hidden="1"/>
    <cellStyle name="Uwaga 3" xfId="17383" hidden="1"/>
    <cellStyle name="Uwaga 3" xfId="17379" hidden="1"/>
    <cellStyle name="Uwaga 3" xfId="17376" hidden="1"/>
    <cellStyle name="Uwaga 3" xfId="17373" hidden="1"/>
    <cellStyle name="Uwaga 3" xfId="17371" hidden="1"/>
    <cellStyle name="Uwaga 3" xfId="17368" hidden="1"/>
    <cellStyle name="Uwaga 3" xfId="17365" hidden="1"/>
    <cellStyle name="Uwaga 3" xfId="17362" hidden="1"/>
    <cellStyle name="Uwaga 3" xfId="17360" hidden="1"/>
    <cellStyle name="Uwaga 3" xfId="17358" hidden="1"/>
    <cellStyle name="Uwaga 3" xfId="17353" hidden="1"/>
    <cellStyle name="Uwaga 3" xfId="17350" hidden="1"/>
    <cellStyle name="Uwaga 3" xfId="17347" hidden="1"/>
    <cellStyle name="Uwaga 3" xfId="17343" hidden="1"/>
    <cellStyle name="Uwaga 3" xfId="17340" hidden="1"/>
    <cellStyle name="Uwaga 3" xfId="17337" hidden="1"/>
    <cellStyle name="Uwaga 3" xfId="17334" hidden="1"/>
    <cellStyle name="Uwaga 3" xfId="17331" hidden="1"/>
    <cellStyle name="Uwaga 3" xfId="17328" hidden="1"/>
    <cellStyle name="Uwaga 3" xfId="17326" hidden="1"/>
    <cellStyle name="Uwaga 3" xfId="17324" hidden="1"/>
    <cellStyle name="Uwaga 3" xfId="17321" hidden="1"/>
    <cellStyle name="Uwaga 3" xfId="17316" hidden="1"/>
    <cellStyle name="Uwaga 3" xfId="17313" hidden="1"/>
    <cellStyle name="Uwaga 3" xfId="17310" hidden="1"/>
    <cellStyle name="Uwaga 3" xfId="17306" hidden="1"/>
    <cellStyle name="Uwaga 3" xfId="17303" hidden="1"/>
    <cellStyle name="Uwaga 3" xfId="17301" hidden="1"/>
    <cellStyle name="Uwaga 3" xfId="17298" hidden="1"/>
    <cellStyle name="Uwaga 3" xfId="17295" hidden="1"/>
    <cellStyle name="Uwaga 3" xfId="17292" hidden="1"/>
    <cellStyle name="Uwaga 3" xfId="17290" hidden="1"/>
    <cellStyle name="Uwaga 3" xfId="17287" hidden="1"/>
    <cellStyle name="Uwaga 3" xfId="17284" hidden="1"/>
    <cellStyle name="Uwaga 3" xfId="17281" hidden="1"/>
    <cellStyle name="Uwaga 3" xfId="17279" hidden="1"/>
    <cellStyle name="Uwaga 3" xfId="17277" hidden="1"/>
    <cellStyle name="Uwaga 3" xfId="17272" hidden="1"/>
    <cellStyle name="Uwaga 3" xfId="17270" hidden="1"/>
    <cellStyle name="Uwaga 3" xfId="17267" hidden="1"/>
    <cellStyle name="Uwaga 3" xfId="17263" hidden="1"/>
    <cellStyle name="Uwaga 3" xfId="17261" hidden="1"/>
    <cellStyle name="Uwaga 3" xfId="17258" hidden="1"/>
    <cellStyle name="Uwaga 3" xfId="17254" hidden="1"/>
    <cellStyle name="Uwaga 3" xfId="17252" hidden="1"/>
    <cellStyle name="Uwaga 3" xfId="17250" hidden="1"/>
    <cellStyle name="Uwaga 3" xfId="17245" hidden="1"/>
    <cellStyle name="Uwaga 3" xfId="17243" hidden="1"/>
    <cellStyle name="Uwaga 3" xfId="17241" hidden="1"/>
    <cellStyle name="Uwaga 3" xfId="19737" hidden="1"/>
    <cellStyle name="Uwaga 3" xfId="19738" hidden="1"/>
    <cellStyle name="Uwaga 3" xfId="19740" hidden="1"/>
    <cellStyle name="Uwaga 3" xfId="19752" hidden="1"/>
    <cellStyle name="Uwaga 3" xfId="19753" hidden="1"/>
    <cellStyle name="Uwaga 3" xfId="19758" hidden="1"/>
    <cellStyle name="Uwaga 3" xfId="19767" hidden="1"/>
    <cellStyle name="Uwaga 3" xfId="19768" hidden="1"/>
    <cellStyle name="Uwaga 3" xfId="19773" hidden="1"/>
    <cellStyle name="Uwaga 3" xfId="19782" hidden="1"/>
    <cellStyle name="Uwaga 3" xfId="19783" hidden="1"/>
    <cellStyle name="Uwaga 3" xfId="19784" hidden="1"/>
    <cellStyle name="Uwaga 3" xfId="19797" hidden="1"/>
    <cellStyle name="Uwaga 3" xfId="19802" hidden="1"/>
    <cellStyle name="Uwaga 3" xfId="19807" hidden="1"/>
    <cellStyle name="Uwaga 3" xfId="19817" hidden="1"/>
    <cellStyle name="Uwaga 3" xfId="19822" hidden="1"/>
    <cellStyle name="Uwaga 3" xfId="19826" hidden="1"/>
    <cellStyle name="Uwaga 3" xfId="19833" hidden="1"/>
    <cellStyle name="Uwaga 3" xfId="19838" hidden="1"/>
    <cellStyle name="Uwaga 3" xfId="19841" hidden="1"/>
    <cellStyle name="Uwaga 3" xfId="19847" hidden="1"/>
    <cellStyle name="Uwaga 3" xfId="19852" hidden="1"/>
    <cellStyle name="Uwaga 3" xfId="19856" hidden="1"/>
    <cellStyle name="Uwaga 3" xfId="19857" hidden="1"/>
    <cellStyle name="Uwaga 3" xfId="19858" hidden="1"/>
    <cellStyle name="Uwaga 3" xfId="19862" hidden="1"/>
    <cellStyle name="Uwaga 3" xfId="19874" hidden="1"/>
    <cellStyle name="Uwaga 3" xfId="19879" hidden="1"/>
    <cellStyle name="Uwaga 3" xfId="19884" hidden="1"/>
    <cellStyle name="Uwaga 3" xfId="19889" hidden="1"/>
    <cellStyle name="Uwaga 3" xfId="19894" hidden="1"/>
    <cellStyle name="Uwaga 3" xfId="19899" hidden="1"/>
    <cellStyle name="Uwaga 3" xfId="19903" hidden="1"/>
    <cellStyle name="Uwaga 3" xfId="19907" hidden="1"/>
    <cellStyle name="Uwaga 3" xfId="19912" hidden="1"/>
    <cellStyle name="Uwaga 3" xfId="19917" hidden="1"/>
    <cellStyle name="Uwaga 3" xfId="19918" hidden="1"/>
    <cellStyle name="Uwaga 3" xfId="19920" hidden="1"/>
    <cellStyle name="Uwaga 3" xfId="19933" hidden="1"/>
    <cellStyle name="Uwaga 3" xfId="19937" hidden="1"/>
    <cellStyle name="Uwaga 3" xfId="19942" hidden="1"/>
    <cellStyle name="Uwaga 3" xfId="19949" hidden="1"/>
    <cellStyle name="Uwaga 3" xfId="19953" hidden="1"/>
    <cellStyle name="Uwaga 3" xfId="19958" hidden="1"/>
    <cellStyle name="Uwaga 3" xfId="19963" hidden="1"/>
    <cellStyle name="Uwaga 3" xfId="19966" hidden="1"/>
    <cellStyle name="Uwaga 3" xfId="19971" hidden="1"/>
    <cellStyle name="Uwaga 3" xfId="19977" hidden="1"/>
    <cellStyle name="Uwaga 3" xfId="19978" hidden="1"/>
    <cellStyle name="Uwaga 3" xfId="19981" hidden="1"/>
    <cellStyle name="Uwaga 3" xfId="19994" hidden="1"/>
    <cellStyle name="Uwaga 3" xfId="19998" hidden="1"/>
    <cellStyle name="Uwaga 3" xfId="20003" hidden="1"/>
    <cellStyle name="Uwaga 3" xfId="20010" hidden="1"/>
    <cellStyle name="Uwaga 3" xfId="20015" hidden="1"/>
    <cellStyle name="Uwaga 3" xfId="20019" hidden="1"/>
    <cellStyle name="Uwaga 3" xfId="20024" hidden="1"/>
    <cellStyle name="Uwaga 3" xfId="20028" hidden="1"/>
    <cellStyle name="Uwaga 3" xfId="20033" hidden="1"/>
    <cellStyle name="Uwaga 3" xfId="20037" hidden="1"/>
    <cellStyle name="Uwaga 3" xfId="20038" hidden="1"/>
    <cellStyle name="Uwaga 3" xfId="20040" hidden="1"/>
    <cellStyle name="Uwaga 3" xfId="20052" hidden="1"/>
    <cellStyle name="Uwaga 3" xfId="20053" hidden="1"/>
    <cellStyle name="Uwaga 3" xfId="20055" hidden="1"/>
    <cellStyle name="Uwaga 3" xfId="20067" hidden="1"/>
    <cellStyle name="Uwaga 3" xfId="20069" hidden="1"/>
    <cellStyle name="Uwaga 3" xfId="20072" hidden="1"/>
    <cellStyle name="Uwaga 3" xfId="20082" hidden="1"/>
    <cellStyle name="Uwaga 3" xfId="20083" hidden="1"/>
    <cellStyle name="Uwaga 3" xfId="20085" hidden="1"/>
    <cellStyle name="Uwaga 3" xfId="20097" hidden="1"/>
    <cellStyle name="Uwaga 3" xfId="20098" hidden="1"/>
    <cellStyle name="Uwaga 3" xfId="20099" hidden="1"/>
    <cellStyle name="Uwaga 3" xfId="20113" hidden="1"/>
    <cellStyle name="Uwaga 3" xfId="20116" hidden="1"/>
    <cellStyle name="Uwaga 3" xfId="20120" hidden="1"/>
    <cellStyle name="Uwaga 3" xfId="20128" hidden="1"/>
    <cellStyle name="Uwaga 3" xfId="20131" hidden="1"/>
    <cellStyle name="Uwaga 3" xfId="20135" hidden="1"/>
    <cellStyle name="Uwaga 3" xfId="20143" hidden="1"/>
    <cellStyle name="Uwaga 3" xfId="20146" hidden="1"/>
    <cellStyle name="Uwaga 3" xfId="20150" hidden="1"/>
    <cellStyle name="Uwaga 3" xfId="20157" hidden="1"/>
    <cellStyle name="Uwaga 3" xfId="20158" hidden="1"/>
    <cellStyle name="Uwaga 3" xfId="20160" hidden="1"/>
    <cellStyle name="Uwaga 3" xfId="20173" hidden="1"/>
    <cellStyle name="Uwaga 3" xfId="20176" hidden="1"/>
    <cellStyle name="Uwaga 3" xfId="20179" hidden="1"/>
    <cellStyle name="Uwaga 3" xfId="20188" hidden="1"/>
    <cellStyle name="Uwaga 3" xfId="20191" hidden="1"/>
    <cellStyle name="Uwaga 3" xfId="20195" hidden="1"/>
    <cellStyle name="Uwaga 3" xfId="20203" hidden="1"/>
    <cellStyle name="Uwaga 3" xfId="20205" hidden="1"/>
    <cellStyle name="Uwaga 3" xfId="20208" hidden="1"/>
    <cellStyle name="Uwaga 3" xfId="20217" hidden="1"/>
    <cellStyle name="Uwaga 3" xfId="20218" hidden="1"/>
    <cellStyle name="Uwaga 3" xfId="20219" hidden="1"/>
    <cellStyle name="Uwaga 3" xfId="20232" hidden="1"/>
    <cellStyle name="Uwaga 3" xfId="20233" hidden="1"/>
    <cellStyle name="Uwaga 3" xfId="20235" hidden="1"/>
    <cellStyle name="Uwaga 3" xfId="20247" hidden="1"/>
    <cellStyle name="Uwaga 3" xfId="20248" hidden="1"/>
    <cellStyle name="Uwaga 3" xfId="20250" hidden="1"/>
    <cellStyle name="Uwaga 3" xfId="20262" hidden="1"/>
    <cellStyle name="Uwaga 3" xfId="20263" hidden="1"/>
    <cellStyle name="Uwaga 3" xfId="20265" hidden="1"/>
    <cellStyle name="Uwaga 3" xfId="20277" hidden="1"/>
    <cellStyle name="Uwaga 3" xfId="20278" hidden="1"/>
    <cellStyle name="Uwaga 3" xfId="20279" hidden="1"/>
    <cellStyle name="Uwaga 3" xfId="20293" hidden="1"/>
    <cellStyle name="Uwaga 3" xfId="20295" hidden="1"/>
    <cellStyle name="Uwaga 3" xfId="20298" hidden="1"/>
    <cellStyle name="Uwaga 3" xfId="20308" hidden="1"/>
    <cellStyle name="Uwaga 3" xfId="20311" hidden="1"/>
    <cellStyle name="Uwaga 3" xfId="20314" hidden="1"/>
    <cellStyle name="Uwaga 3" xfId="20323" hidden="1"/>
    <cellStyle name="Uwaga 3" xfId="20325" hidden="1"/>
    <cellStyle name="Uwaga 3" xfId="20328" hidden="1"/>
    <cellStyle name="Uwaga 3" xfId="20337" hidden="1"/>
    <cellStyle name="Uwaga 3" xfId="20338" hidden="1"/>
    <cellStyle name="Uwaga 3" xfId="20339" hidden="1"/>
    <cellStyle name="Uwaga 3" xfId="20352" hidden="1"/>
    <cellStyle name="Uwaga 3" xfId="20354" hidden="1"/>
    <cellStyle name="Uwaga 3" xfId="20356" hidden="1"/>
    <cellStyle name="Uwaga 3" xfId="20367" hidden="1"/>
    <cellStyle name="Uwaga 3" xfId="20369" hidden="1"/>
    <cellStyle name="Uwaga 3" xfId="20371" hidden="1"/>
    <cellStyle name="Uwaga 3" xfId="20382" hidden="1"/>
    <cellStyle name="Uwaga 3" xfId="20384" hidden="1"/>
    <cellStyle name="Uwaga 3" xfId="20386" hidden="1"/>
    <cellStyle name="Uwaga 3" xfId="20397" hidden="1"/>
    <cellStyle name="Uwaga 3" xfId="20398" hidden="1"/>
    <cellStyle name="Uwaga 3" xfId="20399" hidden="1"/>
    <cellStyle name="Uwaga 3" xfId="20412" hidden="1"/>
    <cellStyle name="Uwaga 3" xfId="20414" hidden="1"/>
    <cellStyle name="Uwaga 3" xfId="20416" hidden="1"/>
    <cellStyle name="Uwaga 3" xfId="20427" hidden="1"/>
    <cellStyle name="Uwaga 3" xfId="20429" hidden="1"/>
    <cellStyle name="Uwaga 3" xfId="20431" hidden="1"/>
    <cellStyle name="Uwaga 3" xfId="20442" hidden="1"/>
    <cellStyle name="Uwaga 3" xfId="20444" hidden="1"/>
    <cellStyle name="Uwaga 3" xfId="20445" hidden="1"/>
    <cellStyle name="Uwaga 3" xfId="20457" hidden="1"/>
    <cellStyle name="Uwaga 3" xfId="20458" hidden="1"/>
    <cellStyle name="Uwaga 3" xfId="20459" hidden="1"/>
    <cellStyle name="Uwaga 3" xfId="20472" hidden="1"/>
    <cellStyle name="Uwaga 3" xfId="20474" hidden="1"/>
    <cellStyle name="Uwaga 3" xfId="20476" hidden="1"/>
    <cellStyle name="Uwaga 3" xfId="20487" hidden="1"/>
    <cellStyle name="Uwaga 3" xfId="20489" hidden="1"/>
    <cellStyle name="Uwaga 3" xfId="20491" hidden="1"/>
    <cellStyle name="Uwaga 3" xfId="20502" hidden="1"/>
    <cellStyle name="Uwaga 3" xfId="20504" hidden="1"/>
    <cellStyle name="Uwaga 3" xfId="20506" hidden="1"/>
    <cellStyle name="Uwaga 3" xfId="20517" hidden="1"/>
    <cellStyle name="Uwaga 3" xfId="20518" hidden="1"/>
    <cellStyle name="Uwaga 3" xfId="20520" hidden="1"/>
    <cellStyle name="Uwaga 3" xfId="20531" hidden="1"/>
    <cellStyle name="Uwaga 3" xfId="20533" hidden="1"/>
    <cellStyle name="Uwaga 3" xfId="20534" hidden="1"/>
    <cellStyle name="Uwaga 3" xfId="20543" hidden="1"/>
    <cellStyle name="Uwaga 3" xfId="20546" hidden="1"/>
    <cellStyle name="Uwaga 3" xfId="20548" hidden="1"/>
    <cellStyle name="Uwaga 3" xfId="20559" hidden="1"/>
    <cellStyle name="Uwaga 3" xfId="20561" hidden="1"/>
    <cellStyle name="Uwaga 3" xfId="20563" hidden="1"/>
    <cellStyle name="Uwaga 3" xfId="20575" hidden="1"/>
    <cellStyle name="Uwaga 3" xfId="20577" hidden="1"/>
    <cellStyle name="Uwaga 3" xfId="20579" hidden="1"/>
    <cellStyle name="Uwaga 3" xfId="20587" hidden="1"/>
    <cellStyle name="Uwaga 3" xfId="20589" hidden="1"/>
    <cellStyle name="Uwaga 3" xfId="20592" hidden="1"/>
    <cellStyle name="Uwaga 3" xfId="20582" hidden="1"/>
    <cellStyle name="Uwaga 3" xfId="20581" hidden="1"/>
    <cellStyle name="Uwaga 3" xfId="20580" hidden="1"/>
    <cellStyle name="Uwaga 3" xfId="20567" hidden="1"/>
    <cellStyle name="Uwaga 3" xfId="20566" hidden="1"/>
    <cellStyle name="Uwaga 3" xfId="20565" hidden="1"/>
    <cellStyle name="Uwaga 3" xfId="20552" hidden="1"/>
    <cellStyle name="Uwaga 3" xfId="20551" hidden="1"/>
    <cellStyle name="Uwaga 3" xfId="20550" hidden="1"/>
    <cellStyle name="Uwaga 3" xfId="20537" hidden="1"/>
    <cellStyle name="Uwaga 3" xfId="20536" hidden="1"/>
    <cellStyle name="Uwaga 3" xfId="20535" hidden="1"/>
    <cellStyle name="Uwaga 3" xfId="20522" hidden="1"/>
    <cellStyle name="Uwaga 3" xfId="20521" hidden="1"/>
    <cellStyle name="Uwaga 3" xfId="20519" hidden="1"/>
    <cellStyle name="Uwaga 3" xfId="20508" hidden="1"/>
    <cellStyle name="Uwaga 3" xfId="20505" hidden="1"/>
    <cellStyle name="Uwaga 3" xfId="20503" hidden="1"/>
    <cellStyle name="Uwaga 3" xfId="20493" hidden="1"/>
    <cellStyle name="Uwaga 3" xfId="20490" hidden="1"/>
    <cellStyle name="Uwaga 3" xfId="20488" hidden="1"/>
    <cellStyle name="Uwaga 3" xfId="20478" hidden="1"/>
    <cellStyle name="Uwaga 3" xfId="20475" hidden="1"/>
    <cellStyle name="Uwaga 3" xfId="20473" hidden="1"/>
    <cellStyle name="Uwaga 3" xfId="20463" hidden="1"/>
    <cellStyle name="Uwaga 3" xfId="20461" hidden="1"/>
    <cellStyle name="Uwaga 3" xfId="20460" hidden="1"/>
    <cellStyle name="Uwaga 3" xfId="20448" hidden="1"/>
    <cellStyle name="Uwaga 3" xfId="20446" hidden="1"/>
    <cellStyle name="Uwaga 3" xfId="20443" hidden="1"/>
    <cellStyle name="Uwaga 3" xfId="20433" hidden="1"/>
    <cellStyle name="Uwaga 3" xfId="20430" hidden="1"/>
    <cellStyle name="Uwaga 3" xfId="20428" hidden="1"/>
    <cellStyle name="Uwaga 3" xfId="20418" hidden="1"/>
    <cellStyle name="Uwaga 3" xfId="20415" hidden="1"/>
    <cellStyle name="Uwaga 3" xfId="20413" hidden="1"/>
    <cellStyle name="Uwaga 3" xfId="20403" hidden="1"/>
    <cellStyle name="Uwaga 3" xfId="20401" hidden="1"/>
    <cellStyle name="Uwaga 3" xfId="20400" hidden="1"/>
    <cellStyle name="Uwaga 3" xfId="20388" hidden="1"/>
    <cellStyle name="Uwaga 3" xfId="20385" hidden="1"/>
    <cellStyle name="Uwaga 3" xfId="20383" hidden="1"/>
    <cellStyle name="Uwaga 3" xfId="20373" hidden="1"/>
    <cellStyle name="Uwaga 3" xfId="20370" hidden="1"/>
    <cellStyle name="Uwaga 3" xfId="20368" hidden="1"/>
    <cellStyle name="Uwaga 3" xfId="20358" hidden="1"/>
    <cellStyle name="Uwaga 3" xfId="20355" hidden="1"/>
    <cellStyle name="Uwaga 3" xfId="20353" hidden="1"/>
    <cellStyle name="Uwaga 3" xfId="20343" hidden="1"/>
    <cellStyle name="Uwaga 3" xfId="20341" hidden="1"/>
    <cellStyle name="Uwaga 3" xfId="20340" hidden="1"/>
    <cellStyle name="Uwaga 3" xfId="20327" hidden="1"/>
    <cellStyle name="Uwaga 3" xfId="20324" hidden="1"/>
    <cellStyle name="Uwaga 3" xfId="20322" hidden="1"/>
    <cellStyle name="Uwaga 3" xfId="20312" hidden="1"/>
    <cellStyle name="Uwaga 3" xfId="20309" hidden="1"/>
    <cellStyle name="Uwaga 3" xfId="20307" hidden="1"/>
    <cellStyle name="Uwaga 3" xfId="20297" hidden="1"/>
    <cellStyle name="Uwaga 3" xfId="20294" hidden="1"/>
    <cellStyle name="Uwaga 3" xfId="20292" hidden="1"/>
    <cellStyle name="Uwaga 3" xfId="20283" hidden="1"/>
    <cellStyle name="Uwaga 3" xfId="20281" hidden="1"/>
    <cellStyle name="Uwaga 3" xfId="20280"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20" hidden="1"/>
    <cellStyle name="Uwaga 3" xfId="20207" hidden="1"/>
    <cellStyle name="Uwaga 3" xfId="20204" hidden="1"/>
    <cellStyle name="Uwaga 3" xfId="20202" hidden="1"/>
    <cellStyle name="Uwaga 3" xfId="20192" hidden="1"/>
    <cellStyle name="Uwaga 3" xfId="20189" hidden="1"/>
    <cellStyle name="Uwaga 3" xfId="20187" hidden="1"/>
    <cellStyle name="Uwaga 3" xfId="20177" hidden="1"/>
    <cellStyle name="Uwaga 3" xfId="20174" hidden="1"/>
    <cellStyle name="Uwaga 3" xfId="20172" hidden="1"/>
    <cellStyle name="Uwaga 3" xfId="20163" hidden="1"/>
    <cellStyle name="Uwaga 3" xfId="20161" hidden="1"/>
    <cellStyle name="Uwaga 3" xfId="20159" hidden="1"/>
    <cellStyle name="Uwaga 3" xfId="20147" hidden="1"/>
    <cellStyle name="Uwaga 3" xfId="20144" hidden="1"/>
    <cellStyle name="Uwaga 3" xfId="20142" hidden="1"/>
    <cellStyle name="Uwaga 3" xfId="20132" hidden="1"/>
    <cellStyle name="Uwaga 3" xfId="20129" hidden="1"/>
    <cellStyle name="Uwaga 3" xfId="20127" hidden="1"/>
    <cellStyle name="Uwaga 3" xfId="20117" hidden="1"/>
    <cellStyle name="Uwaga 3" xfId="20114" hidden="1"/>
    <cellStyle name="Uwaga 3" xfId="20112" hidden="1"/>
    <cellStyle name="Uwaga 3" xfId="20105" hidden="1"/>
    <cellStyle name="Uwaga 3" xfId="20102" hidden="1"/>
    <cellStyle name="Uwaga 3" xfId="20100" hidden="1"/>
    <cellStyle name="Uwaga 3" xfId="20090" hidden="1"/>
    <cellStyle name="Uwaga 3" xfId="20087" hidden="1"/>
    <cellStyle name="Uwaga 3" xfId="20084" hidden="1"/>
    <cellStyle name="Uwaga 3" xfId="20075" hidden="1"/>
    <cellStyle name="Uwaga 3" xfId="20071" hidden="1"/>
    <cellStyle name="Uwaga 3" xfId="20068" hidden="1"/>
    <cellStyle name="Uwaga 3" xfId="20060" hidden="1"/>
    <cellStyle name="Uwaga 3" xfId="20057" hidden="1"/>
    <cellStyle name="Uwaga 3" xfId="20054" hidden="1"/>
    <cellStyle name="Uwaga 3" xfId="20045" hidden="1"/>
    <cellStyle name="Uwaga 3" xfId="20042" hidden="1"/>
    <cellStyle name="Uwaga 3" xfId="20039" hidden="1"/>
    <cellStyle name="Uwaga 3" xfId="20029" hidden="1"/>
    <cellStyle name="Uwaga 3" xfId="20025" hidden="1"/>
    <cellStyle name="Uwaga 3" xfId="20022" hidden="1"/>
    <cellStyle name="Uwaga 3" xfId="20013" hidden="1"/>
    <cellStyle name="Uwaga 3" xfId="20009" hidden="1"/>
    <cellStyle name="Uwaga 3" xfId="20007" hidden="1"/>
    <cellStyle name="Uwaga 3" xfId="19999" hidden="1"/>
    <cellStyle name="Uwaga 3" xfId="19995" hidden="1"/>
    <cellStyle name="Uwaga 3" xfId="19992" hidden="1"/>
    <cellStyle name="Uwaga 3" xfId="19985" hidden="1"/>
    <cellStyle name="Uwaga 3" xfId="19982" hidden="1"/>
    <cellStyle name="Uwaga 3" xfId="19979" hidden="1"/>
    <cellStyle name="Uwaga 3" xfId="19970" hidden="1"/>
    <cellStyle name="Uwaga 3" xfId="19965" hidden="1"/>
    <cellStyle name="Uwaga 3" xfId="19962" hidden="1"/>
    <cellStyle name="Uwaga 3" xfId="19955" hidden="1"/>
    <cellStyle name="Uwaga 3" xfId="19950" hidden="1"/>
    <cellStyle name="Uwaga 3" xfId="19947" hidden="1"/>
    <cellStyle name="Uwaga 3" xfId="19940" hidden="1"/>
    <cellStyle name="Uwaga 3" xfId="19935" hidden="1"/>
    <cellStyle name="Uwaga 3" xfId="19932" hidden="1"/>
    <cellStyle name="Uwaga 3" xfId="19926" hidden="1"/>
    <cellStyle name="Uwaga 3" xfId="19922" hidden="1"/>
    <cellStyle name="Uwaga 3" xfId="19919" hidden="1"/>
    <cellStyle name="Uwaga 3" xfId="19911" hidden="1"/>
    <cellStyle name="Uwaga 3" xfId="19906" hidden="1"/>
    <cellStyle name="Uwaga 3" xfId="19902" hidden="1"/>
    <cellStyle name="Uwaga 3" xfId="19896" hidden="1"/>
    <cellStyle name="Uwaga 3" xfId="19891" hidden="1"/>
    <cellStyle name="Uwaga 3" xfId="19887" hidden="1"/>
    <cellStyle name="Uwaga 3" xfId="19881" hidden="1"/>
    <cellStyle name="Uwaga 3" xfId="19876" hidden="1"/>
    <cellStyle name="Uwaga 3" xfId="19872" hidden="1"/>
    <cellStyle name="Uwaga 3" xfId="19867" hidden="1"/>
    <cellStyle name="Uwaga 3" xfId="19863" hidden="1"/>
    <cellStyle name="Uwaga 3" xfId="19859" hidden="1"/>
    <cellStyle name="Uwaga 3" xfId="19851" hidden="1"/>
    <cellStyle name="Uwaga 3" xfId="19846" hidden="1"/>
    <cellStyle name="Uwaga 3" xfId="19842" hidden="1"/>
    <cellStyle name="Uwaga 3" xfId="19836" hidden="1"/>
    <cellStyle name="Uwaga 3" xfId="19831" hidden="1"/>
    <cellStyle name="Uwaga 3" xfId="19827" hidden="1"/>
    <cellStyle name="Uwaga 3" xfId="19821" hidden="1"/>
    <cellStyle name="Uwaga 3" xfId="19816" hidden="1"/>
    <cellStyle name="Uwaga 3" xfId="19812" hidden="1"/>
    <cellStyle name="Uwaga 3" xfId="19808" hidden="1"/>
    <cellStyle name="Uwaga 3" xfId="19803" hidden="1"/>
    <cellStyle name="Uwaga 3" xfId="19798" hidden="1"/>
    <cellStyle name="Uwaga 3" xfId="19793" hidden="1"/>
    <cellStyle name="Uwaga 3" xfId="19789" hidden="1"/>
    <cellStyle name="Uwaga 3" xfId="19785" hidden="1"/>
    <cellStyle name="Uwaga 3" xfId="19778" hidden="1"/>
    <cellStyle name="Uwaga 3" xfId="19774" hidden="1"/>
    <cellStyle name="Uwaga 3" xfId="19769" hidden="1"/>
    <cellStyle name="Uwaga 3" xfId="19763" hidden="1"/>
    <cellStyle name="Uwaga 3" xfId="19759" hidden="1"/>
    <cellStyle name="Uwaga 3" xfId="19754" hidden="1"/>
    <cellStyle name="Uwaga 3" xfId="19748" hidden="1"/>
    <cellStyle name="Uwaga 3" xfId="19744" hidden="1"/>
    <cellStyle name="Uwaga 3" xfId="19739" hidden="1"/>
    <cellStyle name="Uwaga 3" xfId="19733" hidden="1"/>
    <cellStyle name="Uwaga 3" xfId="19729" hidden="1"/>
    <cellStyle name="Uwaga 3" xfId="19725" hidden="1"/>
    <cellStyle name="Uwaga 3" xfId="20585" hidden="1"/>
    <cellStyle name="Uwaga 3" xfId="20584" hidden="1"/>
    <cellStyle name="Uwaga 3" xfId="20583" hidden="1"/>
    <cellStyle name="Uwaga 3" xfId="20570" hidden="1"/>
    <cellStyle name="Uwaga 3" xfId="20569" hidden="1"/>
    <cellStyle name="Uwaga 3" xfId="20568" hidden="1"/>
    <cellStyle name="Uwaga 3" xfId="20555" hidden="1"/>
    <cellStyle name="Uwaga 3" xfId="20554" hidden="1"/>
    <cellStyle name="Uwaga 3" xfId="20553" hidden="1"/>
    <cellStyle name="Uwaga 3" xfId="20540" hidden="1"/>
    <cellStyle name="Uwaga 3" xfId="20539" hidden="1"/>
    <cellStyle name="Uwaga 3" xfId="20538" hidden="1"/>
    <cellStyle name="Uwaga 3" xfId="20525" hidden="1"/>
    <cellStyle name="Uwaga 3" xfId="20524" hidden="1"/>
    <cellStyle name="Uwaga 3" xfId="20523" hidden="1"/>
    <cellStyle name="Uwaga 3" xfId="20511" hidden="1"/>
    <cellStyle name="Uwaga 3" xfId="20509" hidden="1"/>
    <cellStyle name="Uwaga 3" xfId="20507" hidden="1"/>
    <cellStyle name="Uwaga 3" xfId="20496" hidden="1"/>
    <cellStyle name="Uwaga 3" xfId="20494" hidden="1"/>
    <cellStyle name="Uwaga 3" xfId="20492" hidden="1"/>
    <cellStyle name="Uwaga 3" xfId="20481" hidden="1"/>
    <cellStyle name="Uwaga 3" xfId="20479" hidden="1"/>
    <cellStyle name="Uwaga 3" xfId="20477" hidden="1"/>
    <cellStyle name="Uwaga 3" xfId="20466" hidden="1"/>
    <cellStyle name="Uwaga 3" xfId="20464" hidden="1"/>
    <cellStyle name="Uwaga 3" xfId="20462" hidden="1"/>
    <cellStyle name="Uwaga 3" xfId="20451" hidden="1"/>
    <cellStyle name="Uwaga 3" xfId="20449" hidden="1"/>
    <cellStyle name="Uwaga 3" xfId="20447" hidden="1"/>
    <cellStyle name="Uwaga 3" xfId="20436" hidden="1"/>
    <cellStyle name="Uwaga 3" xfId="20434" hidden="1"/>
    <cellStyle name="Uwaga 3" xfId="20432" hidden="1"/>
    <cellStyle name="Uwaga 3" xfId="20421" hidden="1"/>
    <cellStyle name="Uwaga 3" xfId="20419" hidden="1"/>
    <cellStyle name="Uwaga 3" xfId="20417" hidden="1"/>
    <cellStyle name="Uwaga 3" xfId="20406" hidden="1"/>
    <cellStyle name="Uwaga 3" xfId="20404" hidden="1"/>
    <cellStyle name="Uwaga 3" xfId="20402" hidden="1"/>
    <cellStyle name="Uwaga 3" xfId="20391" hidden="1"/>
    <cellStyle name="Uwaga 3" xfId="20389" hidden="1"/>
    <cellStyle name="Uwaga 3" xfId="20387" hidden="1"/>
    <cellStyle name="Uwaga 3" xfId="20376" hidden="1"/>
    <cellStyle name="Uwaga 3" xfId="20374" hidden="1"/>
    <cellStyle name="Uwaga 3" xfId="20372" hidden="1"/>
    <cellStyle name="Uwaga 3" xfId="20361" hidden="1"/>
    <cellStyle name="Uwaga 3" xfId="20359" hidden="1"/>
    <cellStyle name="Uwaga 3" xfId="20357" hidden="1"/>
    <cellStyle name="Uwaga 3" xfId="20346" hidden="1"/>
    <cellStyle name="Uwaga 3" xfId="20344" hidden="1"/>
    <cellStyle name="Uwaga 3" xfId="20342" hidden="1"/>
    <cellStyle name="Uwaga 3" xfId="20331" hidden="1"/>
    <cellStyle name="Uwaga 3" xfId="20329" hidden="1"/>
    <cellStyle name="Uwaga 3" xfId="20326" hidden="1"/>
    <cellStyle name="Uwaga 3" xfId="20316" hidden="1"/>
    <cellStyle name="Uwaga 3" xfId="20313" hidden="1"/>
    <cellStyle name="Uwaga 3" xfId="20310" hidden="1"/>
    <cellStyle name="Uwaga 3" xfId="20301" hidden="1"/>
    <cellStyle name="Uwaga 3" xfId="20299" hidden="1"/>
    <cellStyle name="Uwaga 3" xfId="20296" hidden="1"/>
    <cellStyle name="Uwaga 3" xfId="20286" hidden="1"/>
    <cellStyle name="Uwaga 3" xfId="20284" hidden="1"/>
    <cellStyle name="Uwaga 3" xfId="20282" hidden="1"/>
    <cellStyle name="Uwaga 3" xfId="20271" hidden="1"/>
    <cellStyle name="Uwaga 3" xfId="20269" hidden="1"/>
    <cellStyle name="Uwaga 3" xfId="20267" hidden="1"/>
    <cellStyle name="Uwaga 3" xfId="20256" hidden="1"/>
    <cellStyle name="Uwaga 3" xfId="20254" hidden="1"/>
    <cellStyle name="Uwaga 3" xfId="20252" hidden="1"/>
    <cellStyle name="Uwaga 3" xfId="20241" hidden="1"/>
    <cellStyle name="Uwaga 3" xfId="20239" hidden="1"/>
    <cellStyle name="Uwaga 3" xfId="20237" hidden="1"/>
    <cellStyle name="Uwaga 3" xfId="20226" hidden="1"/>
    <cellStyle name="Uwaga 3" xfId="20224" hidden="1"/>
    <cellStyle name="Uwaga 3" xfId="20222" hidden="1"/>
    <cellStyle name="Uwaga 3" xfId="20211" hidden="1"/>
    <cellStyle name="Uwaga 3" xfId="20209" hidden="1"/>
    <cellStyle name="Uwaga 3" xfId="20206" hidden="1"/>
    <cellStyle name="Uwaga 3" xfId="20196" hidden="1"/>
    <cellStyle name="Uwaga 3" xfId="20193" hidden="1"/>
    <cellStyle name="Uwaga 3" xfId="20190" hidden="1"/>
    <cellStyle name="Uwaga 3" xfId="20181" hidden="1"/>
    <cellStyle name="Uwaga 3" xfId="20178" hidden="1"/>
    <cellStyle name="Uwaga 3" xfId="20175" hidden="1"/>
    <cellStyle name="Uwaga 3" xfId="20166" hidden="1"/>
    <cellStyle name="Uwaga 3" xfId="20164" hidden="1"/>
    <cellStyle name="Uwaga 3" xfId="20162" hidden="1"/>
    <cellStyle name="Uwaga 3" xfId="20151" hidden="1"/>
    <cellStyle name="Uwaga 3" xfId="20148" hidden="1"/>
    <cellStyle name="Uwaga 3" xfId="20145" hidden="1"/>
    <cellStyle name="Uwaga 3" xfId="20136" hidden="1"/>
    <cellStyle name="Uwaga 3" xfId="20133" hidden="1"/>
    <cellStyle name="Uwaga 3" xfId="20130" hidden="1"/>
    <cellStyle name="Uwaga 3" xfId="20121" hidden="1"/>
    <cellStyle name="Uwaga 3" xfId="20118" hidden="1"/>
    <cellStyle name="Uwaga 3" xfId="20115" hidden="1"/>
    <cellStyle name="Uwaga 3" xfId="20108" hidden="1"/>
    <cellStyle name="Uwaga 3" xfId="20104" hidden="1"/>
    <cellStyle name="Uwaga 3" xfId="20101" hidden="1"/>
    <cellStyle name="Uwaga 3" xfId="20093" hidden="1"/>
    <cellStyle name="Uwaga 3" xfId="20089" hidden="1"/>
    <cellStyle name="Uwaga 3" xfId="20086" hidden="1"/>
    <cellStyle name="Uwaga 3" xfId="20078" hidden="1"/>
    <cellStyle name="Uwaga 3" xfId="20074" hidden="1"/>
    <cellStyle name="Uwaga 3" xfId="20070" hidden="1"/>
    <cellStyle name="Uwaga 3" xfId="20063" hidden="1"/>
    <cellStyle name="Uwaga 3" xfId="20059" hidden="1"/>
    <cellStyle name="Uwaga 3" xfId="20056" hidden="1"/>
    <cellStyle name="Uwaga 3" xfId="20048" hidden="1"/>
    <cellStyle name="Uwaga 3" xfId="20044" hidden="1"/>
    <cellStyle name="Uwaga 3" xfId="20041" hidden="1"/>
    <cellStyle name="Uwaga 3" xfId="20032" hidden="1"/>
    <cellStyle name="Uwaga 3" xfId="20027" hidden="1"/>
    <cellStyle name="Uwaga 3" xfId="20023" hidden="1"/>
    <cellStyle name="Uwaga 3" xfId="20017" hidden="1"/>
    <cellStyle name="Uwaga 3" xfId="20012" hidden="1"/>
    <cellStyle name="Uwaga 3" xfId="20008" hidden="1"/>
    <cellStyle name="Uwaga 3" xfId="20002" hidden="1"/>
    <cellStyle name="Uwaga 3" xfId="19997" hidden="1"/>
    <cellStyle name="Uwaga 3" xfId="19993" hidden="1"/>
    <cellStyle name="Uwaga 3" xfId="19988" hidden="1"/>
    <cellStyle name="Uwaga 3" xfId="19984" hidden="1"/>
    <cellStyle name="Uwaga 3" xfId="19980" hidden="1"/>
    <cellStyle name="Uwaga 3" xfId="19973" hidden="1"/>
    <cellStyle name="Uwaga 3" xfId="19968" hidden="1"/>
    <cellStyle name="Uwaga 3" xfId="19964" hidden="1"/>
    <cellStyle name="Uwaga 3" xfId="19957" hidden="1"/>
    <cellStyle name="Uwaga 3" xfId="19952" hidden="1"/>
    <cellStyle name="Uwaga 3" xfId="19948" hidden="1"/>
    <cellStyle name="Uwaga 3" xfId="19943" hidden="1"/>
    <cellStyle name="Uwaga 3" xfId="19938" hidden="1"/>
    <cellStyle name="Uwaga 3" xfId="19934" hidden="1"/>
    <cellStyle name="Uwaga 3" xfId="19928" hidden="1"/>
    <cellStyle name="Uwaga 3" xfId="19924" hidden="1"/>
    <cellStyle name="Uwaga 3" xfId="19921" hidden="1"/>
    <cellStyle name="Uwaga 3" xfId="19914" hidden="1"/>
    <cellStyle name="Uwaga 3" xfId="19909" hidden="1"/>
    <cellStyle name="Uwaga 3" xfId="19904" hidden="1"/>
    <cellStyle name="Uwaga 3" xfId="19898" hidden="1"/>
    <cellStyle name="Uwaga 3" xfId="19893" hidden="1"/>
    <cellStyle name="Uwaga 3" xfId="19888" hidden="1"/>
    <cellStyle name="Uwaga 3" xfId="19883" hidden="1"/>
    <cellStyle name="Uwaga 3" xfId="19878" hidden="1"/>
    <cellStyle name="Uwaga 3" xfId="19873" hidden="1"/>
    <cellStyle name="Uwaga 3" xfId="19869" hidden="1"/>
    <cellStyle name="Uwaga 3" xfId="19865" hidden="1"/>
    <cellStyle name="Uwaga 3" xfId="19860" hidden="1"/>
    <cellStyle name="Uwaga 3" xfId="19853" hidden="1"/>
    <cellStyle name="Uwaga 3" xfId="19848" hidden="1"/>
    <cellStyle name="Uwaga 3" xfId="19843" hidden="1"/>
    <cellStyle name="Uwaga 3" xfId="19837" hidden="1"/>
    <cellStyle name="Uwaga 3" xfId="19832" hidden="1"/>
    <cellStyle name="Uwaga 3" xfId="19828" hidden="1"/>
    <cellStyle name="Uwaga 3" xfId="19823" hidden="1"/>
    <cellStyle name="Uwaga 3" xfId="19818" hidden="1"/>
    <cellStyle name="Uwaga 3" xfId="19813" hidden="1"/>
    <cellStyle name="Uwaga 3" xfId="19809" hidden="1"/>
    <cellStyle name="Uwaga 3" xfId="19804" hidden="1"/>
    <cellStyle name="Uwaga 3" xfId="19799" hidden="1"/>
    <cellStyle name="Uwaga 3" xfId="19794" hidden="1"/>
    <cellStyle name="Uwaga 3" xfId="19790" hidden="1"/>
    <cellStyle name="Uwaga 3" xfId="19786" hidden="1"/>
    <cellStyle name="Uwaga 3" xfId="19779" hidden="1"/>
    <cellStyle name="Uwaga 3" xfId="19775" hidden="1"/>
    <cellStyle name="Uwaga 3" xfId="19770" hidden="1"/>
    <cellStyle name="Uwaga 3" xfId="19764" hidden="1"/>
    <cellStyle name="Uwaga 3" xfId="19760" hidden="1"/>
    <cellStyle name="Uwaga 3" xfId="19755" hidden="1"/>
    <cellStyle name="Uwaga 3" xfId="19749" hidden="1"/>
    <cellStyle name="Uwaga 3" xfId="19745" hidden="1"/>
    <cellStyle name="Uwaga 3" xfId="19741" hidden="1"/>
    <cellStyle name="Uwaga 3" xfId="19734" hidden="1"/>
    <cellStyle name="Uwaga 3" xfId="19730" hidden="1"/>
    <cellStyle name="Uwaga 3" xfId="19726" hidden="1"/>
    <cellStyle name="Uwaga 3" xfId="20590" hidden="1"/>
    <cellStyle name="Uwaga 3" xfId="20588" hidden="1"/>
    <cellStyle name="Uwaga 3" xfId="20586" hidden="1"/>
    <cellStyle name="Uwaga 3" xfId="20573" hidden="1"/>
    <cellStyle name="Uwaga 3" xfId="20572" hidden="1"/>
    <cellStyle name="Uwaga 3" xfId="20571" hidden="1"/>
    <cellStyle name="Uwaga 3" xfId="20558" hidden="1"/>
    <cellStyle name="Uwaga 3" xfId="20557" hidden="1"/>
    <cellStyle name="Uwaga 3" xfId="20556" hidden="1"/>
    <cellStyle name="Uwaga 3" xfId="20544" hidden="1"/>
    <cellStyle name="Uwaga 3" xfId="20542" hidden="1"/>
    <cellStyle name="Uwaga 3" xfId="20541" hidden="1"/>
    <cellStyle name="Uwaga 3" xfId="20528" hidden="1"/>
    <cellStyle name="Uwaga 3" xfId="20527" hidden="1"/>
    <cellStyle name="Uwaga 3" xfId="20526" hidden="1"/>
    <cellStyle name="Uwaga 3" xfId="20514" hidden="1"/>
    <cellStyle name="Uwaga 3" xfId="20512" hidden="1"/>
    <cellStyle name="Uwaga 3" xfId="20510" hidden="1"/>
    <cellStyle name="Uwaga 3" xfId="20499" hidden="1"/>
    <cellStyle name="Uwaga 3" xfId="20497" hidden="1"/>
    <cellStyle name="Uwaga 3" xfId="20495" hidden="1"/>
    <cellStyle name="Uwaga 3" xfId="20484" hidden="1"/>
    <cellStyle name="Uwaga 3" xfId="20482" hidden="1"/>
    <cellStyle name="Uwaga 3" xfId="20480"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5" hidden="1"/>
    <cellStyle name="Uwaga 3" xfId="20274" hidden="1"/>
    <cellStyle name="Uwaga 3" xfId="20272" hidden="1"/>
    <cellStyle name="Uwaga 3" xfId="20270" hidden="1"/>
    <cellStyle name="Uwaga 3" xfId="20259" hidden="1"/>
    <cellStyle name="Uwaga 3" xfId="20257" hidden="1"/>
    <cellStyle name="Uwaga 3" xfId="20255"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4" hidden="1"/>
    <cellStyle name="Uwaga 3" xfId="20184" hidden="1"/>
    <cellStyle name="Uwaga 3" xfId="20182" hidden="1"/>
    <cellStyle name="Uwaga 3" xfId="20180" hidden="1"/>
    <cellStyle name="Uwaga 3" xfId="20169" hidden="1"/>
    <cellStyle name="Uwaga 3" xfId="20167" hidden="1"/>
    <cellStyle name="Uwaga 3" xfId="20165" hidden="1"/>
    <cellStyle name="Uwaga 3" xfId="20154" hidden="1"/>
    <cellStyle name="Uwaga 3" xfId="20152" hidden="1"/>
    <cellStyle name="Uwaga 3" xfId="20149" hidden="1"/>
    <cellStyle name="Uwaga 3" xfId="20139" hidden="1"/>
    <cellStyle name="Uwaga 3" xfId="20137" hidden="1"/>
    <cellStyle name="Uwaga 3" xfId="20134" hidden="1"/>
    <cellStyle name="Uwaga 3" xfId="20124" hidden="1"/>
    <cellStyle name="Uwaga 3" xfId="20122" hidden="1"/>
    <cellStyle name="Uwaga 3" xfId="20119" hidden="1"/>
    <cellStyle name="Uwaga 3" xfId="20110" hidden="1"/>
    <cellStyle name="Uwaga 3" xfId="20107" hidden="1"/>
    <cellStyle name="Uwaga 3" xfId="20103" hidden="1"/>
    <cellStyle name="Uwaga 3" xfId="20095" hidden="1"/>
    <cellStyle name="Uwaga 3" xfId="20092" hidden="1"/>
    <cellStyle name="Uwaga 3" xfId="20088" hidden="1"/>
    <cellStyle name="Uwaga 3" xfId="20080" hidden="1"/>
    <cellStyle name="Uwaga 3" xfId="20077" hidden="1"/>
    <cellStyle name="Uwaga 3" xfId="20073" hidden="1"/>
    <cellStyle name="Uwaga 3" xfId="20065" hidden="1"/>
    <cellStyle name="Uwaga 3" xfId="20062" hidden="1"/>
    <cellStyle name="Uwaga 3" xfId="20058" hidden="1"/>
    <cellStyle name="Uwaga 3" xfId="20050" hidden="1"/>
    <cellStyle name="Uwaga 3" xfId="20047" hidden="1"/>
    <cellStyle name="Uwaga 3" xfId="20043" hidden="1"/>
    <cellStyle name="Uwaga 3" xfId="20035" hidden="1"/>
    <cellStyle name="Uwaga 3" xfId="20031" hidden="1"/>
    <cellStyle name="Uwaga 3" xfId="20026" hidden="1"/>
    <cellStyle name="Uwaga 3" xfId="20020" hidden="1"/>
    <cellStyle name="Uwaga 3" xfId="20016" hidden="1"/>
    <cellStyle name="Uwaga 3" xfId="20011" hidden="1"/>
    <cellStyle name="Uwaga 3" xfId="20005" hidden="1"/>
    <cellStyle name="Uwaga 3" xfId="20001" hidden="1"/>
    <cellStyle name="Uwaga 3" xfId="19996" hidden="1"/>
    <cellStyle name="Uwaga 3" xfId="19990" hidden="1"/>
    <cellStyle name="Uwaga 3" xfId="19987" hidden="1"/>
    <cellStyle name="Uwaga 3" xfId="19983" hidden="1"/>
    <cellStyle name="Uwaga 3" xfId="19975" hidden="1"/>
    <cellStyle name="Uwaga 3" xfId="19972" hidden="1"/>
    <cellStyle name="Uwaga 3" xfId="19967" hidden="1"/>
    <cellStyle name="Uwaga 3" xfId="19960" hidden="1"/>
    <cellStyle name="Uwaga 3" xfId="19956" hidden="1"/>
    <cellStyle name="Uwaga 3" xfId="19951" hidden="1"/>
    <cellStyle name="Uwaga 3" xfId="19945" hidden="1"/>
    <cellStyle name="Uwaga 3" xfId="19941" hidden="1"/>
    <cellStyle name="Uwaga 3" xfId="19936" hidden="1"/>
    <cellStyle name="Uwaga 3" xfId="19930" hidden="1"/>
    <cellStyle name="Uwaga 3" xfId="19927" hidden="1"/>
    <cellStyle name="Uwaga 3" xfId="19923" hidden="1"/>
    <cellStyle name="Uwaga 3" xfId="19915" hidden="1"/>
    <cellStyle name="Uwaga 3" xfId="19910" hidden="1"/>
    <cellStyle name="Uwaga 3" xfId="19905" hidden="1"/>
    <cellStyle name="Uwaga 3" xfId="19900" hidden="1"/>
    <cellStyle name="Uwaga 3" xfId="19895" hidden="1"/>
    <cellStyle name="Uwaga 3" xfId="19890" hidden="1"/>
    <cellStyle name="Uwaga 3" xfId="19885" hidden="1"/>
    <cellStyle name="Uwaga 3" xfId="19880" hidden="1"/>
    <cellStyle name="Uwaga 3" xfId="19875" hidden="1"/>
    <cellStyle name="Uwaga 3" xfId="19870" hidden="1"/>
    <cellStyle name="Uwaga 3" xfId="19866" hidden="1"/>
    <cellStyle name="Uwaga 3" xfId="19861" hidden="1"/>
    <cellStyle name="Uwaga 3" xfId="19854" hidden="1"/>
    <cellStyle name="Uwaga 3" xfId="19849" hidden="1"/>
    <cellStyle name="Uwaga 3" xfId="19844" hidden="1"/>
    <cellStyle name="Uwaga 3" xfId="19839" hidden="1"/>
    <cellStyle name="Uwaga 3" xfId="19834" hidden="1"/>
    <cellStyle name="Uwaga 3" xfId="19829" hidden="1"/>
    <cellStyle name="Uwaga 3" xfId="19824" hidden="1"/>
    <cellStyle name="Uwaga 3" xfId="19819" hidden="1"/>
    <cellStyle name="Uwaga 3" xfId="19814" hidden="1"/>
    <cellStyle name="Uwaga 3" xfId="19810" hidden="1"/>
    <cellStyle name="Uwaga 3" xfId="19805" hidden="1"/>
    <cellStyle name="Uwaga 3" xfId="19800" hidden="1"/>
    <cellStyle name="Uwaga 3" xfId="19795" hidden="1"/>
    <cellStyle name="Uwaga 3" xfId="19791" hidden="1"/>
    <cellStyle name="Uwaga 3" xfId="19787" hidden="1"/>
    <cellStyle name="Uwaga 3" xfId="19780" hidden="1"/>
    <cellStyle name="Uwaga 3" xfId="19776" hidden="1"/>
    <cellStyle name="Uwaga 3" xfId="19771" hidden="1"/>
    <cellStyle name="Uwaga 3" xfId="19765" hidden="1"/>
    <cellStyle name="Uwaga 3" xfId="19761" hidden="1"/>
    <cellStyle name="Uwaga 3" xfId="19756" hidden="1"/>
    <cellStyle name="Uwaga 3" xfId="19750" hidden="1"/>
    <cellStyle name="Uwaga 3" xfId="19746" hidden="1"/>
    <cellStyle name="Uwaga 3" xfId="19742" hidden="1"/>
    <cellStyle name="Uwaga 3" xfId="19735" hidden="1"/>
    <cellStyle name="Uwaga 3" xfId="19731" hidden="1"/>
    <cellStyle name="Uwaga 3" xfId="19727" hidden="1"/>
    <cellStyle name="Uwaga 3" xfId="20594" hidden="1"/>
    <cellStyle name="Uwaga 3" xfId="20593" hidden="1"/>
    <cellStyle name="Uwaga 3" xfId="20591" hidden="1"/>
    <cellStyle name="Uwaga 3" xfId="20578" hidden="1"/>
    <cellStyle name="Uwaga 3" xfId="20576" hidden="1"/>
    <cellStyle name="Uwaga 3" xfId="20574" hidden="1"/>
    <cellStyle name="Uwaga 3" xfId="20564" hidden="1"/>
    <cellStyle name="Uwaga 3" xfId="20562" hidden="1"/>
    <cellStyle name="Uwaga 3" xfId="20560" hidden="1"/>
    <cellStyle name="Uwaga 3" xfId="20549" hidden="1"/>
    <cellStyle name="Uwaga 3" xfId="20547" hidden="1"/>
    <cellStyle name="Uwaga 3" xfId="20545" hidden="1"/>
    <cellStyle name="Uwaga 3" xfId="20532" hidden="1"/>
    <cellStyle name="Uwaga 3" xfId="20530" hidden="1"/>
    <cellStyle name="Uwaga 3" xfId="20529" hidden="1"/>
    <cellStyle name="Uwaga 3" xfId="20516" hidden="1"/>
    <cellStyle name="Uwaga 3" xfId="20515" hidden="1"/>
    <cellStyle name="Uwaga 3" xfId="20513" hidden="1"/>
    <cellStyle name="Uwaga 3" xfId="20501" hidden="1"/>
    <cellStyle name="Uwaga 3" xfId="20500" hidden="1"/>
    <cellStyle name="Uwaga 3" xfId="20498" hidden="1"/>
    <cellStyle name="Uwaga 3" xfId="20486" hidden="1"/>
    <cellStyle name="Uwaga 3" xfId="20485" hidden="1"/>
    <cellStyle name="Uwaga 3" xfId="20483" hidden="1"/>
    <cellStyle name="Uwaga 3" xfId="20471" hidden="1"/>
    <cellStyle name="Uwaga 3" xfId="20470" hidden="1"/>
    <cellStyle name="Uwaga 3" xfId="20468" hidden="1"/>
    <cellStyle name="Uwaga 3" xfId="20456" hidden="1"/>
    <cellStyle name="Uwaga 3" xfId="20455" hidden="1"/>
    <cellStyle name="Uwaga 3" xfId="20453" hidden="1"/>
    <cellStyle name="Uwaga 3" xfId="20441" hidden="1"/>
    <cellStyle name="Uwaga 3" xfId="20440" hidden="1"/>
    <cellStyle name="Uwaga 3" xfId="20438" hidden="1"/>
    <cellStyle name="Uwaga 3" xfId="20426" hidden="1"/>
    <cellStyle name="Uwaga 3" xfId="20425" hidden="1"/>
    <cellStyle name="Uwaga 3" xfId="20423" hidden="1"/>
    <cellStyle name="Uwaga 3" xfId="20411" hidden="1"/>
    <cellStyle name="Uwaga 3" xfId="20410" hidden="1"/>
    <cellStyle name="Uwaga 3" xfId="20408" hidden="1"/>
    <cellStyle name="Uwaga 3" xfId="20396" hidden="1"/>
    <cellStyle name="Uwaga 3" xfId="20395" hidden="1"/>
    <cellStyle name="Uwaga 3" xfId="20393" hidden="1"/>
    <cellStyle name="Uwaga 3" xfId="20381" hidden="1"/>
    <cellStyle name="Uwaga 3" xfId="20380" hidden="1"/>
    <cellStyle name="Uwaga 3" xfId="20378" hidden="1"/>
    <cellStyle name="Uwaga 3" xfId="20366" hidden="1"/>
    <cellStyle name="Uwaga 3" xfId="20365" hidden="1"/>
    <cellStyle name="Uwaga 3" xfId="20363" hidden="1"/>
    <cellStyle name="Uwaga 3" xfId="20351" hidden="1"/>
    <cellStyle name="Uwaga 3" xfId="20350" hidden="1"/>
    <cellStyle name="Uwaga 3" xfId="20348" hidden="1"/>
    <cellStyle name="Uwaga 3" xfId="20336" hidden="1"/>
    <cellStyle name="Uwaga 3" xfId="20335" hidden="1"/>
    <cellStyle name="Uwaga 3" xfId="20333" hidden="1"/>
    <cellStyle name="Uwaga 3" xfId="20321" hidden="1"/>
    <cellStyle name="Uwaga 3" xfId="20320" hidden="1"/>
    <cellStyle name="Uwaga 3" xfId="20318" hidden="1"/>
    <cellStyle name="Uwaga 3" xfId="20306" hidden="1"/>
    <cellStyle name="Uwaga 3" xfId="20305" hidden="1"/>
    <cellStyle name="Uwaga 3" xfId="20303" hidden="1"/>
    <cellStyle name="Uwaga 3" xfId="20291" hidden="1"/>
    <cellStyle name="Uwaga 3" xfId="20290" hidden="1"/>
    <cellStyle name="Uwaga 3" xfId="20288" hidden="1"/>
    <cellStyle name="Uwaga 3" xfId="20276" hidden="1"/>
    <cellStyle name="Uwaga 3" xfId="20275" hidden="1"/>
    <cellStyle name="Uwaga 3" xfId="20273" hidden="1"/>
    <cellStyle name="Uwaga 3" xfId="20261" hidden="1"/>
    <cellStyle name="Uwaga 3" xfId="20260" hidden="1"/>
    <cellStyle name="Uwaga 3" xfId="20258" hidden="1"/>
    <cellStyle name="Uwaga 3" xfId="20246" hidden="1"/>
    <cellStyle name="Uwaga 3" xfId="20245" hidden="1"/>
    <cellStyle name="Uwaga 3" xfId="20243" hidden="1"/>
    <cellStyle name="Uwaga 3" xfId="20231" hidden="1"/>
    <cellStyle name="Uwaga 3" xfId="20230" hidden="1"/>
    <cellStyle name="Uwaga 3" xfId="20228" hidden="1"/>
    <cellStyle name="Uwaga 3" xfId="20216" hidden="1"/>
    <cellStyle name="Uwaga 3" xfId="20215" hidden="1"/>
    <cellStyle name="Uwaga 3" xfId="20213" hidden="1"/>
    <cellStyle name="Uwaga 3" xfId="20201" hidden="1"/>
    <cellStyle name="Uwaga 3" xfId="20200" hidden="1"/>
    <cellStyle name="Uwaga 3" xfId="20198" hidden="1"/>
    <cellStyle name="Uwaga 3" xfId="20186" hidden="1"/>
    <cellStyle name="Uwaga 3" xfId="20185" hidden="1"/>
    <cellStyle name="Uwaga 3" xfId="20183" hidden="1"/>
    <cellStyle name="Uwaga 3" xfId="20171" hidden="1"/>
    <cellStyle name="Uwaga 3" xfId="20170" hidden="1"/>
    <cellStyle name="Uwaga 3" xfId="20168" hidden="1"/>
    <cellStyle name="Uwaga 3" xfId="20156" hidden="1"/>
    <cellStyle name="Uwaga 3" xfId="20155" hidden="1"/>
    <cellStyle name="Uwaga 3" xfId="20153" hidden="1"/>
    <cellStyle name="Uwaga 3" xfId="20141" hidden="1"/>
    <cellStyle name="Uwaga 3" xfId="20140" hidden="1"/>
    <cellStyle name="Uwaga 3" xfId="20138" hidden="1"/>
    <cellStyle name="Uwaga 3" xfId="20126" hidden="1"/>
    <cellStyle name="Uwaga 3" xfId="20125" hidden="1"/>
    <cellStyle name="Uwaga 3" xfId="20123" hidden="1"/>
    <cellStyle name="Uwaga 3" xfId="20111" hidden="1"/>
    <cellStyle name="Uwaga 3" xfId="20109" hidden="1"/>
    <cellStyle name="Uwaga 3" xfId="20106" hidden="1"/>
    <cellStyle name="Uwaga 3" xfId="20096" hidden="1"/>
    <cellStyle name="Uwaga 3" xfId="20094" hidden="1"/>
    <cellStyle name="Uwaga 3" xfId="20091" hidden="1"/>
    <cellStyle name="Uwaga 3" xfId="20081" hidden="1"/>
    <cellStyle name="Uwaga 3" xfId="20079" hidden="1"/>
    <cellStyle name="Uwaga 3" xfId="20076" hidden="1"/>
    <cellStyle name="Uwaga 3" xfId="20066" hidden="1"/>
    <cellStyle name="Uwaga 3" xfId="20064" hidden="1"/>
    <cellStyle name="Uwaga 3" xfId="20061" hidden="1"/>
    <cellStyle name="Uwaga 3" xfId="20051" hidden="1"/>
    <cellStyle name="Uwaga 3" xfId="20049" hidden="1"/>
    <cellStyle name="Uwaga 3" xfId="20046" hidden="1"/>
    <cellStyle name="Uwaga 3" xfId="20036" hidden="1"/>
    <cellStyle name="Uwaga 3" xfId="20034" hidden="1"/>
    <cellStyle name="Uwaga 3" xfId="20030" hidden="1"/>
    <cellStyle name="Uwaga 3" xfId="20021" hidden="1"/>
    <cellStyle name="Uwaga 3" xfId="20018" hidden="1"/>
    <cellStyle name="Uwaga 3" xfId="20014" hidden="1"/>
    <cellStyle name="Uwaga 3" xfId="20006" hidden="1"/>
    <cellStyle name="Uwaga 3" xfId="20004" hidden="1"/>
    <cellStyle name="Uwaga 3" xfId="20000" hidden="1"/>
    <cellStyle name="Uwaga 3" xfId="19991" hidden="1"/>
    <cellStyle name="Uwaga 3" xfId="19989" hidden="1"/>
    <cellStyle name="Uwaga 3" xfId="19986" hidden="1"/>
    <cellStyle name="Uwaga 3" xfId="19976" hidden="1"/>
    <cellStyle name="Uwaga 3" xfId="19974" hidden="1"/>
    <cellStyle name="Uwaga 3" xfId="19969" hidden="1"/>
    <cellStyle name="Uwaga 3" xfId="19961" hidden="1"/>
    <cellStyle name="Uwaga 3" xfId="19959" hidden="1"/>
    <cellStyle name="Uwaga 3" xfId="19954" hidden="1"/>
    <cellStyle name="Uwaga 3" xfId="19946" hidden="1"/>
    <cellStyle name="Uwaga 3" xfId="19944" hidden="1"/>
    <cellStyle name="Uwaga 3" xfId="19939" hidden="1"/>
    <cellStyle name="Uwaga 3" xfId="19931" hidden="1"/>
    <cellStyle name="Uwaga 3" xfId="19929" hidden="1"/>
    <cellStyle name="Uwaga 3" xfId="19925" hidden="1"/>
    <cellStyle name="Uwaga 3" xfId="19916" hidden="1"/>
    <cellStyle name="Uwaga 3" xfId="19913" hidden="1"/>
    <cellStyle name="Uwaga 3" xfId="19908"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8" hidden="1"/>
    <cellStyle name="Uwaga 3" xfId="19864" hidden="1"/>
    <cellStyle name="Uwaga 3" xfId="19855" hidden="1"/>
    <cellStyle name="Uwaga 3" xfId="19850" hidden="1"/>
    <cellStyle name="Uwaga 3" xfId="19845" hidden="1"/>
    <cellStyle name="Uwaga 3" xfId="19840" hidden="1"/>
    <cellStyle name="Uwaga 3" xfId="19835" hidden="1"/>
    <cellStyle name="Uwaga 3" xfId="19830" hidden="1"/>
    <cellStyle name="Uwaga 3" xfId="19825" hidden="1"/>
    <cellStyle name="Uwaga 3" xfId="19820" hidden="1"/>
    <cellStyle name="Uwaga 3" xfId="19815" hidden="1"/>
    <cellStyle name="Uwaga 3" xfId="19811" hidden="1"/>
    <cellStyle name="Uwaga 3" xfId="19806" hidden="1"/>
    <cellStyle name="Uwaga 3" xfId="19801" hidden="1"/>
    <cellStyle name="Uwaga 3" xfId="19796" hidden="1"/>
    <cellStyle name="Uwaga 3" xfId="19792" hidden="1"/>
    <cellStyle name="Uwaga 3" xfId="19788" hidden="1"/>
    <cellStyle name="Uwaga 3" xfId="19781" hidden="1"/>
    <cellStyle name="Uwaga 3" xfId="19777" hidden="1"/>
    <cellStyle name="Uwaga 3" xfId="19772" hidden="1"/>
    <cellStyle name="Uwaga 3" xfId="19766" hidden="1"/>
    <cellStyle name="Uwaga 3" xfId="19762" hidden="1"/>
    <cellStyle name="Uwaga 3" xfId="19757" hidden="1"/>
    <cellStyle name="Uwaga 3" xfId="19751" hidden="1"/>
    <cellStyle name="Uwaga 3" xfId="19747" hidden="1"/>
    <cellStyle name="Uwaga 3" xfId="19743" hidden="1"/>
    <cellStyle name="Uwaga 3" xfId="19736" hidden="1"/>
    <cellStyle name="Uwaga 3" xfId="19732" hidden="1"/>
    <cellStyle name="Uwaga 3" xfId="19728" hidden="1"/>
    <cellStyle name="Uwaga 3" xfId="20676" hidden="1"/>
    <cellStyle name="Uwaga 3" xfId="20677" hidden="1"/>
    <cellStyle name="Uwaga 3" xfId="20679" hidden="1"/>
    <cellStyle name="Uwaga 3" xfId="20685" hidden="1"/>
    <cellStyle name="Uwaga 3" xfId="20686" hidden="1"/>
    <cellStyle name="Uwaga 3" xfId="20689" hidden="1"/>
    <cellStyle name="Uwaga 3" xfId="20694" hidden="1"/>
    <cellStyle name="Uwaga 3" xfId="20695" hidden="1"/>
    <cellStyle name="Uwaga 3" xfId="20698" hidden="1"/>
    <cellStyle name="Uwaga 3" xfId="20703" hidden="1"/>
    <cellStyle name="Uwaga 3" xfId="20704" hidden="1"/>
    <cellStyle name="Uwaga 3" xfId="20705" hidden="1"/>
    <cellStyle name="Uwaga 3" xfId="20712" hidden="1"/>
    <cellStyle name="Uwaga 3" xfId="20715" hidden="1"/>
    <cellStyle name="Uwaga 3" xfId="20718" hidden="1"/>
    <cellStyle name="Uwaga 3" xfId="20724" hidden="1"/>
    <cellStyle name="Uwaga 3" xfId="20727" hidden="1"/>
    <cellStyle name="Uwaga 3" xfId="20729" hidden="1"/>
    <cellStyle name="Uwaga 3" xfId="20734" hidden="1"/>
    <cellStyle name="Uwaga 3" xfId="20737" hidden="1"/>
    <cellStyle name="Uwaga 3" xfId="20738" hidden="1"/>
    <cellStyle name="Uwaga 3" xfId="20742" hidden="1"/>
    <cellStyle name="Uwaga 3" xfId="20745" hidden="1"/>
    <cellStyle name="Uwaga 3" xfId="20747" hidden="1"/>
    <cellStyle name="Uwaga 3" xfId="20748" hidden="1"/>
    <cellStyle name="Uwaga 3" xfId="20749" hidden="1"/>
    <cellStyle name="Uwaga 3" xfId="20752" hidden="1"/>
    <cellStyle name="Uwaga 3" xfId="20759" hidden="1"/>
    <cellStyle name="Uwaga 3" xfId="20762" hidden="1"/>
    <cellStyle name="Uwaga 3" xfId="20765" hidden="1"/>
    <cellStyle name="Uwaga 3" xfId="20768" hidden="1"/>
    <cellStyle name="Uwaga 3" xfId="20771" hidden="1"/>
    <cellStyle name="Uwaga 3" xfId="20774" hidden="1"/>
    <cellStyle name="Uwaga 3" xfId="20776" hidden="1"/>
    <cellStyle name="Uwaga 3" xfId="20779" hidden="1"/>
    <cellStyle name="Uwaga 3" xfId="20782" hidden="1"/>
    <cellStyle name="Uwaga 3" xfId="20784" hidden="1"/>
    <cellStyle name="Uwaga 3" xfId="20785" hidden="1"/>
    <cellStyle name="Uwaga 3" xfId="20787" hidden="1"/>
    <cellStyle name="Uwaga 3" xfId="20794" hidden="1"/>
    <cellStyle name="Uwaga 3" xfId="20797" hidden="1"/>
    <cellStyle name="Uwaga 3" xfId="20800" hidden="1"/>
    <cellStyle name="Uwaga 3" xfId="20804" hidden="1"/>
    <cellStyle name="Uwaga 3" xfId="20807" hidden="1"/>
    <cellStyle name="Uwaga 3" xfId="20810" hidden="1"/>
    <cellStyle name="Uwaga 3" xfId="20812" hidden="1"/>
    <cellStyle name="Uwaga 3" xfId="20815" hidden="1"/>
    <cellStyle name="Uwaga 3" xfId="20818" hidden="1"/>
    <cellStyle name="Uwaga 3" xfId="20820" hidden="1"/>
    <cellStyle name="Uwaga 3" xfId="20821" hidden="1"/>
    <cellStyle name="Uwaga 3" xfId="20824" hidden="1"/>
    <cellStyle name="Uwaga 3" xfId="20831" hidden="1"/>
    <cellStyle name="Uwaga 3" xfId="20834" hidden="1"/>
    <cellStyle name="Uwaga 3" xfId="20837" hidden="1"/>
    <cellStyle name="Uwaga 3" xfId="20841" hidden="1"/>
    <cellStyle name="Uwaga 3" xfId="20844" hidden="1"/>
    <cellStyle name="Uwaga 3" xfId="20846" hidden="1"/>
    <cellStyle name="Uwaga 3" xfId="20849" hidden="1"/>
    <cellStyle name="Uwaga 3" xfId="20852" hidden="1"/>
    <cellStyle name="Uwaga 3" xfId="20855" hidden="1"/>
    <cellStyle name="Uwaga 3" xfId="20856" hidden="1"/>
    <cellStyle name="Uwaga 3" xfId="20857" hidden="1"/>
    <cellStyle name="Uwaga 3" xfId="20859" hidden="1"/>
    <cellStyle name="Uwaga 3" xfId="20865" hidden="1"/>
    <cellStyle name="Uwaga 3" xfId="20866" hidden="1"/>
    <cellStyle name="Uwaga 3" xfId="20868" hidden="1"/>
    <cellStyle name="Uwaga 3" xfId="20874" hidden="1"/>
    <cellStyle name="Uwaga 3" xfId="20876" hidden="1"/>
    <cellStyle name="Uwaga 3" xfId="20879" hidden="1"/>
    <cellStyle name="Uwaga 3" xfId="20883" hidden="1"/>
    <cellStyle name="Uwaga 3" xfId="20884" hidden="1"/>
    <cellStyle name="Uwaga 3" xfId="20886" hidden="1"/>
    <cellStyle name="Uwaga 3" xfId="20892" hidden="1"/>
    <cellStyle name="Uwaga 3" xfId="20893" hidden="1"/>
    <cellStyle name="Uwaga 3" xfId="20894" hidden="1"/>
    <cellStyle name="Uwaga 3" xfId="20902" hidden="1"/>
    <cellStyle name="Uwaga 3" xfId="20905" hidden="1"/>
    <cellStyle name="Uwaga 3" xfId="20908" hidden="1"/>
    <cellStyle name="Uwaga 3" xfId="20911" hidden="1"/>
    <cellStyle name="Uwaga 3" xfId="20914" hidden="1"/>
    <cellStyle name="Uwaga 3" xfId="20917" hidden="1"/>
    <cellStyle name="Uwaga 3" xfId="20920" hidden="1"/>
    <cellStyle name="Uwaga 3" xfId="20923" hidden="1"/>
    <cellStyle name="Uwaga 3" xfId="20926" hidden="1"/>
    <cellStyle name="Uwaga 3" xfId="20928" hidden="1"/>
    <cellStyle name="Uwaga 3" xfId="20929" hidden="1"/>
    <cellStyle name="Uwaga 3" xfId="20931" hidden="1"/>
    <cellStyle name="Uwaga 3" xfId="20938" hidden="1"/>
    <cellStyle name="Uwaga 3" xfId="20941" hidden="1"/>
    <cellStyle name="Uwaga 3" xfId="20944" hidden="1"/>
    <cellStyle name="Uwaga 3" xfId="20947" hidden="1"/>
    <cellStyle name="Uwaga 3" xfId="20950" hidden="1"/>
    <cellStyle name="Uwaga 3" xfId="20953" hidden="1"/>
    <cellStyle name="Uwaga 3" xfId="20956" hidden="1"/>
    <cellStyle name="Uwaga 3" xfId="20958" hidden="1"/>
    <cellStyle name="Uwaga 3" xfId="20961" hidden="1"/>
    <cellStyle name="Uwaga 3" xfId="20964" hidden="1"/>
    <cellStyle name="Uwaga 3" xfId="20965" hidden="1"/>
    <cellStyle name="Uwaga 3" xfId="20966" hidden="1"/>
    <cellStyle name="Uwaga 3" xfId="20973" hidden="1"/>
    <cellStyle name="Uwaga 3" xfId="20974" hidden="1"/>
    <cellStyle name="Uwaga 3" xfId="20976" hidden="1"/>
    <cellStyle name="Uwaga 3" xfId="20982" hidden="1"/>
    <cellStyle name="Uwaga 3" xfId="20983" hidden="1"/>
    <cellStyle name="Uwaga 3" xfId="20985" hidden="1"/>
    <cellStyle name="Uwaga 3" xfId="20991" hidden="1"/>
    <cellStyle name="Uwaga 3" xfId="20992" hidden="1"/>
    <cellStyle name="Uwaga 3" xfId="20994" hidden="1"/>
    <cellStyle name="Uwaga 3" xfId="21000" hidden="1"/>
    <cellStyle name="Uwaga 3" xfId="21001" hidden="1"/>
    <cellStyle name="Uwaga 3" xfId="21002" hidden="1"/>
    <cellStyle name="Uwaga 3" xfId="21010" hidden="1"/>
    <cellStyle name="Uwaga 3" xfId="21012" hidden="1"/>
    <cellStyle name="Uwaga 3" xfId="21015" hidden="1"/>
    <cellStyle name="Uwaga 3" xfId="21019" hidden="1"/>
    <cellStyle name="Uwaga 3" xfId="21022" hidden="1"/>
    <cellStyle name="Uwaga 3" xfId="21025" hidden="1"/>
    <cellStyle name="Uwaga 3" xfId="21028" hidden="1"/>
    <cellStyle name="Uwaga 3" xfId="21030" hidden="1"/>
    <cellStyle name="Uwaga 3" xfId="21033" hidden="1"/>
    <cellStyle name="Uwaga 3" xfId="21036" hidden="1"/>
    <cellStyle name="Uwaga 3" xfId="21037" hidden="1"/>
    <cellStyle name="Uwaga 3" xfId="21038" hidden="1"/>
    <cellStyle name="Uwaga 3" xfId="21045" hidden="1"/>
    <cellStyle name="Uwaga 3" xfId="21047" hidden="1"/>
    <cellStyle name="Uwaga 3" xfId="21049" hidden="1"/>
    <cellStyle name="Uwaga 3" xfId="21054" hidden="1"/>
    <cellStyle name="Uwaga 3" xfId="21056" hidden="1"/>
    <cellStyle name="Uwaga 3" xfId="21058" hidden="1"/>
    <cellStyle name="Uwaga 3" xfId="21063" hidden="1"/>
    <cellStyle name="Uwaga 3" xfId="21065" hidden="1"/>
    <cellStyle name="Uwaga 3" xfId="21067" hidden="1"/>
    <cellStyle name="Uwaga 3" xfId="21072" hidden="1"/>
    <cellStyle name="Uwaga 3" xfId="21073" hidden="1"/>
    <cellStyle name="Uwaga 3" xfId="21074" hidden="1"/>
    <cellStyle name="Uwaga 3" xfId="21081" hidden="1"/>
    <cellStyle name="Uwaga 3" xfId="21083" hidden="1"/>
    <cellStyle name="Uwaga 3" xfId="21085" hidden="1"/>
    <cellStyle name="Uwaga 3" xfId="21090" hidden="1"/>
    <cellStyle name="Uwaga 3" xfId="21092" hidden="1"/>
    <cellStyle name="Uwaga 3" xfId="21094" hidden="1"/>
    <cellStyle name="Uwaga 3" xfId="21099" hidden="1"/>
    <cellStyle name="Uwaga 3" xfId="21101" hidden="1"/>
    <cellStyle name="Uwaga 3" xfId="21102" hidden="1"/>
    <cellStyle name="Uwaga 3" xfId="21108" hidden="1"/>
    <cellStyle name="Uwaga 3" xfId="21109" hidden="1"/>
    <cellStyle name="Uwaga 3" xfId="21110" hidden="1"/>
    <cellStyle name="Uwaga 3" xfId="21117" hidden="1"/>
    <cellStyle name="Uwaga 3" xfId="21119" hidden="1"/>
    <cellStyle name="Uwaga 3" xfId="21121" hidden="1"/>
    <cellStyle name="Uwaga 3" xfId="21126" hidden="1"/>
    <cellStyle name="Uwaga 3" xfId="21128" hidden="1"/>
    <cellStyle name="Uwaga 3" xfId="21130" hidden="1"/>
    <cellStyle name="Uwaga 3" xfId="21135" hidden="1"/>
    <cellStyle name="Uwaga 3" xfId="21137" hidden="1"/>
    <cellStyle name="Uwaga 3" xfId="21139" hidden="1"/>
    <cellStyle name="Uwaga 3" xfId="21144" hidden="1"/>
    <cellStyle name="Uwaga 3" xfId="21145" hidden="1"/>
    <cellStyle name="Uwaga 3" xfId="21147" hidden="1"/>
    <cellStyle name="Uwaga 3" xfId="21153" hidden="1"/>
    <cellStyle name="Uwaga 3" xfId="21154" hidden="1"/>
    <cellStyle name="Uwaga 3" xfId="21155" hidden="1"/>
    <cellStyle name="Uwaga 3" xfId="21162" hidden="1"/>
    <cellStyle name="Uwaga 3" xfId="21163" hidden="1"/>
    <cellStyle name="Uwaga 3" xfId="21164" hidden="1"/>
    <cellStyle name="Uwaga 3" xfId="21171" hidden="1"/>
    <cellStyle name="Uwaga 3" xfId="21172" hidden="1"/>
    <cellStyle name="Uwaga 3" xfId="21173" hidden="1"/>
    <cellStyle name="Uwaga 3" xfId="21180" hidden="1"/>
    <cellStyle name="Uwaga 3" xfId="21181" hidden="1"/>
    <cellStyle name="Uwaga 3" xfId="21182" hidden="1"/>
    <cellStyle name="Uwaga 3" xfId="21189" hidden="1"/>
    <cellStyle name="Uwaga 3" xfId="21190" hidden="1"/>
    <cellStyle name="Uwaga 3" xfId="21191" hidden="1"/>
    <cellStyle name="Uwaga 3" xfId="21241" hidden="1"/>
    <cellStyle name="Uwaga 3" xfId="21242" hidden="1"/>
    <cellStyle name="Uwaga 3" xfId="21244" hidden="1"/>
    <cellStyle name="Uwaga 3" xfId="21256" hidden="1"/>
    <cellStyle name="Uwaga 3" xfId="21257" hidden="1"/>
    <cellStyle name="Uwaga 3" xfId="21262" hidden="1"/>
    <cellStyle name="Uwaga 3" xfId="21271" hidden="1"/>
    <cellStyle name="Uwaga 3" xfId="21272" hidden="1"/>
    <cellStyle name="Uwaga 3" xfId="21277" hidden="1"/>
    <cellStyle name="Uwaga 3" xfId="21286" hidden="1"/>
    <cellStyle name="Uwaga 3" xfId="21287" hidden="1"/>
    <cellStyle name="Uwaga 3" xfId="21288" hidden="1"/>
    <cellStyle name="Uwaga 3" xfId="21301" hidden="1"/>
    <cellStyle name="Uwaga 3" xfId="21306" hidden="1"/>
    <cellStyle name="Uwaga 3" xfId="21311" hidden="1"/>
    <cellStyle name="Uwaga 3" xfId="21321" hidden="1"/>
    <cellStyle name="Uwaga 3" xfId="21326" hidden="1"/>
    <cellStyle name="Uwaga 3" xfId="21330" hidden="1"/>
    <cellStyle name="Uwaga 3" xfId="21337" hidden="1"/>
    <cellStyle name="Uwaga 3" xfId="21342" hidden="1"/>
    <cellStyle name="Uwaga 3" xfId="21345" hidden="1"/>
    <cellStyle name="Uwaga 3" xfId="21351" hidden="1"/>
    <cellStyle name="Uwaga 3" xfId="21356" hidden="1"/>
    <cellStyle name="Uwaga 3" xfId="21360" hidden="1"/>
    <cellStyle name="Uwaga 3" xfId="21361" hidden="1"/>
    <cellStyle name="Uwaga 3" xfId="21362" hidden="1"/>
    <cellStyle name="Uwaga 3" xfId="21366" hidden="1"/>
    <cellStyle name="Uwaga 3" xfId="21378" hidden="1"/>
    <cellStyle name="Uwaga 3" xfId="21383" hidden="1"/>
    <cellStyle name="Uwaga 3" xfId="21388" hidden="1"/>
    <cellStyle name="Uwaga 3" xfId="21393" hidden="1"/>
    <cellStyle name="Uwaga 3" xfId="21398" hidden="1"/>
    <cellStyle name="Uwaga 3" xfId="21403" hidden="1"/>
    <cellStyle name="Uwaga 3" xfId="21407" hidden="1"/>
    <cellStyle name="Uwaga 3" xfId="21411" hidden="1"/>
    <cellStyle name="Uwaga 3" xfId="21416" hidden="1"/>
    <cellStyle name="Uwaga 3" xfId="21421" hidden="1"/>
    <cellStyle name="Uwaga 3" xfId="21422" hidden="1"/>
    <cellStyle name="Uwaga 3" xfId="21424" hidden="1"/>
    <cellStyle name="Uwaga 3" xfId="21437" hidden="1"/>
    <cellStyle name="Uwaga 3" xfId="21441" hidden="1"/>
    <cellStyle name="Uwaga 3" xfId="21446" hidden="1"/>
    <cellStyle name="Uwaga 3" xfId="21453" hidden="1"/>
    <cellStyle name="Uwaga 3" xfId="21457" hidden="1"/>
    <cellStyle name="Uwaga 3" xfId="21462" hidden="1"/>
    <cellStyle name="Uwaga 3" xfId="21467" hidden="1"/>
    <cellStyle name="Uwaga 3" xfId="21470" hidden="1"/>
    <cellStyle name="Uwaga 3" xfId="21475" hidden="1"/>
    <cellStyle name="Uwaga 3" xfId="21481" hidden="1"/>
    <cellStyle name="Uwaga 3" xfId="21482" hidden="1"/>
    <cellStyle name="Uwaga 3" xfId="21485" hidden="1"/>
    <cellStyle name="Uwaga 3" xfId="21498" hidden="1"/>
    <cellStyle name="Uwaga 3" xfId="21502" hidden="1"/>
    <cellStyle name="Uwaga 3" xfId="21507" hidden="1"/>
    <cellStyle name="Uwaga 3" xfId="21514" hidden="1"/>
    <cellStyle name="Uwaga 3" xfId="21519" hidden="1"/>
    <cellStyle name="Uwaga 3" xfId="21523" hidden="1"/>
    <cellStyle name="Uwaga 3" xfId="21528" hidden="1"/>
    <cellStyle name="Uwaga 3" xfId="21532" hidden="1"/>
    <cellStyle name="Uwaga 3" xfId="21537" hidden="1"/>
    <cellStyle name="Uwaga 3" xfId="21541" hidden="1"/>
    <cellStyle name="Uwaga 3" xfId="21542" hidden="1"/>
    <cellStyle name="Uwaga 3" xfId="21544" hidden="1"/>
    <cellStyle name="Uwaga 3" xfId="21556" hidden="1"/>
    <cellStyle name="Uwaga 3" xfId="21557" hidden="1"/>
    <cellStyle name="Uwaga 3" xfId="21559" hidden="1"/>
    <cellStyle name="Uwaga 3" xfId="21571" hidden="1"/>
    <cellStyle name="Uwaga 3" xfId="21573" hidden="1"/>
    <cellStyle name="Uwaga 3" xfId="21576" hidden="1"/>
    <cellStyle name="Uwaga 3" xfId="21586" hidden="1"/>
    <cellStyle name="Uwaga 3" xfId="21587" hidden="1"/>
    <cellStyle name="Uwaga 3" xfId="21589" hidden="1"/>
    <cellStyle name="Uwaga 3" xfId="21601" hidden="1"/>
    <cellStyle name="Uwaga 3" xfId="21602" hidden="1"/>
    <cellStyle name="Uwaga 3" xfId="21603" hidden="1"/>
    <cellStyle name="Uwaga 3" xfId="21617" hidden="1"/>
    <cellStyle name="Uwaga 3" xfId="21620" hidden="1"/>
    <cellStyle name="Uwaga 3" xfId="21624" hidden="1"/>
    <cellStyle name="Uwaga 3" xfId="21632" hidden="1"/>
    <cellStyle name="Uwaga 3" xfId="21635" hidden="1"/>
    <cellStyle name="Uwaga 3" xfId="21639" hidden="1"/>
    <cellStyle name="Uwaga 3" xfId="21647" hidden="1"/>
    <cellStyle name="Uwaga 3" xfId="21650" hidden="1"/>
    <cellStyle name="Uwaga 3" xfId="21654" hidden="1"/>
    <cellStyle name="Uwaga 3" xfId="21661" hidden="1"/>
    <cellStyle name="Uwaga 3" xfId="21662" hidden="1"/>
    <cellStyle name="Uwaga 3" xfId="21664" hidden="1"/>
    <cellStyle name="Uwaga 3" xfId="21677" hidden="1"/>
    <cellStyle name="Uwaga 3" xfId="21680" hidden="1"/>
    <cellStyle name="Uwaga 3" xfId="21683" hidden="1"/>
    <cellStyle name="Uwaga 3" xfId="21692" hidden="1"/>
    <cellStyle name="Uwaga 3" xfId="21695" hidden="1"/>
    <cellStyle name="Uwaga 3" xfId="21699" hidden="1"/>
    <cellStyle name="Uwaga 3" xfId="21707" hidden="1"/>
    <cellStyle name="Uwaga 3" xfId="21709" hidden="1"/>
    <cellStyle name="Uwaga 3" xfId="21712" hidden="1"/>
    <cellStyle name="Uwaga 3" xfId="21721" hidden="1"/>
    <cellStyle name="Uwaga 3" xfId="21722" hidden="1"/>
    <cellStyle name="Uwaga 3" xfId="21723" hidden="1"/>
    <cellStyle name="Uwaga 3" xfId="21736" hidden="1"/>
    <cellStyle name="Uwaga 3" xfId="21737" hidden="1"/>
    <cellStyle name="Uwaga 3" xfId="21739" hidden="1"/>
    <cellStyle name="Uwaga 3" xfId="21751" hidden="1"/>
    <cellStyle name="Uwaga 3" xfId="21752" hidden="1"/>
    <cellStyle name="Uwaga 3" xfId="21754" hidden="1"/>
    <cellStyle name="Uwaga 3" xfId="21766" hidden="1"/>
    <cellStyle name="Uwaga 3" xfId="21767" hidden="1"/>
    <cellStyle name="Uwaga 3" xfId="21769" hidden="1"/>
    <cellStyle name="Uwaga 3" xfId="21781" hidden="1"/>
    <cellStyle name="Uwaga 3" xfId="21782" hidden="1"/>
    <cellStyle name="Uwaga 3" xfId="21783" hidden="1"/>
    <cellStyle name="Uwaga 3" xfId="21797" hidden="1"/>
    <cellStyle name="Uwaga 3" xfId="21799" hidden="1"/>
    <cellStyle name="Uwaga 3" xfId="21802" hidden="1"/>
    <cellStyle name="Uwaga 3" xfId="21812" hidden="1"/>
    <cellStyle name="Uwaga 3" xfId="21815" hidden="1"/>
    <cellStyle name="Uwaga 3" xfId="21818" hidden="1"/>
    <cellStyle name="Uwaga 3" xfId="21827" hidden="1"/>
    <cellStyle name="Uwaga 3" xfId="21829" hidden="1"/>
    <cellStyle name="Uwaga 3" xfId="21832" hidden="1"/>
    <cellStyle name="Uwaga 3" xfId="21841" hidden="1"/>
    <cellStyle name="Uwaga 3" xfId="21842" hidden="1"/>
    <cellStyle name="Uwaga 3" xfId="21843" hidden="1"/>
    <cellStyle name="Uwaga 3" xfId="21856" hidden="1"/>
    <cellStyle name="Uwaga 3" xfId="21858" hidden="1"/>
    <cellStyle name="Uwaga 3" xfId="21860" hidden="1"/>
    <cellStyle name="Uwaga 3" xfId="21871" hidden="1"/>
    <cellStyle name="Uwaga 3" xfId="21873" hidden="1"/>
    <cellStyle name="Uwaga 3" xfId="21875" hidden="1"/>
    <cellStyle name="Uwaga 3" xfId="21886" hidden="1"/>
    <cellStyle name="Uwaga 3" xfId="21888" hidden="1"/>
    <cellStyle name="Uwaga 3" xfId="21890" hidden="1"/>
    <cellStyle name="Uwaga 3" xfId="21901" hidden="1"/>
    <cellStyle name="Uwaga 3" xfId="21902" hidden="1"/>
    <cellStyle name="Uwaga 3" xfId="21903" hidden="1"/>
    <cellStyle name="Uwaga 3" xfId="21916" hidden="1"/>
    <cellStyle name="Uwaga 3" xfId="21918" hidden="1"/>
    <cellStyle name="Uwaga 3" xfId="21920" hidden="1"/>
    <cellStyle name="Uwaga 3" xfId="21931" hidden="1"/>
    <cellStyle name="Uwaga 3" xfId="21933" hidden="1"/>
    <cellStyle name="Uwaga 3" xfId="21935" hidden="1"/>
    <cellStyle name="Uwaga 3" xfId="21946" hidden="1"/>
    <cellStyle name="Uwaga 3" xfId="21948" hidden="1"/>
    <cellStyle name="Uwaga 3" xfId="21949" hidden="1"/>
    <cellStyle name="Uwaga 3" xfId="21961" hidden="1"/>
    <cellStyle name="Uwaga 3" xfId="21962" hidden="1"/>
    <cellStyle name="Uwaga 3" xfId="21963" hidden="1"/>
    <cellStyle name="Uwaga 3" xfId="21976" hidden="1"/>
    <cellStyle name="Uwaga 3" xfId="21978" hidden="1"/>
    <cellStyle name="Uwaga 3" xfId="21980" hidden="1"/>
    <cellStyle name="Uwaga 3" xfId="21991" hidden="1"/>
    <cellStyle name="Uwaga 3" xfId="21993" hidden="1"/>
    <cellStyle name="Uwaga 3" xfId="21995" hidden="1"/>
    <cellStyle name="Uwaga 3" xfId="22006" hidden="1"/>
    <cellStyle name="Uwaga 3" xfId="22008" hidden="1"/>
    <cellStyle name="Uwaga 3" xfId="22010" hidden="1"/>
    <cellStyle name="Uwaga 3" xfId="22021" hidden="1"/>
    <cellStyle name="Uwaga 3" xfId="22022" hidden="1"/>
    <cellStyle name="Uwaga 3" xfId="22024" hidden="1"/>
    <cellStyle name="Uwaga 3" xfId="22035" hidden="1"/>
    <cellStyle name="Uwaga 3" xfId="22037" hidden="1"/>
    <cellStyle name="Uwaga 3" xfId="22038" hidden="1"/>
    <cellStyle name="Uwaga 3" xfId="22047" hidden="1"/>
    <cellStyle name="Uwaga 3" xfId="22050" hidden="1"/>
    <cellStyle name="Uwaga 3" xfId="22052" hidden="1"/>
    <cellStyle name="Uwaga 3" xfId="22063" hidden="1"/>
    <cellStyle name="Uwaga 3" xfId="22065" hidden="1"/>
    <cellStyle name="Uwaga 3" xfId="22067" hidden="1"/>
    <cellStyle name="Uwaga 3" xfId="22079" hidden="1"/>
    <cellStyle name="Uwaga 3" xfId="22081" hidden="1"/>
    <cellStyle name="Uwaga 3" xfId="22083" hidden="1"/>
    <cellStyle name="Uwaga 3" xfId="22091" hidden="1"/>
    <cellStyle name="Uwaga 3" xfId="22093" hidden="1"/>
    <cellStyle name="Uwaga 3" xfId="22096" hidden="1"/>
    <cellStyle name="Uwaga 3" xfId="22086" hidden="1"/>
    <cellStyle name="Uwaga 3" xfId="22085" hidden="1"/>
    <cellStyle name="Uwaga 3" xfId="22084" hidden="1"/>
    <cellStyle name="Uwaga 3" xfId="22071" hidden="1"/>
    <cellStyle name="Uwaga 3" xfId="22070" hidden="1"/>
    <cellStyle name="Uwaga 3" xfId="22069" hidden="1"/>
    <cellStyle name="Uwaga 3" xfId="22056" hidden="1"/>
    <cellStyle name="Uwaga 3" xfId="22055" hidden="1"/>
    <cellStyle name="Uwaga 3" xfId="22054" hidden="1"/>
    <cellStyle name="Uwaga 3" xfId="22041" hidden="1"/>
    <cellStyle name="Uwaga 3" xfId="22040" hidden="1"/>
    <cellStyle name="Uwaga 3" xfId="22039" hidden="1"/>
    <cellStyle name="Uwaga 3" xfId="22026" hidden="1"/>
    <cellStyle name="Uwaga 3" xfId="22025" hidden="1"/>
    <cellStyle name="Uwaga 3" xfId="22023"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7" hidden="1"/>
    <cellStyle name="Uwaga 3" xfId="21965" hidden="1"/>
    <cellStyle name="Uwaga 3" xfId="21964" hidden="1"/>
    <cellStyle name="Uwaga 3" xfId="21952" hidden="1"/>
    <cellStyle name="Uwaga 3" xfId="21950"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07" hidden="1"/>
    <cellStyle name="Uwaga 3" xfId="21905" hidden="1"/>
    <cellStyle name="Uwaga 3" xfId="21904" hidden="1"/>
    <cellStyle name="Uwaga 3" xfId="21892" hidden="1"/>
    <cellStyle name="Uwaga 3" xfId="21889" hidden="1"/>
    <cellStyle name="Uwaga 3" xfId="21887" hidden="1"/>
    <cellStyle name="Uwaga 3" xfId="21877" hidden="1"/>
    <cellStyle name="Uwaga 3" xfId="21874" hidden="1"/>
    <cellStyle name="Uwaga 3" xfId="21872" hidden="1"/>
    <cellStyle name="Uwaga 3" xfId="21862" hidden="1"/>
    <cellStyle name="Uwaga 3" xfId="21859" hidden="1"/>
    <cellStyle name="Uwaga 3" xfId="21857" hidden="1"/>
    <cellStyle name="Uwaga 3" xfId="21847" hidden="1"/>
    <cellStyle name="Uwaga 3" xfId="21845" hidden="1"/>
    <cellStyle name="Uwaga 3" xfId="21844" hidden="1"/>
    <cellStyle name="Uwaga 3" xfId="21831" hidden="1"/>
    <cellStyle name="Uwaga 3" xfId="21828" hidden="1"/>
    <cellStyle name="Uwaga 3" xfId="21826" hidden="1"/>
    <cellStyle name="Uwaga 3" xfId="21816" hidden="1"/>
    <cellStyle name="Uwaga 3" xfId="21813" hidden="1"/>
    <cellStyle name="Uwaga 3" xfId="21811" hidden="1"/>
    <cellStyle name="Uwaga 3" xfId="21801" hidden="1"/>
    <cellStyle name="Uwaga 3" xfId="21798" hidden="1"/>
    <cellStyle name="Uwaga 3" xfId="21796" hidden="1"/>
    <cellStyle name="Uwaga 3" xfId="21787" hidden="1"/>
    <cellStyle name="Uwaga 3" xfId="21785" hidden="1"/>
    <cellStyle name="Uwaga 3" xfId="21784" hidden="1"/>
    <cellStyle name="Uwaga 3" xfId="21772" hidden="1"/>
    <cellStyle name="Uwaga 3" xfId="21770" hidden="1"/>
    <cellStyle name="Uwaga 3" xfId="21768" hidden="1"/>
    <cellStyle name="Uwaga 3" xfId="21757" hidden="1"/>
    <cellStyle name="Uwaga 3" xfId="21755" hidden="1"/>
    <cellStyle name="Uwaga 3" xfId="21753" hidden="1"/>
    <cellStyle name="Uwaga 3" xfId="21742" hidden="1"/>
    <cellStyle name="Uwaga 3" xfId="21740" hidden="1"/>
    <cellStyle name="Uwaga 3" xfId="21738" hidden="1"/>
    <cellStyle name="Uwaga 3" xfId="21727" hidden="1"/>
    <cellStyle name="Uwaga 3" xfId="21725" hidden="1"/>
    <cellStyle name="Uwaga 3" xfId="21724" hidden="1"/>
    <cellStyle name="Uwaga 3" xfId="21711" hidden="1"/>
    <cellStyle name="Uwaga 3" xfId="21708" hidden="1"/>
    <cellStyle name="Uwaga 3" xfId="21706" hidden="1"/>
    <cellStyle name="Uwaga 3" xfId="21696" hidden="1"/>
    <cellStyle name="Uwaga 3" xfId="21693" hidden="1"/>
    <cellStyle name="Uwaga 3" xfId="21691" hidden="1"/>
    <cellStyle name="Uwaga 3" xfId="21681" hidden="1"/>
    <cellStyle name="Uwaga 3" xfId="21678" hidden="1"/>
    <cellStyle name="Uwaga 3" xfId="21676" hidden="1"/>
    <cellStyle name="Uwaga 3" xfId="21667" hidden="1"/>
    <cellStyle name="Uwaga 3" xfId="21665" hidden="1"/>
    <cellStyle name="Uwaga 3" xfId="21663" hidden="1"/>
    <cellStyle name="Uwaga 3" xfId="21651" hidden="1"/>
    <cellStyle name="Uwaga 3" xfId="21648" hidden="1"/>
    <cellStyle name="Uwaga 3" xfId="21646" hidden="1"/>
    <cellStyle name="Uwaga 3" xfId="21636" hidden="1"/>
    <cellStyle name="Uwaga 3" xfId="21633" hidden="1"/>
    <cellStyle name="Uwaga 3" xfId="21631" hidden="1"/>
    <cellStyle name="Uwaga 3" xfId="21621" hidden="1"/>
    <cellStyle name="Uwaga 3" xfId="21618" hidden="1"/>
    <cellStyle name="Uwaga 3" xfId="21616" hidden="1"/>
    <cellStyle name="Uwaga 3" xfId="21609" hidden="1"/>
    <cellStyle name="Uwaga 3" xfId="21606" hidden="1"/>
    <cellStyle name="Uwaga 3" xfId="21604" hidden="1"/>
    <cellStyle name="Uwaga 3" xfId="21594" hidden="1"/>
    <cellStyle name="Uwaga 3" xfId="21591" hidden="1"/>
    <cellStyle name="Uwaga 3" xfId="21588" hidden="1"/>
    <cellStyle name="Uwaga 3" xfId="21579" hidden="1"/>
    <cellStyle name="Uwaga 3" xfId="21575" hidden="1"/>
    <cellStyle name="Uwaga 3" xfId="21572" hidden="1"/>
    <cellStyle name="Uwaga 3" xfId="21564" hidden="1"/>
    <cellStyle name="Uwaga 3" xfId="21561" hidden="1"/>
    <cellStyle name="Uwaga 3" xfId="21558" hidden="1"/>
    <cellStyle name="Uwaga 3" xfId="21549" hidden="1"/>
    <cellStyle name="Uwaga 3" xfId="21546" hidden="1"/>
    <cellStyle name="Uwaga 3" xfId="21543" hidden="1"/>
    <cellStyle name="Uwaga 3" xfId="21533" hidden="1"/>
    <cellStyle name="Uwaga 3" xfId="21529" hidden="1"/>
    <cellStyle name="Uwaga 3" xfId="21526" hidden="1"/>
    <cellStyle name="Uwaga 3" xfId="21517" hidden="1"/>
    <cellStyle name="Uwaga 3" xfId="21513" hidden="1"/>
    <cellStyle name="Uwaga 3" xfId="21511" hidden="1"/>
    <cellStyle name="Uwaga 3" xfId="21503" hidden="1"/>
    <cellStyle name="Uwaga 3" xfId="21499" hidden="1"/>
    <cellStyle name="Uwaga 3" xfId="21496" hidden="1"/>
    <cellStyle name="Uwaga 3" xfId="21489" hidden="1"/>
    <cellStyle name="Uwaga 3" xfId="21486" hidden="1"/>
    <cellStyle name="Uwaga 3" xfId="21483" hidden="1"/>
    <cellStyle name="Uwaga 3" xfId="21474" hidden="1"/>
    <cellStyle name="Uwaga 3" xfId="21469" hidden="1"/>
    <cellStyle name="Uwaga 3" xfId="21466" hidden="1"/>
    <cellStyle name="Uwaga 3" xfId="21459" hidden="1"/>
    <cellStyle name="Uwaga 3" xfId="21454" hidden="1"/>
    <cellStyle name="Uwaga 3" xfId="21451" hidden="1"/>
    <cellStyle name="Uwaga 3" xfId="21444" hidden="1"/>
    <cellStyle name="Uwaga 3" xfId="21439" hidden="1"/>
    <cellStyle name="Uwaga 3" xfId="21436" hidden="1"/>
    <cellStyle name="Uwaga 3" xfId="21430" hidden="1"/>
    <cellStyle name="Uwaga 3" xfId="21426" hidden="1"/>
    <cellStyle name="Uwaga 3" xfId="21423" hidden="1"/>
    <cellStyle name="Uwaga 3" xfId="21415" hidden="1"/>
    <cellStyle name="Uwaga 3" xfId="21410" hidden="1"/>
    <cellStyle name="Uwaga 3" xfId="21406" hidden="1"/>
    <cellStyle name="Uwaga 3" xfId="21400" hidden="1"/>
    <cellStyle name="Uwaga 3" xfId="21395" hidden="1"/>
    <cellStyle name="Uwaga 3" xfId="21391" hidden="1"/>
    <cellStyle name="Uwaga 3" xfId="21385" hidden="1"/>
    <cellStyle name="Uwaga 3" xfId="21380" hidden="1"/>
    <cellStyle name="Uwaga 3" xfId="21376" hidden="1"/>
    <cellStyle name="Uwaga 3" xfId="21371" hidden="1"/>
    <cellStyle name="Uwaga 3" xfId="21367" hidden="1"/>
    <cellStyle name="Uwaga 3" xfId="21363" hidden="1"/>
    <cellStyle name="Uwaga 3" xfId="21355" hidden="1"/>
    <cellStyle name="Uwaga 3" xfId="21350" hidden="1"/>
    <cellStyle name="Uwaga 3" xfId="21346" hidden="1"/>
    <cellStyle name="Uwaga 3" xfId="21340" hidden="1"/>
    <cellStyle name="Uwaga 3" xfId="21335" hidden="1"/>
    <cellStyle name="Uwaga 3" xfId="21331" hidden="1"/>
    <cellStyle name="Uwaga 3" xfId="21325" hidden="1"/>
    <cellStyle name="Uwaga 3" xfId="21320" hidden="1"/>
    <cellStyle name="Uwaga 3" xfId="21316" hidden="1"/>
    <cellStyle name="Uwaga 3" xfId="21312" hidden="1"/>
    <cellStyle name="Uwaga 3" xfId="21307" hidden="1"/>
    <cellStyle name="Uwaga 3" xfId="21302" hidden="1"/>
    <cellStyle name="Uwaga 3" xfId="21297" hidden="1"/>
    <cellStyle name="Uwaga 3" xfId="21293" hidden="1"/>
    <cellStyle name="Uwaga 3" xfId="21289" hidden="1"/>
    <cellStyle name="Uwaga 3" xfId="21282" hidden="1"/>
    <cellStyle name="Uwaga 3" xfId="21278" hidden="1"/>
    <cellStyle name="Uwaga 3" xfId="21273" hidden="1"/>
    <cellStyle name="Uwaga 3" xfId="21267" hidden="1"/>
    <cellStyle name="Uwaga 3" xfId="21263" hidden="1"/>
    <cellStyle name="Uwaga 3" xfId="21258" hidden="1"/>
    <cellStyle name="Uwaga 3" xfId="21252" hidden="1"/>
    <cellStyle name="Uwaga 3" xfId="21248" hidden="1"/>
    <cellStyle name="Uwaga 3" xfId="21243" hidden="1"/>
    <cellStyle name="Uwaga 3" xfId="21237" hidden="1"/>
    <cellStyle name="Uwaga 3" xfId="21233" hidden="1"/>
    <cellStyle name="Uwaga 3" xfId="21229" hidden="1"/>
    <cellStyle name="Uwaga 3" xfId="22089" hidden="1"/>
    <cellStyle name="Uwaga 3" xfId="22088" hidden="1"/>
    <cellStyle name="Uwaga 3" xfId="22087" hidden="1"/>
    <cellStyle name="Uwaga 3" xfId="22074" hidden="1"/>
    <cellStyle name="Uwaga 3" xfId="22073" hidden="1"/>
    <cellStyle name="Uwaga 3" xfId="22072" hidden="1"/>
    <cellStyle name="Uwaga 3" xfId="22059" hidden="1"/>
    <cellStyle name="Uwaga 3" xfId="22058" hidden="1"/>
    <cellStyle name="Uwaga 3" xfId="22057" hidden="1"/>
    <cellStyle name="Uwaga 3" xfId="22044" hidden="1"/>
    <cellStyle name="Uwaga 3" xfId="22043" hidden="1"/>
    <cellStyle name="Uwaga 3" xfId="22042" hidden="1"/>
    <cellStyle name="Uwaga 3" xfId="22029" hidden="1"/>
    <cellStyle name="Uwaga 3" xfId="22028" hidden="1"/>
    <cellStyle name="Uwaga 3" xfId="22027" hidden="1"/>
    <cellStyle name="Uwaga 3" xfId="22015" hidden="1"/>
    <cellStyle name="Uwaga 3" xfId="22013" hidden="1"/>
    <cellStyle name="Uwaga 3" xfId="22011" hidden="1"/>
    <cellStyle name="Uwaga 3" xfId="22000" hidden="1"/>
    <cellStyle name="Uwaga 3" xfId="21998" hidden="1"/>
    <cellStyle name="Uwaga 3" xfId="21996" hidden="1"/>
    <cellStyle name="Uwaga 3" xfId="21985" hidden="1"/>
    <cellStyle name="Uwaga 3" xfId="21983" hidden="1"/>
    <cellStyle name="Uwaga 3" xfId="21981" hidden="1"/>
    <cellStyle name="Uwaga 3" xfId="21970" hidden="1"/>
    <cellStyle name="Uwaga 3" xfId="21968" hidden="1"/>
    <cellStyle name="Uwaga 3" xfId="21966" hidden="1"/>
    <cellStyle name="Uwaga 3" xfId="21955" hidden="1"/>
    <cellStyle name="Uwaga 3" xfId="21953" hidden="1"/>
    <cellStyle name="Uwaga 3" xfId="21951" hidden="1"/>
    <cellStyle name="Uwaga 3" xfId="21940" hidden="1"/>
    <cellStyle name="Uwaga 3" xfId="21938" hidden="1"/>
    <cellStyle name="Uwaga 3" xfId="21936" hidden="1"/>
    <cellStyle name="Uwaga 3" xfId="21925" hidden="1"/>
    <cellStyle name="Uwaga 3" xfId="21923" hidden="1"/>
    <cellStyle name="Uwaga 3" xfId="21921" hidden="1"/>
    <cellStyle name="Uwaga 3" xfId="21910" hidden="1"/>
    <cellStyle name="Uwaga 3" xfId="21908" hidden="1"/>
    <cellStyle name="Uwaga 3" xfId="21906" hidden="1"/>
    <cellStyle name="Uwaga 3" xfId="21895" hidden="1"/>
    <cellStyle name="Uwaga 3" xfId="21893" hidden="1"/>
    <cellStyle name="Uwaga 3" xfId="21891" hidden="1"/>
    <cellStyle name="Uwaga 3" xfId="21880" hidden="1"/>
    <cellStyle name="Uwaga 3" xfId="21878" hidden="1"/>
    <cellStyle name="Uwaga 3" xfId="21876" hidden="1"/>
    <cellStyle name="Uwaga 3" xfId="21865" hidden="1"/>
    <cellStyle name="Uwaga 3" xfId="21863" hidden="1"/>
    <cellStyle name="Uwaga 3" xfId="21861" hidden="1"/>
    <cellStyle name="Uwaga 3" xfId="21850" hidden="1"/>
    <cellStyle name="Uwaga 3" xfId="21848" hidden="1"/>
    <cellStyle name="Uwaga 3" xfId="21846" hidden="1"/>
    <cellStyle name="Uwaga 3" xfId="21835" hidden="1"/>
    <cellStyle name="Uwaga 3" xfId="21833" hidden="1"/>
    <cellStyle name="Uwaga 3" xfId="21830" hidden="1"/>
    <cellStyle name="Uwaga 3" xfId="21820" hidden="1"/>
    <cellStyle name="Uwaga 3" xfId="21817" hidden="1"/>
    <cellStyle name="Uwaga 3" xfId="21814" hidden="1"/>
    <cellStyle name="Uwaga 3" xfId="21805" hidden="1"/>
    <cellStyle name="Uwaga 3" xfId="21803" hidden="1"/>
    <cellStyle name="Uwaga 3" xfId="21800" hidden="1"/>
    <cellStyle name="Uwaga 3" xfId="21790" hidden="1"/>
    <cellStyle name="Uwaga 3" xfId="21788" hidden="1"/>
    <cellStyle name="Uwaga 3" xfId="21786" hidden="1"/>
    <cellStyle name="Uwaga 3" xfId="21775" hidden="1"/>
    <cellStyle name="Uwaga 3" xfId="21773" hidden="1"/>
    <cellStyle name="Uwaga 3" xfId="21771" hidden="1"/>
    <cellStyle name="Uwaga 3" xfId="21760" hidden="1"/>
    <cellStyle name="Uwaga 3" xfId="21758" hidden="1"/>
    <cellStyle name="Uwaga 3" xfId="21756" hidden="1"/>
    <cellStyle name="Uwaga 3" xfId="21745" hidden="1"/>
    <cellStyle name="Uwaga 3" xfId="21743" hidden="1"/>
    <cellStyle name="Uwaga 3" xfId="21741" hidden="1"/>
    <cellStyle name="Uwaga 3" xfId="21730" hidden="1"/>
    <cellStyle name="Uwaga 3" xfId="21728" hidden="1"/>
    <cellStyle name="Uwaga 3" xfId="21726" hidden="1"/>
    <cellStyle name="Uwaga 3" xfId="21715" hidden="1"/>
    <cellStyle name="Uwaga 3" xfId="21713" hidden="1"/>
    <cellStyle name="Uwaga 3" xfId="21710" hidden="1"/>
    <cellStyle name="Uwaga 3" xfId="21700" hidden="1"/>
    <cellStyle name="Uwaga 3" xfId="21697" hidden="1"/>
    <cellStyle name="Uwaga 3" xfId="21694" hidden="1"/>
    <cellStyle name="Uwaga 3" xfId="21685" hidden="1"/>
    <cellStyle name="Uwaga 3" xfId="21682" hidden="1"/>
    <cellStyle name="Uwaga 3" xfId="21679" hidden="1"/>
    <cellStyle name="Uwaga 3" xfId="21670" hidden="1"/>
    <cellStyle name="Uwaga 3" xfId="21668" hidden="1"/>
    <cellStyle name="Uwaga 3" xfId="21666" hidden="1"/>
    <cellStyle name="Uwaga 3" xfId="21655" hidden="1"/>
    <cellStyle name="Uwaga 3" xfId="21652" hidden="1"/>
    <cellStyle name="Uwaga 3" xfId="21649" hidden="1"/>
    <cellStyle name="Uwaga 3" xfId="21640" hidden="1"/>
    <cellStyle name="Uwaga 3" xfId="21637" hidden="1"/>
    <cellStyle name="Uwaga 3" xfId="21634" hidden="1"/>
    <cellStyle name="Uwaga 3" xfId="21625" hidden="1"/>
    <cellStyle name="Uwaga 3" xfId="21622" hidden="1"/>
    <cellStyle name="Uwaga 3" xfId="21619" hidden="1"/>
    <cellStyle name="Uwaga 3" xfId="21612" hidden="1"/>
    <cellStyle name="Uwaga 3" xfId="21608" hidden="1"/>
    <cellStyle name="Uwaga 3" xfId="21605" hidden="1"/>
    <cellStyle name="Uwaga 3" xfId="21597" hidden="1"/>
    <cellStyle name="Uwaga 3" xfId="21593" hidden="1"/>
    <cellStyle name="Uwaga 3" xfId="21590" hidden="1"/>
    <cellStyle name="Uwaga 3" xfId="21582" hidden="1"/>
    <cellStyle name="Uwaga 3" xfId="21578" hidden="1"/>
    <cellStyle name="Uwaga 3" xfId="21574" hidden="1"/>
    <cellStyle name="Uwaga 3" xfId="21567" hidden="1"/>
    <cellStyle name="Uwaga 3" xfId="21563" hidden="1"/>
    <cellStyle name="Uwaga 3" xfId="21560" hidden="1"/>
    <cellStyle name="Uwaga 3" xfId="21552" hidden="1"/>
    <cellStyle name="Uwaga 3" xfId="21548" hidden="1"/>
    <cellStyle name="Uwaga 3" xfId="21545" hidden="1"/>
    <cellStyle name="Uwaga 3" xfId="21536" hidden="1"/>
    <cellStyle name="Uwaga 3" xfId="21531" hidden="1"/>
    <cellStyle name="Uwaga 3" xfId="21527" hidden="1"/>
    <cellStyle name="Uwaga 3" xfId="21521" hidden="1"/>
    <cellStyle name="Uwaga 3" xfId="21516" hidden="1"/>
    <cellStyle name="Uwaga 3" xfId="21512" hidden="1"/>
    <cellStyle name="Uwaga 3" xfId="21506" hidden="1"/>
    <cellStyle name="Uwaga 3" xfId="21501" hidden="1"/>
    <cellStyle name="Uwaga 3" xfId="21497" hidden="1"/>
    <cellStyle name="Uwaga 3" xfId="21492" hidden="1"/>
    <cellStyle name="Uwaga 3" xfId="21488" hidden="1"/>
    <cellStyle name="Uwaga 3" xfId="21484" hidden="1"/>
    <cellStyle name="Uwaga 3" xfId="21477" hidden="1"/>
    <cellStyle name="Uwaga 3" xfId="21472" hidden="1"/>
    <cellStyle name="Uwaga 3" xfId="21468" hidden="1"/>
    <cellStyle name="Uwaga 3" xfId="21461" hidden="1"/>
    <cellStyle name="Uwaga 3" xfId="21456" hidden="1"/>
    <cellStyle name="Uwaga 3" xfId="21452" hidden="1"/>
    <cellStyle name="Uwaga 3" xfId="21447" hidden="1"/>
    <cellStyle name="Uwaga 3" xfId="21442" hidden="1"/>
    <cellStyle name="Uwaga 3" xfId="21438" hidden="1"/>
    <cellStyle name="Uwaga 3" xfId="21432" hidden="1"/>
    <cellStyle name="Uwaga 3" xfId="21428" hidden="1"/>
    <cellStyle name="Uwaga 3" xfId="21425" hidden="1"/>
    <cellStyle name="Uwaga 3" xfId="21418" hidden="1"/>
    <cellStyle name="Uwaga 3" xfId="21413" hidden="1"/>
    <cellStyle name="Uwaga 3" xfId="21408" hidden="1"/>
    <cellStyle name="Uwaga 3" xfId="21402" hidden="1"/>
    <cellStyle name="Uwaga 3" xfId="21397" hidden="1"/>
    <cellStyle name="Uwaga 3" xfId="21392" hidden="1"/>
    <cellStyle name="Uwaga 3" xfId="21387" hidden="1"/>
    <cellStyle name="Uwaga 3" xfId="21382" hidden="1"/>
    <cellStyle name="Uwaga 3" xfId="21377" hidden="1"/>
    <cellStyle name="Uwaga 3" xfId="21373" hidden="1"/>
    <cellStyle name="Uwaga 3" xfId="21369" hidden="1"/>
    <cellStyle name="Uwaga 3" xfId="21364" hidden="1"/>
    <cellStyle name="Uwaga 3" xfId="21357" hidden="1"/>
    <cellStyle name="Uwaga 3" xfId="21352" hidden="1"/>
    <cellStyle name="Uwaga 3" xfId="21347" hidden="1"/>
    <cellStyle name="Uwaga 3" xfId="21341" hidden="1"/>
    <cellStyle name="Uwaga 3" xfId="21336" hidden="1"/>
    <cellStyle name="Uwaga 3" xfId="21332" hidden="1"/>
    <cellStyle name="Uwaga 3" xfId="21327" hidden="1"/>
    <cellStyle name="Uwaga 3" xfId="21322" hidden="1"/>
    <cellStyle name="Uwaga 3" xfId="21317" hidden="1"/>
    <cellStyle name="Uwaga 3" xfId="21313" hidden="1"/>
    <cellStyle name="Uwaga 3" xfId="21308" hidden="1"/>
    <cellStyle name="Uwaga 3" xfId="21303" hidden="1"/>
    <cellStyle name="Uwaga 3" xfId="21298" hidden="1"/>
    <cellStyle name="Uwaga 3" xfId="21294" hidden="1"/>
    <cellStyle name="Uwaga 3" xfId="21290" hidden="1"/>
    <cellStyle name="Uwaga 3" xfId="21283" hidden="1"/>
    <cellStyle name="Uwaga 3" xfId="21279" hidden="1"/>
    <cellStyle name="Uwaga 3" xfId="21274" hidden="1"/>
    <cellStyle name="Uwaga 3" xfId="21268" hidden="1"/>
    <cellStyle name="Uwaga 3" xfId="21264" hidden="1"/>
    <cellStyle name="Uwaga 3" xfId="21259" hidden="1"/>
    <cellStyle name="Uwaga 3" xfId="21253" hidden="1"/>
    <cellStyle name="Uwaga 3" xfId="21249" hidden="1"/>
    <cellStyle name="Uwaga 3" xfId="21245" hidden="1"/>
    <cellStyle name="Uwaga 3" xfId="21238" hidden="1"/>
    <cellStyle name="Uwaga 3" xfId="21234" hidden="1"/>
    <cellStyle name="Uwaga 3" xfId="21230" hidden="1"/>
    <cellStyle name="Uwaga 3" xfId="22094" hidden="1"/>
    <cellStyle name="Uwaga 3" xfId="22092" hidden="1"/>
    <cellStyle name="Uwaga 3" xfId="22090" hidden="1"/>
    <cellStyle name="Uwaga 3" xfId="22077" hidden="1"/>
    <cellStyle name="Uwaga 3" xfId="22076" hidden="1"/>
    <cellStyle name="Uwaga 3" xfId="22075" hidden="1"/>
    <cellStyle name="Uwaga 3" xfId="22062" hidden="1"/>
    <cellStyle name="Uwaga 3" xfId="22061" hidden="1"/>
    <cellStyle name="Uwaga 3" xfId="22060" hidden="1"/>
    <cellStyle name="Uwaga 3" xfId="22048" hidden="1"/>
    <cellStyle name="Uwaga 3" xfId="22046" hidden="1"/>
    <cellStyle name="Uwaga 3" xfId="22045" hidden="1"/>
    <cellStyle name="Uwaga 3" xfId="22032" hidden="1"/>
    <cellStyle name="Uwaga 3" xfId="22031" hidden="1"/>
    <cellStyle name="Uwaga 3" xfId="22030" hidden="1"/>
    <cellStyle name="Uwaga 3" xfId="22018" hidden="1"/>
    <cellStyle name="Uwaga 3" xfId="22016" hidden="1"/>
    <cellStyle name="Uwaga 3" xfId="22014" hidden="1"/>
    <cellStyle name="Uwaga 3" xfId="22003" hidden="1"/>
    <cellStyle name="Uwaga 3" xfId="22001" hidden="1"/>
    <cellStyle name="Uwaga 3" xfId="21999" hidden="1"/>
    <cellStyle name="Uwaga 3" xfId="21988" hidden="1"/>
    <cellStyle name="Uwaga 3" xfId="21986" hidden="1"/>
    <cellStyle name="Uwaga 3" xfId="21984"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9" hidden="1"/>
    <cellStyle name="Uwaga 3" xfId="21778" hidden="1"/>
    <cellStyle name="Uwaga 3" xfId="21776" hidden="1"/>
    <cellStyle name="Uwaga 3" xfId="21774" hidden="1"/>
    <cellStyle name="Uwaga 3" xfId="21763" hidden="1"/>
    <cellStyle name="Uwaga 3" xfId="21761" hidden="1"/>
    <cellStyle name="Uwaga 3" xfId="21759"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8" hidden="1"/>
    <cellStyle name="Uwaga 3" xfId="21688" hidden="1"/>
    <cellStyle name="Uwaga 3" xfId="21686" hidden="1"/>
    <cellStyle name="Uwaga 3" xfId="21684" hidden="1"/>
    <cellStyle name="Uwaga 3" xfId="21673" hidden="1"/>
    <cellStyle name="Uwaga 3" xfId="21671" hidden="1"/>
    <cellStyle name="Uwaga 3" xfId="21669" hidden="1"/>
    <cellStyle name="Uwaga 3" xfId="21658" hidden="1"/>
    <cellStyle name="Uwaga 3" xfId="21656" hidden="1"/>
    <cellStyle name="Uwaga 3" xfId="21653" hidden="1"/>
    <cellStyle name="Uwaga 3" xfId="21643" hidden="1"/>
    <cellStyle name="Uwaga 3" xfId="21641" hidden="1"/>
    <cellStyle name="Uwaga 3" xfId="21638" hidden="1"/>
    <cellStyle name="Uwaga 3" xfId="21628" hidden="1"/>
    <cellStyle name="Uwaga 3" xfId="21626" hidden="1"/>
    <cellStyle name="Uwaga 3" xfId="21623" hidden="1"/>
    <cellStyle name="Uwaga 3" xfId="21614" hidden="1"/>
    <cellStyle name="Uwaga 3" xfId="21611" hidden="1"/>
    <cellStyle name="Uwaga 3" xfId="21607" hidden="1"/>
    <cellStyle name="Uwaga 3" xfId="21599" hidden="1"/>
    <cellStyle name="Uwaga 3" xfId="21596" hidden="1"/>
    <cellStyle name="Uwaga 3" xfId="21592" hidden="1"/>
    <cellStyle name="Uwaga 3" xfId="21584" hidden="1"/>
    <cellStyle name="Uwaga 3" xfId="21581" hidden="1"/>
    <cellStyle name="Uwaga 3" xfId="21577" hidden="1"/>
    <cellStyle name="Uwaga 3" xfId="21569" hidden="1"/>
    <cellStyle name="Uwaga 3" xfId="21566" hidden="1"/>
    <cellStyle name="Uwaga 3" xfId="21562" hidden="1"/>
    <cellStyle name="Uwaga 3" xfId="21554" hidden="1"/>
    <cellStyle name="Uwaga 3" xfId="21551" hidden="1"/>
    <cellStyle name="Uwaga 3" xfId="21547" hidden="1"/>
    <cellStyle name="Uwaga 3" xfId="21539" hidden="1"/>
    <cellStyle name="Uwaga 3" xfId="21535" hidden="1"/>
    <cellStyle name="Uwaga 3" xfId="21530" hidden="1"/>
    <cellStyle name="Uwaga 3" xfId="21524" hidden="1"/>
    <cellStyle name="Uwaga 3" xfId="21520" hidden="1"/>
    <cellStyle name="Uwaga 3" xfId="21515" hidden="1"/>
    <cellStyle name="Uwaga 3" xfId="21509" hidden="1"/>
    <cellStyle name="Uwaga 3" xfId="21505" hidden="1"/>
    <cellStyle name="Uwaga 3" xfId="21500" hidden="1"/>
    <cellStyle name="Uwaga 3" xfId="21494" hidden="1"/>
    <cellStyle name="Uwaga 3" xfId="21491" hidden="1"/>
    <cellStyle name="Uwaga 3" xfId="21487" hidden="1"/>
    <cellStyle name="Uwaga 3" xfId="21479" hidden="1"/>
    <cellStyle name="Uwaga 3" xfId="21476" hidden="1"/>
    <cellStyle name="Uwaga 3" xfId="21471" hidden="1"/>
    <cellStyle name="Uwaga 3" xfId="21464" hidden="1"/>
    <cellStyle name="Uwaga 3" xfId="21460" hidden="1"/>
    <cellStyle name="Uwaga 3" xfId="21455" hidden="1"/>
    <cellStyle name="Uwaga 3" xfId="21449" hidden="1"/>
    <cellStyle name="Uwaga 3" xfId="21445" hidden="1"/>
    <cellStyle name="Uwaga 3" xfId="21440" hidden="1"/>
    <cellStyle name="Uwaga 3" xfId="21434" hidden="1"/>
    <cellStyle name="Uwaga 3" xfId="21431" hidden="1"/>
    <cellStyle name="Uwaga 3" xfId="21427" hidden="1"/>
    <cellStyle name="Uwaga 3" xfId="21419" hidden="1"/>
    <cellStyle name="Uwaga 3" xfId="21414" hidden="1"/>
    <cellStyle name="Uwaga 3" xfId="21409" hidden="1"/>
    <cellStyle name="Uwaga 3" xfId="21404" hidden="1"/>
    <cellStyle name="Uwaga 3" xfId="21399" hidden="1"/>
    <cellStyle name="Uwaga 3" xfId="21394" hidden="1"/>
    <cellStyle name="Uwaga 3" xfId="21389" hidden="1"/>
    <cellStyle name="Uwaga 3" xfId="21384" hidden="1"/>
    <cellStyle name="Uwaga 3" xfId="21379" hidden="1"/>
    <cellStyle name="Uwaga 3" xfId="21374" hidden="1"/>
    <cellStyle name="Uwaga 3" xfId="21370" hidden="1"/>
    <cellStyle name="Uwaga 3" xfId="21365" hidden="1"/>
    <cellStyle name="Uwaga 3" xfId="21358" hidden="1"/>
    <cellStyle name="Uwaga 3" xfId="21353" hidden="1"/>
    <cellStyle name="Uwaga 3" xfId="21348" hidden="1"/>
    <cellStyle name="Uwaga 3" xfId="21343" hidden="1"/>
    <cellStyle name="Uwaga 3" xfId="21338" hidden="1"/>
    <cellStyle name="Uwaga 3" xfId="21333" hidden="1"/>
    <cellStyle name="Uwaga 3" xfId="21328" hidden="1"/>
    <cellStyle name="Uwaga 3" xfId="21323" hidden="1"/>
    <cellStyle name="Uwaga 3" xfId="21318" hidden="1"/>
    <cellStyle name="Uwaga 3" xfId="21314" hidden="1"/>
    <cellStyle name="Uwaga 3" xfId="21309" hidden="1"/>
    <cellStyle name="Uwaga 3" xfId="21304" hidden="1"/>
    <cellStyle name="Uwaga 3" xfId="21299" hidden="1"/>
    <cellStyle name="Uwaga 3" xfId="21295" hidden="1"/>
    <cellStyle name="Uwaga 3" xfId="21291" hidden="1"/>
    <cellStyle name="Uwaga 3" xfId="21284" hidden="1"/>
    <cellStyle name="Uwaga 3" xfId="21280" hidden="1"/>
    <cellStyle name="Uwaga 3" xfId="21275" hidden="1"/>
    <cellStyle name="Uwaga 3" xfId="21269" hidden="1"/>
    <cellStyle name="Uwaga 3" xfId="21265" hidden="1"/>
    <cellStyle name="Uwaga 3" xfId="21260" hidden="1"/>
    <cellStyle name="Uwaga 3" xfId="21254" hidden="1"/>
    <cellStyle name="Uwaga 3" xfId="21250" hidden="1"/>
    <cellStyle name="Uwaga 3" xfId="21246" hidden="1"/>
    <cellStyle name="Uwaga 3" xfId="21239" hidden="1"/>
    <cellStyle name="Uwaga 3" xfId="21235" hidden="1"/>
    <cellStyle name="Uwaga 3" xfId="21231" hidden="1"/>
    <cellStyle name="Uwaga 3" xfId="22098" hidden="1"/>
    <cellStyle name="Uwaga 3" xfId="22097" hidden="1"/>
    <cellStyle name="Uwaga 3" xfId="22095" hidden="1"/>
    <cellStyle name="Uwaga 3" xfId="22082" hidden="1"/>
    <cellStyle name="Uwaga 3" xfId="22080" hidden="1"/>
    <cellStyle name="Uwaga 3" xfId="22078" hidden="1"/>
    <cellStyle name="Uwaga 3" xfId="22068" hidden="1"/>
    <cellStyle name="Uwaga 3" xfId="22066" hidden="1"/>
    <cellStyle name="Uwaga 3" xfId="22064" hidden="1"/>
    <cellStyle name="Uwaga 3" xfId="22053" hidden="1"/>
    <cellStyle name="Uwaga 3" xfId="22051" hidden="1"/>
    <cellStyle name="Uwaga 3" xfId="22049" hidden="1"/>
    <cellStyle name="Uwaga 3" xfId="22036" hidden="1"/>
    <cellStyle name="Uwaga 3" xfId="22034" hidden="1"/>
    <cellStyle name="Uwaga 3" xfId="22033" hidden="1"/>
    <cellStyle name="Uwaga 3" xfId="22020" hidden="1"/>
    <cellStyle name="Uwaga 3" xfId="22019" hidden="1"/>
    <cellStyle name="Uwaga 3" xfId="22017" hidden="1"/>
    <cellStyle name="Uwaga 3" xfId="22005" hidden="1"/>
    <cellStyle name="Uwaga 3" xfId="22004" hidden="1"/>
    <cellStyle name="Uwaga 3" xfId="22002" hidden="1"/>
    <cellStyle name="Uwaga 3" xfId="21990" hidden="1"/>
    <cellStyle name="Uwaga 3" xfId="21989" hidden="1"/>
    <cellStyle name="Uwaga 3" xfId="21987" hidden="1"/>
    <cellStyle name="Uwaga 3" xfId="21975" hidden="1"/>
    <cellStyle name="Uwaga 3" xfId="21974" hidden="1"/>
    <cellStyle name="Uwaga 3" xfId="21972" hidden="1"/>
    <cellStyle name="Uwaga 3" xfId="21960" hidden="1"/>
    <cellStyle name="Uwaga 3" xfId="21959" hidden="1"/>
    <cellStyle name="Uwaga 3" xfId="21957" hidden="1"/>
    <cellStyle name="Uwaga 3" xfId="21945" hidden="1"/>
    <cellStyle name="Uwaga 3" xfId="21944" hidden="1"/>
    <cellStyle name="Uwaga 3" xfId="21942" hidden="1"/>
    <cellStyle name="Uwaga 3" xfId="21930" hidden="1"/>
    <cellStyle name="Uwaga 3" xfId="21929" hidden="1"/>
    <cellStyle name="Uwaga 3" xfId="21927" hidden="1"/>
    <cellStyle name="Uwaga 3" xfId="21915" hidden="1"/>
    <cellStyle name="Uwaga 3" xfId="21914" hidden="1"/>
    <cellStyle name="Uwaga 3" xfId="21912" hidden="1"/>
    <cellStyle name="Uwaga 3" xfId="21900" hidden="1"/>
    <cellStyle name="Uwaga 3" xfId="21899" hidden="1"/>
    <cellStyle name="Uwaga 3" xfId="21897" hidden="1"/>
    <cellStyle name="Uwaga 3" xfId="21885" hidden="1"/>
    <cellStyle name="Uwaga 3" xfId="21884" hidden="1"/>
    <cellStyle name="Uwaga 3" xfId="21882" hidden="1"/>
    <cellStyle name="Uwaga 3" xfId="21870" hidden="1"/>
    <cellStyle name="Uwaga 3" xfId="21869" hidden="1"/>
    <cellStyle name="Uwaga 3" xfId="21867" hidden="1"/>
    <cellStyle name="Uwaga 3" xfId="21855" hidden="1"/>
    <cellStyle name="Uwaga 3" xfId="21854" hidden="1"/>
    <cellStyle name="Uwaga 3" xfId="21852" hidden="1"/>
    <cellStyle name="Uwaga 3" xfId="21840" hidden="1"/>
    <cellStyle name="Uwaga 3" xfId="21839" hidden="1"/>
    <cellStyle name="Uwaga 3" xfId="21837" hidden="1"/>
    <cellStyle name="Uwaga 3" xfId="21825" hidden="1"/>
    <cellStyle name="Uwaga 3" xfId="21824" hidden="1"/>
    <cellStyle name="Uwaga 3" xfId="21822" hidden="1"/>
    <cellStyle name="Uwaga 3" xfId="21810" hidden="1"/>
    <cellStyle name="Uwaga 3" xfId="21809" hidden="1"/>
    <cellStyle name="Uwaga 3" xfId="21807" hidden="1"/>
    <cellStyle name="Uwaga 3" xfId="21795" hidden="1"/>
    <cellStyle name="Uwaga 3" xfId="21794" hidden="1"/>
    <cellStyle name="Uwaga 3" xfId="21792" hidden="1"/>
    <cellStyle name="Uwaga 3" xfId="21780" hidden="1"/>
    <cellStyle name="Uwaga 3" xfId="21779" hidden="1"/>
    <cellStyle name="Uwaga 3" xfId="21777" hidden="1"/>
    <cellStyle name="Uwaga 3" xfId="21765" hidden="1"/>
    <cellStyle name="Uwaga 3" xfId="21764" hidden="1"/>
    <cellStyle name="Uwaga 3" xfId="21762" hidden="1"/>
    <cellStyle name="Uwaga 3" xfId="21750" hidden="1"/>
    <cellStyle name="Uwaga 3" xfId="21749" hidden="1"/>
    <cellStyle name="Uwaga 3" xfId="21747" hidden="1"/>
    <cellStyle name="Uwaga 3" xfId="21735" hidden="1"/>
    <cellStyle name="Uwaga 3" xfId="21734" hidden="1"/>
    <cellStyle name="Uwaga 3" xfId="21732" hidden="1"/>
    <cellStyle name="Uwaga 3" xfId="21720" hidden="1"/>
    <cellStyle name="Uwaga 3" xfId="21719" hidden="1"/>
    <cellStyle name="Uwaga 3" xfId="21717" hidden="1"/>
    <cellStyle name="Uwaga 3" xfId="21705" hidden="1"/>
    <cellStyle name="Uwaga 3" xfId="21704" hidden="1"/>
    <cellStyle name="Uwaga 3" xfId="21702" hidden="1"/>
    <cellStyle name="Uwaga 3" xfId="21690" hidden="1"/>
    <cellStyle name="Uwaga 3" xfId="21689" hidden="1"/>
    <cellStyle name="Uwaga 3" xfId="21687" hidden="1"/>
    <cellStyle name="Uwaga 3" xfId="21675" hidden="1"/>
    <cellStyle name="Uwaga 3" xfId="21674" hidden="1"/>
    <cellStyle name="Uwaga 3" xfId="21672" hidden="1"/>
    <cellStyle name="Uwaga 3" xfId="21660" hidden="1"/>
    <cellStyle name="Uwaga 3" xfId="21659" hidden="1"/>
    <cellStyle name="Uwaga 3" xfId="21657" hidden="1"/>
    <cellStyle name="Uwaga 3" xfId="21645" hidden="1"/>
    <cellStyle name="Uwaga 3" xfId="21644" hidden="1"/>
    <cellStyle name="Uwaga 3" xfId="21642" hidden="1"/>
    <cellStyle name="Uwaga 3" xfId="21630" hidden="1"/>
    <cellStyle name="Uwaga 3" xfId="21629" hidden="1"/>
    <cellStyle name="Uwaga 3" xfId="21627" hidden="1"/>
    <cellStyle name="Uwaga 3" xfId="21615" hidden="1"/>
    <cellStyle name="Uwaga 3" xfId="21613" hidden="1"/>
    <cellStyle name="Uwaga 3" xfId="21610" hidden="1"/>
    <cellStyle name="Uwaga 3" xfId="21600" hidden="1"/>
    <cellStyle name="Uwaga 3" xfId="21598" hidden="1"/>
    <cellStyle name="Uwaga 3" xfId="21595" hidden="1"/>
    <cellStyle name="Uwaga 3" xfId="21585" hidden="1"/>
    <cellStyle name="Uwaga 3" xfId="21583" hidden="1"/>
    <cellStyle name="Uwaga 3" xfId="21580" hidden="1"/>
    <cellStyle name="Uwaga 3" xfId="21570" hidden="1"/>
    <cellStyle name="Uwaga 3" xfId="21568" hidden="1"/>
    <cellStyle name="Uwaga 3" xfId="21565" hidden="1"/>
    <cellStyle name="Uwaga 3" xfId="21555" hidden="1"/>
    <cellStyle name="Uwaga 3" xfId="21553" hidden="1"/>
    <cellStyle name="Uwaga 3" xfId="21550" hidden="1"/>
    <cellStyle name="Uwaga 3" xfId="21540" hidden="1"/>
    <cellStyle name="Uwaga 3" xfId="21538" hidden="1"/>
    <cellStyle name="Uwaga 3" xfId="21534" hidden="1"/>
    <cellStyle name="Uwaga 3" xfId="21525" hidden="1"/>
    <cellStyle name="Uwaga 3" xfId="21522" hidden="1"/>
    <cellStyle name="Uwaga 3" xfId="21518" hidden="1"/>
    <cellStyle name="Uwaga 3" xfId="21510" hidden="1"/>
    <cellStyle name="Uwaga 3" xfId="21508" hidden="1"/>
    <cellStyle name="Uwaga 3" xfId="21504" hidden="1"/>
    <cellStyle name="Uwaga 3" xfId="21495" hidden="1"/>
    <cellStyle name="Uwaga 3" xfId="21493" hidden="1"/>
    <cellStyle name="Uwaga 3" xfId="21490" hidden="1"/>
    <cellStyle name="Uwaga 3" xfId="21480" hidden="1"/>
    <cellStyle name="Uwaga 3" xfId="21478" hidden="1"/>
    <cellStyle name="Uwaga 3" xfId="21473" hidden="1"/>
    <cellStyle name="Uwaga 3" xfId="21465" hidden="1"/>
    <cellStyle name="Uwaga 3" xfId="21463" hidden="1"/>
    <cellStyle name="Uwaga 3" xfId="21458" hidden="1"/>
    <cellStyle name="Uwaga 3" xfId="21450" hidden="1"/>
    <cellStyle name="Uwaga 3" xfId="21448" hidden="1"/>
    <cellStyle name="Uwaga 3" xfId="21443" hidden="1"/>
    <cellStyle name="Uwaga 3" xfId="21435" hidden="1"/>
    <cellStyle name="Uwaga 3" xfId="21433" hidden="1"/>
    <cellStyle name="Uwaga 3" xfId="21429" hidden="1"/>
    <cellStyle name="Uwaga 3" xfId="21420" hidden="1"/>
    <cellStyle name="Uwaga 3" xfId="21417" hidden="1"/>
    <cellStyle name="Uwaga 3" xfId="21412" hidden="1"/>
    <cellStyle name="Uwaga 3" xfId="21405" hidden="1"/>
    <cellStyle name="Uwaga 3" xfId="21401" hidden="1"/>
    <cellStyle name="Uwaga 3" xfId="21396" hidden="1"/>
    <cellStyle name="Uwaga 3" xfId="21390" hidden="1"/>
    <cellStyle name="Uwaga 3" xfId="21386" hidden="1"/>
    <cellStyle name="Uwaga 3" xfId="21381" hidden="1"/>
    <cellStyle name="Uwaga 3" xfId="21375" hidden="1"/>
    <cellStyle name="Uwaga 3" xfId="21372" hidden="1"/>
    <cellStyle name="Uwaga 3" xfId="21368" hidden="1"/>
    <cellStyle name="Uwaga 3" xfId="21359" hidden="1"/>
    <cellStyle name="Uwaga 3" xfId="21354" hidden="1"/>
    <cellStyle name="Uwaga 3" xfId="21349" hidden="1"/>
    <cellStyle name="Uwaga 3" xfId="21344" hidden="1"/>
    <cellStyle name="Uwaga 3" xfId="21339" hidden="1"/>
    <cellStyle name="Uwaga 3" xfId="21334" hidden="1"/>
    <cellStyle name="Uwaga 3" xfId="21329" hidden="1"/>
    <cellStyle name="Uwaga 3" xfId="21324" hidden="1"/>
    <cellStyle name="Uwaga 3" xfId="21319" hidden="1"/>
    <cellStyle name="Uwaga 3" xfId="21315" hidden="1"/>
    <cellStyle name="Uwaga 3" xfId="21310" hidden="1"/>
    <cellStyle name="Uwaga 3" xfId="21305" hidden="1"/>
    <cellStyle name="Uwaga 3" xfId="21300" hidden="1"/>
    <cellStyle name="Uwaga 3" xfId="21296" hidden="1"/>
    <cellStyle name="Uwaga 3" xfId="21292" hidden="1"/>
    <cellStyle name="Uwaga 3" xfId="21285" hidden="1"/>
    <cellStyle name="Uwaga 3" xfId="21281" hidden="1"/>
    <cellStyle name="Uwaga 3" xfId="21276" hidden="1"/>
    <cellStyle name="Uwaga 3" xfId="21270" hidden="1"/>
    <cellStyle name="Uwaga 3" xfId="21266" hidden="1"/>
    <cellStyle name="Uwaga 3" xfId="21261" hidden="1"/>
    <cellStyle name="Uwaga 3" xfId="21255" hidden="1"/>
    <cellStyle name="Uwaga 3" xfId="21251" hidden="1"/>
    <cellStyle name="Uwaga 3" xfId="21247" hidden="1"/>
    <cellStyle name="Uwaga 3" xfId="21240" hidden="1"/>
    <cellStyle name="Uwaga 3" xfId="21236" hidden="1"/>
    <cellStyle name="Uwaga 3" xfId="21232" hidden="1"/>
    <cellStyle name="Uwaga 3" xfId="21185" hidden="1"/>
    <cellStyle name="Uwaga 3" xfId="21184" hidden="1"/>
    <cellStyle name="Uwaga 3" xfId="21183" hidden="1"/>
    <cellStyle name="Uwaga 3" xfId="21176" hidden="1"/>
    <cellStyle name="Uwaga 3" xfId="21175" hidden="1"/>
    <cellStyle name="Uwaga 3" xfId="21174" hidden="1"/>
    <cellStyle name="Uwaga 3" xfId="21167" hidden="1"/>
    <cellStyle name="Uwaga 3" xfId="21166" hidden="1"/>
    <cellStyle name="Uwaga 3" xfId="21165" hidden="1"/>
    <cellStyle name="Uwaga 3" xfId="21158" hidden="1"/>
    <cellStyle name="Uwaga 3" xfId="21157" hidden="1"/>
    <cellStyle name="Uwaga 3" xfId="21156" hidden="1"/>
    <cellStyle name="Uwaga 3" xfId="21149" hidden="1"/>
    <cellStyle name="Uwaga 3" xfId="21148" hidden="1"/>
    <cellStyle name="Uwaga 3" xfId="21146" hidden="1"/>
    <cellStyle name="Uwaga 3" xfId="21141" hidden="1"/>
    <cellStyle name="Uwaga 3" xfId="21138" hidden="1"/>
    <cellStyle name="Uwaga 3" xfId="21136" hidden="1"/>
    <cellStyle name="Uwaga 3" xfId="21132" hidden="1"/>
    <cellStyle name="Uwaga 3" xfId="21129" hidden="1"/>
    <cellStyle name="Uwaga 3" xfId="21127" hidden="1"/>
    <cellStyle name="Uwaga 3" xfId="21123" hidden="1"/>
    <cellStyle name="Uwaga 3" xfId="21120" hidden="1"/>
    <cellStyle name="Uwaga 3" xfId="21118" hidden="1"/>
    <cellStyle name="Uwaga 3" xfId="21114" hidden="1"/>
    <cellStyle name="Uwaga 3" xfId="21112" hidden="1"/>
    <cellStyle name="Uwaga 3" xfId="21111" hidden="1"/>
    <cellStyle name="Uwaga 3" xfId="21105" hidden="1"/>
    <cellStyle name="Uwaga 3" xfId="21103" hidden="1"/>
    <cellStyle name="Uwaga 3" xfId="21100" hidden="1"/>
    <cellStyle name="Uwaga 3" xfId="21096" hidden="1"/>
    <cellStyle name="Uwaga 3" xfId="21093" hidden="1"/>
    <cellStyle name="Uwaga 3" xfId="21091" hidden="1"/>
    <cellStyle name="Uwaga 3" xfId="21087" hidden="1"/>
    <cellStyle name="Uwaga 3" xfId="21084" hidden="1"/>
    <cellStyle name="Uwaga 3" xfId="21082" hidden="1"/>
    <cellStyle name="Uwaga 3" xfId="21078" hidden="1"/>
    <cellStyle name="Uwaga 3" xfId="21076" hidden="1"/>
    <cellStyle name="Uwaga 3" xfId="21075" hidden="1"/>
    <cellStyle name="Uwaga 3" xfId="21069" hidden="1"/>
    <cellStyle name="Uwaga 3" xfId="21066" hidden="1"/>
    <cellStyle name="Uwaga 3" xfId="21064" hidden="1"/>
    <cellStyle name="Uwaga 3" xfId="21060" hidden="1"/>
    <cellStyle name="Uwaga 3" xfId="21057" hidden="1"/>
    <cellStyle name="Uwaga 3" xfId="21055" hidden="1"/>
    <cellStyle name="Uwaga 3" xfId="21051" hidden="1"/>
    <cellStyle name="Uwaga 3" xfId="21048" hidden="1"/>
    <cellStyle name="Uwaga 3" xfId="21046" hidden="1"/>
    <cellStyle name="Uwaga 3" xfId="21042" hidden="1"/>
    <cellStyle name="Uwaga 3" xfId="21040" hidden="1"/>
    <cellStyle name="Uwaga 3" xfId="21039" hidden="1"/>
    <cellStyle name="Uwaga 3" xfId="21032" hidden="1"/>
    <cellStyle name="Uwaga 3" xfId="21029" hidden="1"/>
    <cellStyle name="Uwaga 3" xfId="21027" hidden="1"/>
    <cellStyle name="Uwaga 3" xfId="21023" hidden="1"/>
    <cellStyle name="Uwaga 3" xfId="21020" hidden="1"/>
    <cellStyle name="Uwaga 3" xfId="21018" hidden="1"/>
    <cellStyle name="Uwaga 3" xfId="21014" hidden="1"/>
    <cellStyle name="Uwaga 3" xfId="21011" hidden="1"/>
    <cellStyle name="Uwaga 3" xfId="21009" hidden="1"/>
    <cellStyle name="Uwaga 3" xfId="21006" hidden="1"/>
    <cellStyle name="Uwaga 3" xfId="21004" hidden="1"/>
    <cellStyle name="Uwaga 3" xfId="21003" hidden="1"/>
    <cellStyle name="Uwaga 3" xfId="20997" hidden="1"/>
    <cellStyle name="Uwaga 3" xfId="20995" hidden="1"/>
    <cellStyle name="Uwaga 3" xfId="20993" hidden="1"/>
    <cellStyle name="Uwaga 3" xfId="20988" hidden="1"/>
    <cellStyle name="Uwaga 3" xfId="20986" hidden="1"/>
    <cellStyle name="Uwaga 3" xfId="20984" hidden="1"/>
    <cellStyle name="Uwaga 3" xfId="20979" hidden="1"/>
    <cellStyle name="Uwaga 3" xfId="20977" hidden="1"/>
    <cellStyle name="Uwaga 3" xfId="20975" hidden="1"/>
    <cellStyle name="Uwaga 3" xfId="20970" hidden="1"/>
    <cellStyle name="Uwaga 3" xfId="20968" hidden="1"/>
    <cellStyle name="Uwaga 3" xfId="20967" hidden="1"/>
    <cellStyle name="Uwaga 3" xfId="20960" hidden="1"/>
    <cellStyle name="Uwaga 3" xfId="20957" hidden="1"/>
    <cellStyle name="Uwaga 3" xfId="20955" hidden="1"/>
    <cellStyle name="Uwaga 3" xfId="20951" hidden="1"/>
    <cellStyle name="Uwaga 3" xfId="20948" hidden="1"/>
    <cellStyle name="Uwaga 3" xfId="20946" hidden="1"/>
    <cellStyle name="Uwaga 3" xfId="20942" hidden="1"/>
    <cellStyle name="Uwaga 3" xfId="20939" hidden="1"/>
    <cellStyle name="Uwaga 3" xfId="20937" hidden="1"/>
    <cellStyle name="Uwaga 3" xfId="20934" hidden="1"/>
    <cellStyle name="Uwaga 3" xfId="20932" hidden="1"/>
    <cellStyle name="Uwaga 3" xfId="20930" hidden="1"/>
    <cellStyle name="Uwaga 3" xfId="20924" hidden="1"/>
    <cellStyle name="Uwaga 3" xfId="20921" hidden="1"/>
    <cellStyle name="Uwaga 3" xfId="20919" hidden="1"/>
    <cellStyle name="Uwaga 3" xfId="20915" hidden="1"/>
    <cellStyle name="Uwaga 3" xfId="20912" hidden="1"/>
    <cellStyle name="Uwaga 3" xfId="20910" hidden="1"/>
    <cellStyle name="Uwaga 3" xfId="20906" hidden="1"/>
    <cellStyle name="Uwaga 3" xfId="20903" hidden="1"/>
    <cellStyle name="Uwaga 3" xfId="20901" hidden="1"/>
    <cellStyle name="Uwaga 3" xfId="20899" hidden="1"/>
    <cellStyle name="Uwaga 3" xfId="20897" hidden="1"/>
    <cellStyle name="Uwaga 3" xfId="20895" hidden="1"/>
    <cellStyle name="Uwaga 3" xfId="20890" hidden="1"/>
    <cellStyle name="Uwaga 3" xfId="20888" hidden="1"/>
    <cellStyle name="Uwaga 3" xfId="20885" hidden="1"/>
    <cellStyle name="Uwaga 3" xfId="20881" hidden="1"/>
    <cellStyle name="Uwaga 3" xfId="20878" hidden="1"/>
    <cellStyle name="Uwaga 3" xfId="20875" hidden="1"/>
    <cellStyle name="Uwaga 3" xfId="20872" hidden="1"/>
    <cellStyle name="Uwaga 3" xfId="20870" hidden="1"/>
    <cellStyle name="Uwaga 3" xfId="20867" hidden="1"/>
    <cellStyle name="Uwaga 3" xfId="20863" hidden="1"/>
    <cellStyle name="Uwaga 3" xfId="20861" hidden="1"/>
    <cellStyle name="Uwaga 3" xfId="20858" hidden="1"/>
    <cellStyle name="Uwaga 3" xfId="20853" hidden="1"/>
    <cellStyle name="Uwaga 3" xfId="20850" hidden="1"/>
    <cellStyle name="Uwaga 3" xfId="20847" hidden="1"/>
    <cellStyle name="Uwaga 3" xfId="20843" hidden="1"/>
    <cellStyle name="Uwaga 3" xfId="20840" hidden="1"/>
    <cellStyle name="Uwaga 3" xfId="20838" hidden="1"/>
    <cellStyle name="Uwaga 3" xfId="20835" hidden="1"/>
    <cellStyle name="Uwaga 3" xfId="20832" hidden="1"/>
    <cellStyle name="Uwaga 3" xfId="20829" hidden="1"/>
    <cellStyle name="Uwaga 3" xfId="20827" hidden="1"/>
    <cellStyle name="Uwaga 3" xfId="20825" hidden="1"/>
    <cellStyle name="Uwaga 3" xfId="20822" hidden="1"/>
    <cellStyle name="Uwaga 3" xfId="20817" hidden="1"/>
    <cellStyle name="Uwaga 3" xfId="20814" hidden="1"/>
    <cellStyle name="Uwaga 3" xfId="20811" hidden="1"/>
    <cellStyle name="Uwaga 3" xfId="20808" hidden="1"/>
    <cellStyle name="Uwaga 3" xfId="20805" hidden="1"/>
    <cellStyle name="Uwaga 3" xfId="20802" hidden="1"/>
    <cellStyle name="Uwaga 3" xfId="20799" hidden="1"/>
    <cellStyle name="Uwaga 3" xfId="20796" hidden="1"/>
    <cellStyle name="Uwaga 3" xfId="20793" hidden="1"/>
    <cellStyle name="Uwaga 3" xfId="20791" hidden="1"/>
    <cellStyle name="Uwaga 3" xfId="20789" hidden="1"/>
    <cellStyle name="Uwaga 3" xfId="20786" hidden="1"/>
    <cellStyle name="Uwaga 3" xfId="20781" hidden="1"/>
    <cellStyle name="Uwaga 3" xfId="20778"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5" hidden="1"/>
    <cellStyle name="Uwaga 3" xfId="20753" hidden="1"/>
    <cellStyle name="Uwaga 3" xfId="20750" hidden="1"/>
    <cellStyle name="Uwaga 3" xfId="20744" hidden="1"/>
    <cellStyle name="Uwaga 3" xfId="20741" hidden="1"/>
    <cellStyle name="Uwaga 3" xfId="20739" hidden="1"/>
    <cellStyle name="Uwaga 3" xfId="20735" hidden="1"/>
    <cellStyle name="Uwaga 3" xfId="20732" hidden="1"/>
    <cellStyle name="Uwaga 3" xfId="20730" hidden="1"/>
    <cellStyle name="Uwaga 3" xfId="20726" hidden="1"/>
    <cellStyle name="Uwaga 3" xfId="20723" hidden="1"/>
    <cellStyle name="Uwaga 3" xfId="20721" hidden="1"/>
    <cellStyle name="Uwaga 3" xfId="20719" hidden="1"/>
    <cellStyle name="Uwaga 3" xfId="20716" hidden="1"/>
    <cellStyle name="Uwaga 3" xfId="20713" hidden="1"/>
    <cellStyle name="Uwaga 3" xfId="20710" hidden="1"/>
    <cellStyle name="Uwaga 3" xfId="20708" hidden="1"/>
    <cellStyle name="Uwaga 3" xfId="20706" hidden="1"/>
    <cellStyle name="Uwaga 3" xfId="20701" hidden="1"/>
    <cellStyle name="Uwaga 3" xfId="20699" hidden="1"/>
    <cellStyle name="Uwaga 3" xfId="20696" hidden="1"/>
    <cellStyle name="Uwaga 3" xfId="20692" hidden="1"/>
    <cellStyle name="Uwaga 3" xfId="20690" hidden="1"/>
    <cellStyle name="Uwaga 3" xfId="20687" hidden="1"/>
    <cellStyle name="Uwaga 3" xfId="20683" hidden="1"/>
    <cellStyle name="Uwaga 3" xfId="20681" hidden="1"/>
    <cellStyle name="Uwaga 3" xfId="20678" hidden="1"/>
    <cellStyle name="Uwaga 3" xfId="20674" hidden="1"/>
    <cellStyle name="Uwaga 3" xfId="20672" hidden="1"/>
    <cellStyle name="Uwaga 3" xfId="20670" hidden="1"/>
    <cellStyle name="Uwaga 3" xfId="22222" hidden="1"/>
    <cellStyle name="Uwaga 3" xfId="22223" hidden="1"/>
    <cellStyle name="Uwaga 3" xfId="22225" hidden="1"/>
    <cellStyle name="Uwaga 3" xfId="22237" hidden="1"/>
    <cellStyle name="Uwaga 3" xfId="22238" hidden="1"/>
    <cellStyle name="Uwaga 3" xfId="22243" hidden="1"/>
    <cellStyle name="Uwaga 3" xfId="22252" hidden="1"/>
    <cellStyle name="Uwaga 3" xfId="22253" hidden="1"/>
    <cellStyle name="Uwaga 3" xfId="22258" hidden="1"/>
    <cellStyle name="Uwaga 3" xfId="22267" hidden="1"/>
    <cellStyle name="Uwaga 3" xfId="22268" hidden="1"/>
    <cellStyle name="Uwaga 3" xfId="22269" hidden="1"/>
    <cellStyle name="Uwaga 3" xfId="22282" hidden="1"/>
    <cellStyle name="Uwaga 3" xfId="22287" hidden="1"/>
    <cellStyle name="Uwaga 3" xfId="22292" hidden="1"/>
    <cellStyle name="Uwaga 3" xfId="22302" hidden="1"/>
    <cellStyle name="Uwaga 3" xfId="22307" hidden="1"/>
    <cellStyle name="Uwaga 3" xfId="22311" hidden="1"/>
    <cellStyle name="Uwaga 3" xfId="22318" hidden="1"/>
    <cellStyle name="Uwaga 3" xfId="22323" hidden="1"/>
    <cellStyle name="Uwaga 3" xfId="22326" hidden="1"/>
    <cellStyle name="Uwaga 3" xfId="22332" hidden="1"/>
    <cellStyle name="Uwaga 3" xfId="22337" hidden="1"/>
    <cellStyle name="Uwaga 3" xfId="22341" hidden="1"/>
    <cellStyle name="Uwaga 3" xfId="22342" hidden="1"/>
    <cellStyle name="Uwaga 3" xfId="22343" hidden="1"/>
    <cellStyle name="Uwaga 3" xfId="22347" hidden="1"/>
    <cellStyle name="Uwaga 3" xfId="22359" hidden="1"/>
    <cellStyle name="Uwaga 3" xfId="22364" hidden="1"/>
    <cellStyle name="Uwaga 3" xfId="22369" hidden="1"/>
    <cellStyle name="Uwaga 3" xfId="22374" hidden="1"/>
    <cellStyle name="Uwaga 3" xfId="22379" hidden="1"/>
    <cellStyle name="Uwaga 3" xfId="22384" hidden="1"/>
    <cellStyle name="Uwaga 3" xfId="22388" hidden="1"/>
    <cellStyle name="Uwaga 3" xfId="22392" hidden="1"/>
    <cellStyle name="Uwaga 3" xfId="22397" hidden="1"/>
    <cellStyle name="Uwaga 3" xfId="22402" hidden="1"/>
    <cellStyle name="Uwaga 3" xfId="22403" hidden="1"/>
    <cellStyle name="Uwaga 3" xfId="22405" hidden="1"/>
    <cellStyle name="Uwaga 3" xfId="22418" hidden="1"/>
    <cellStyle name="Uwaga 3" xfId="22422" hidden="1"/>
    <cellStyle name="Uwaga 3" xfId="22427" hidden="1"/>
    <cellStyle name="Uwaga 3" xfId="22434" hidden="1"/>
    <cellStyle name="Uwaga 3" xfId="22438" hidden="1"/>
    <cellStyle name="Uwaga 3" xfId="22443" hidden="1"/>
    <cellStyle name="Uwaga 3" xfId="22448" hidden="1"/>
    <cellStyle name="Uwaga 3" xfId="22451" hidden="1"/>
    <cellStyle name="Uwaga 3" xfId="22456" hidden="1"/>
    <cellStyle name="Uwaga 3" xfId="22462" hidden="1"/>
    <cellStyle name="Uwaga 3" xfId="22463" hidden="1"/>
    <cellStyle name="Uwaga 3" xfId="22466" hidden="1"/>
    <cellStyle name="Uwaga 3" xfId="22479" hidden="1"/>
    <cellStyle name="Uwaga 3" xfId="22483" hidden="1"/>
    <cellStyle name="Uwaga 3" xfId="22488" hidden="1"/>
    <cellStyle name="Uwaga 3" xfId="22495" hidden="1"/>
    <cellStyle name="Uwaga 3" xfId="22500" hidden="1"/>
    <cellStyle name="Uwaga 3" xfId="22504" hidden="1"/>
    <cellStyle name="Uwaga 3" xfId="22509" hidden="1"/>
    <cellStyle name="Uwaga 3" xfId="22513" hidden="1"/>
    <cellStyle name="Uwaga 3" xfId="22518" hidden="1"/>
    <cellStyle name="Uwaga 3" xfId="22522" hidden="1"/>
    <cellStyle name="Uwaga 3" xfId="22523" hidden="1"/>
    <cellStyle name="Uwaga 3" xfId="22525" hidden="1"/>
    <cellStyle name="Uwaga 3" xfId="22537" hidden="1"/>
    <cellStyle name="Uwaga 3" xfId="22538" hidden="1"/>
    <cellStyle name="Uwaga 3" xfId="22540" hidden="1"/>
    <cellStyle name="Uwaga 3" xfId="22552" hidden="1"/>
    <cellStyle name="Uwaga 3" xfId="22554" hidden="1"/>
    <cellStyle name="Uwaga 3" xfId="22557" hidden="1"/>
    <cellStyle name="Uwaga 3" xfId="22567" hidden="1"/>
    <cellStyle name="Uwaga 3" xfId="22568" hidden="1"/>
    <cellStyle name="Uwaga 3" xfId="22570" hidden="1"/>
    <cellStyle name="Uwaga 3" xfId="22582" hidden="1"/>
    <cellStyle name="Uwaga 3" xfId="22583" hidden="1"/>
    <cellStyle name="Uwaga 3" xfId="22584" hidden="1"/>
    <cellStyle name="Uwaga 3" xfId="22598" hidden="1"/>
    <cellStyle name="Uwaga 3" xfId="22601" hidden="1"/>
    <cellStyle name="Uwaga 3" xfId="22605" hidden="1"/>
    <cellStyle name="Uwaga 3" xfId="22613" hidden="1"/>
    <cellStyle name="Uwaga 3" xfId="22616" hidden="1"/>
    <cellStyle name="Uwaga 3" xfId="22620" hidden="1"/>
    <cellStyle name="Uwaga 3" xfId="22628" hidden="1"/>
    <cellStyle name="Uwaga 3" xfId="22631" hidden="1"/>
    <cellStyle name="Uwaga 3" xfId="22635" hidden="1"/>
    <cellStyle name="Uwaga 3" xfId="22642" hidden="1"/>
    <cellStyle name="Uwaga 3" xfId="22643" hidden="1"/>
    <cellStyle name="Uwaga 3" xfId="22645" hidden="1"/>
    <cellStyle name="Uwaga 3" xfId="22658" hidden="1"/>
    <cellStyle name="Uwaga 3" xfId="22661" hidden="1"/>
    <cellStyle name="Uwaga 3" xfId="22664" hidden="1"/>
    <cellStyle name="Uwaga 3" xfId="22673" hidden="1"/>
    <cellStyle name="Uwaga 3" xfId="22676" hidden="1"/>
    <cellStyle name="Uwaga 3" xfId="22680" hidden="1"/>
    <cellStyle name="Uwaga 3" xfId="22688" hidden="1"/>
    <cellStyle name="Uwaga 3" xfId="22690" hidden="1"/>
    <cellStyle name="Uwaga 3" xfId="22693" hidden="1"/>
    <cellStyle name="Uwaga 3" xfId="22702" hidden="1"/>
    <cellStyle name="Uwaga 3" xfId="22703" hidden="1"/>
    <cellStyle name="Uwaga 3" xfId="22704" hidden="1"/>
    <cellStyle name="Uwaga 3" xfId="22717" hidden="1"/>
    <cellStyle name="Uwaga 3" xfId="22718" hidden="1"/>
    <cellStyle name="Uwaga 3" xfId="22720" hidden="1"/>
    <cellStyle name="Uwaga 3" xfId="22732" hidden="1"/>
    <cellStyle name="Uwaga 3" xfId="22733" hidden="1"/>
    <cellStyle name="Uwaga 3" xfId="22735" hidden="1"/>
    <cellStyle name="Uwaga 3" xfId="22747" hidden="1"/>
    <cellStyle name="Uwaga 3" xfId="22748" hidden="1"/>
    <cellStyle name="Uwaga 3" xfId="22750" hidden="1"/>
    <cellStyle name="Uwaga 3" xfId="22762" hidden="1"/>
    <cellStyle name="Uwaga 3" xfId="22763" hidden="1"/>
    <cellStyle name="Uwaga 3" xfId="22764" hidden="1"/>
    <cellStyle name="Uwaga 3" xfId="22778" hidden="1"/>
    <cellStyle name="Uwaga 3" xfId="22780" hidden="1"/>
    <cellStyle name="Uwaga 3" xfId="22783" hidden="1"/>
    <cellStyle name="Uwaga 3" xfId="22793" hidden="1"/>
    <cellStyle name="Uwaga 3" xfId="22796" hidden="1"/>
    <cellStyle name="Uwaga 3" xfId="22799" hidden="1"/>
    <cellStyle name="Uwaga 3" xfId="22808" hidden="1"/>
    <cellStyle name="Uwaga 3" xfId="22810" hidden="1"/>
    <cellStyle name="Uwaga 3" xfId="22813" hidden="1"/>
    <cellStyle name="Uwaga 3" xfId="22822" hidden="1"/>
    <cellStyle name="Uwaga 3" xfId="22823" hidden="1"/>
    <cellStyle name="Uwaga 3" xfId="22824" hidden="1"/>
    <cellStyle name="Uwaga 3" xfId="22837" hidden="1"/>
    <cellStyle name="Uwaga 3" xfId="22839" hidden="1"/>
    <cellStyle name="Uwaga 3" xfId="22841" hidden="1"/>
    <cellStyle name="Uwaga 3" xfId="22852" hidden="1"/>
    <cellStyle name="Uwaga 3" xfId="22854" hidden="1"/>
    <cellStyle name="Uwaga 3" xfId="22856" hidden="1"/>
    <cellStyle name="Uwaga 3" xfId="22867" hidden="1"/>
    <cellStyle name="Uwaga 3" xfId="22869" hidden="1"/>
    <cellStyle name="Uwaga 3" xfId="22871" hidden="1"/>
    <cellStyle name="Uwaga 3" xfId="22882" hidden="1"/>
    <cellStyle name="Uwaga 3" xfId="22883" hidden="1"/>
    <cellStyle name="Uwaga 3" xfId="22884" hidden="1"/>
    <cellStyle name="Uwaga 3" xfId="22897" hidden="1"/>
    <cellStyle name="Uwaga 3" xfId="22899" hidden="1"/>
    <cellStyle name="Uwaga 3" xfId="22901" hidden="1"/>
    <cellStyle name="Uwaga 3" xfId="22912" hidden="1"/>
    <cellStyle name="Uwaga 3" xfId="22914" hidden="1"/>
    <cellStyle name="Uwaga 3" xfId="22916" hidden="1"/>
    <cellStyle name="Uwaga 3" xfId="22927" hidden="1"/>
    <cellStyle name="Uwaga 3" xfId="22929" hidden="1"/>
    <cellStyle name="Uwaga 3" xfId="22930" hidden="1"/>
    <cellStyle name="Uwaga 3" xfId="22942" hidden="1"/>
    <cellStyle name="Uwaga 3" xfId="22943" hidden="1"/>
    <cellStyle name="Uwaga 3" xfId="22944" hidden="1"/>
    <cellStyle name="Uwaga 3" xfId="22957" hidden="1"/>
    <cellStyle name="Uwaga 3" xfId="22959" hidden="1"/>
    <cellStyle name="Uwaga 3" xfId="22961" hidden="1"/>
    <cellStyle name="Uwaga 3" xfId="22972" hidden="1"/>
    <cellStyle name="Uwaga 3" xfId="22974" hidden="1"/>
    <cellStyle name="Uwaga 3" xfId="22976" hidden="1"/>
    <cellStyle name="Uwaga 3" xfId="22987" hidden="1"/>
    <cellStyle name="Uwaga 3" xfId="22989" hidden="1"/>
    <cellStyle name="Uwaga 3" xfId="22991" hidden="1"/>
    <cellStyle name="Uwaga 3" xfId="23002" hidden="1"/>
    <cellStyle name="Uwaga 3" xfId="23003" hidden="1"/>
    <cellStyle name="Uwaga 3" xfId="23005" hidden="1"/>
    <cellStyle name="Uwaga 3" xfId="23016" hidden="1"/>
    <cellStyle name="Uwaga 3" xfId="23018" hidden="1"/>
    <cellStyle name="Uwaga 3" xfId="23019" hidden="1"/>
    <cellStyle name="Uwaga 3" xfId="23028" hidden="1"/>
    <cellStyle name="Uwaga 3" xfId="23031" hidden="1"/>
    <cellStyle name="Uwaga 3" xfId="23033" hidden="1"/>
    <cellStyle name="Uwaga 3" xfId="23044" hidden="1"/>
    <cellStyle name="Uwaga 3" xfId="23046" hidden="1"/>
    <cellStyle name="Uwaga 3" xfId="23048" hidden="1"/>
    <cellStyle name="Uwaga 3" xfId="23060" hidden="1"/>
    <cellStyle name="Uwaga 3" xfId="23062" hidden="1"/>
    <cellStyle name="Uwaga 3" xfId="23064" hidden="1"/>
    <cellStyle name="Uwaga 3" xfId="23072" hidden="1"/>
    <cellStyle name="Uwaga 3" xfId="23074" hidden="1"/>
    <cellStyle name="Uwaga 3" xfId="23077" hidden="1"/>
    <cellStyle name="Uwaga 3" xfId="23067" hidden="1"/>
    <cellStyle name="Uwaga 3" xfId="23066" hidden="1"/>
    <cellStyle name="Uwaga 3" xfId="23065" hidden="1"/>
    <cellStyle name="Uwaga 3" xfId="23052" hidden="1"/>
    <cellStyle name="Uwaga 3" xfId="23051" hidden="1"/>
    <cellStyle name="Uwaga 3" xfId="23050" hidden="1"/>
    <cellStyle name="Uwaga 3" xfId="23037" hidden="1"/>
    <cellStyle name="Uwaga 3" xfId="23036" hidden="1"/>
    <cellStyle name="Uwaga 3" xfId="23035" hidden="1"/>
    <cellStyle name="Uwaga 3" xfId="23022" hidden="1"/>
    <cellStyle name="Uwaga 3" xfId="23021" hidden="1"/>
    <cellStyle name="Uwaga 3" xfId="23020" hidden="1"/>
    <cellStyle name="Uwaga 3" xfId="23007" hidden="1"/>
    <cellStyle name="Uwaga 3" xfId="23006" hidden="1"/>
    <cellStyle name="Uwaga 3" xfId="23004" hidden="1"/>
    <cellStyle name="Uwaga 3" xfId="22993" hidden="1"/>
    <cellStyle name="Uwaga 3" xfId="22990" hidden="1"/>
    <cellStyle name="Uwaga 3" xfId="22988" hidden="1"/>
    <cellStyle name="Uwaga 3" xfId="22978" hidden="1"/>
    <cellStyle name="Uwaga 3" xfId="22975" hidden="1"/>
    <cellStyle name="Uwaga 3" xfId="22973" hidden="1"/>
    <cellStyle name="Uwaga 3" xfId="22963" hidden="1"/>
    <cellStyle name="Uwaga 3" xfId="22960" hidden="1"/>
    <cellStyle name="Uwaga 3" xfId="22958" hidden="1"/>
    <cellStyle name="Uwaga 3" xfId="22948" hidden="1"/>
    <cellStyle name="Uwaga 3" xfId="22946" hidden="1"/>
    <cellStyle name="Uwaga 3" xfId="22945" hidden="1"/>
    <cellStyle name="Uwaga 3" xfId="22933" hidden="1"/>
    <cellStyle name="Uwaga 3" xfId="22931" hidden="1"/>
    <cellStyle name="Uwaga 3" xfId="22928" hidden="1"/>
    <cellStyle name="Uwaga 3" xfId="22918" hidden="1"/>
    <cellStyle name="Uwaga 3" xfId="22915" hidden="1"/>
    <cellStyle name="Uwaga 3" xfId="22913" hidden="1"/>
    <cellStyle name="Uwaga 3" xfId="22903" hidden="1"/>
    <cellStyle name="Uwaga 3" xfId="22900" hidden="1"/>
    <cellStyle name="Uwaga 3" xfId="22898" hidden="1"/>
    <cellStyle name="Uwaga 3" xfId="22888" hidden="1"/>
    <cellStyle name="Uwaga 3" xfId="22886" hidden="1"/>
    <cellStyle name="Uwaga 3" xfId="22885" hidden="1"/>
    <cellStyle name="Uwaga 3" xfId="22873" hidden="1"/>
    <cellStyle name="Uwaga 3" xfId="22870" hidden="1"/>
    <cellStyle name="Uwaga 3" xfId="22868" hidden="1"/>
    <cellStyle name="Uwaga 3" xfId="22858" hidden="1"/>
    <cellStyle name="Uwaga 3" xfId="22855" hidden="1"/>
    <cellStyle name="Uwaga 3" xfId="22853" hidden="1"/>
    <cellStyle name="Uwaga 3" xfId="22843" hidden="1"/>
    <cellStyle name="Uwaga 3" xfId="22840" hidden="1"/>
    <cellStyle name="Uwaga 3" xfId="22838" hidden="1"/>
    <cellStyle name="Uwaga 3" xfId="22828" hidden="1"/>
    <cellStyle name="Uwaga 3" xfId="22826" hidden="1"/>
    <cellStyle name="Uwaga 3" xfId="22825" hidden="1"/>
    <cellStyle name="Uwaga 3" xfId="22812" hidden="1"/>
    <cellStyle name="Uwaga 3" xfId="22809" hidden="1"/>
    <cellStyle name="Uwaga 3" xfId="22807" hidden="1"/>
    <cellStyle name="Uwaga 3" xfId="22797" hidden="1"/>
    <cellStyle name="Uwaga 3" xfId="22794" hidden="1"/>
    <cellStyle name="Uwaga 3" xfId="22792" hidden="1"/>
    <cellStyle name="Uwaga 3" xfId="22782" hidden="1"/>
    <cellStyle name="Uwaga 3" xfId="22779" hidden="1"/>
    <cellStyle name="Uwaga 3" xfId="22777" hidden="1"/>
    <cellStyle name="Uwaga 3" xfId="22768" hidden="1"/>
    <cellStyle name="Uwaga 3" xfId="22766" hidden="1"/>
    <cellStyle name="Uwaga 3" xfId="22765" hidden="1"/>
    <cellStyle name="Uwaga 3" xfId="22753" hidden="1"/>
    <cellStyle name="Uwaga 3" xfId="22751" hidden="1"/>
    <cellStyle name="Uwaga 3" xfId="22749" hidden="1"/>
    <cellStyle name="Uwaga 3" xfId="22738" hidden="1"/>
    <cellStyle name="Uwaga 3" xfId="22736" hidden="1"/>
    <cellStyle name="Uwaga 3" xfId="22734" hidden="1"/>
    <cellStyle name="Uwaga 3" xfId="22723" hidden="1"/>
    <cellStyle name="Uwaga 3" xfId="22721" hidden="1"/>
    <cellStyle name="Uwaga 3" xfId="22719" hidden="1"/>
    <cellStyle name="Uwaga 3" xfId="22708" hidden="1"/>
    <cellStyle name="Uwaga 3" xfId="22706" hidden="1"/>
    <cellStyle name="Uwaga 3" xfId="22705" hidden="1"/>
    <cellStyle name="Uwaga 3" xfId="22692" hidden="1"/>
    <cellStyle name="Uwaga 3" xfId="22689" hidden="1"/>
    <cellStyle name="Uwaga 3" xfId="22687" hidden="1"/>
    <cellStyle name="Uwaga 3" xfId="22677" hidden="1"/>
    <cellStyle name="Uwaga 3" xfId="22674" hidden="1"/>
    <cellStyle name="Uwaga 3" xfId="22672" hidden="1"/>
    <cellStyle name="Uwaga 3" xfId="22662" hidden="1"/>
    <cellStyle name="Uwaga 3" xfId="22659" hidden="1"/>
    <cellStyle name="Uwaga 3" xfId="22657" hidden="1"/>
    <cellStyle name="Uwaga 3" xfId="22648" hidden="1"/>
    <cellStyle name="Uwaga 3" xfId="22646" hidden="1"/>
    <cellStyle name="Uwaga 3" xfId="22644" hidden="1"/>
    <cellStyle name="Uwaga 3" xfId="22632" hidden="1"/>
    <cellStyle name="Uwaga 3" xfId="22629" hidden="1"/>
    <cellStyle name="Uwaga 3" xfId="22627" hidden="1"/>
    <cellStyle name="Uwaga 3" xfId="22617" hidden="1"/>
    <cellStyle name="Uwaga 3" xfId="22614" hidden="1"/>
    <cellStyle name="Uwaga 3" xfId="22612" hidden="1"/>
    <cellStyle name="Uwaga 3" xfId="22602" hidden="1"/>
    <cellStyle name="Uwaga 3" xfId="22599" hidden="1"/>
    <cellStyle name="Uwaga 3" xfId="22597" hidden="1"/>
    <cellStyle name="Uwaga 3" xfId="22590" hidden="1"/>
    <cellStyle name="Uwaga 3" xfId="22587" hidden="1"/>
    <cellStyle name="Uwaga 3" xfId="22585" hidden="1"/>
    <cellStyle name="Uwaga 3" xfId="22575" hidden="1"/>
    <cellStyle name="Uwaga 3" xfId="22572" hidden="1"/>
    <cellStyle name="Uwaga 3" xfId="22569" hidden="1"/>
    <cellStyle name="Uwaga 3" xfId="22560" hidden="1"/>
    <cellStyle name="Uwaga 3" xfId="22556" hidden="1"/>
    <cellStyle name="Uwaga 3" xfId="22553" hidden="1"/>
    <cellStyle name="Uwaga 3" xfId="22545" hidden="1"/>
    <cellStyle name="Uwaga 3" xfId="22542" hidden="1"/>
    <cellStyle name="Uwaga 3" xfId="22539" hidden="1"/>
    <cellStyle name="Uwaga 3" xfId="22530" hidden="1"/>
    <cellStyle name="Uwaga 3" xfId="22527" hidden="1"/>
    <cellStyle name="Uwaga 3" xfId="22524" hidden="1"/>
    <cellStyle name="Uwaga 3" xfId="22514" hidden="1"/>
    <cellStyle name="Uwaga 3" xfId="22510" hidden="1"/>
    <cellStyle name="Uwaga 3" xfId="22507" hidden="1"/>
    <cellStyle name="Uwaga 3" xfId="22498" hidden="1"/>
    <cellStyle name="Uwaga 3" xfId="22494" hidden="1"/>
    <cellStyle name="Uwaga 3" xfId="22492" hidden="1"/>
    <cellStyle name="Uwaga 3" xfId="22484" hidden="1"/>
    <cellStyle name="Uwaga 3" xfId="22480" hidden="1"/>
    <cellStyle name="Uwaga 3" xfId="22477" hidden="1"/>
    <cellStyle name="Uwaga 3" xfId="22470" hidden="1"/>
    <cellStyle name="Uwaga 3" xfId="22467" hidden="1"/>
    <cellStyle name="Uwaga 3" xfId="22464" hidden="1"/>
    <cellStyle name="Uwaga 3" xfId="22455" hidden="1"/>
    <cellStyle name="Uwaga 3" xfId="22450" hidden="1"/>
    <cellStyle name="Uwaga 3" xfId="22447" hidden="1"/>
    <cellStyle name="Uwaga 3" xfId="22440" hidden="1"/>
    <cellStyle name="Uwaga 3" xfId="22435" hidden="1"/>
    <cellStyle name="Uwaga 3" xfId="22432" hidden="1"/>
    <cellStyle name="Uwaga 3" xfId="22425" hidden="1"/>
    <cellStyle name="Uwaga 3" xfId="22420" hidden="1"/>
    <cellStyle name="Uwaga 3" xfId="22417" hidden="1"/>
    <cellStyle name="Uwaga 3" xfId="22411" hidden="1"/>
    <cellStyle name="Uwaga 3" xfId="22407" hidden="1"/>
    <cellStyle name="Uwaga 3" xfId="22404" hidden="1"/>
    <cellStyle name="Uwaga 3" xfId="22396" hidden="1"/>
    <cellStyle name="Uwaga 3" xfId="22391" hidden="1"/>
    <cellStyle name="Uwaga 3" xfId="22387" hidden="1"/>
    <cellStyle name="Uwaga 3" xfId="22381" hidden="1"/>
    <cellStyle name="Uwaga 3" xfId="22376" hidden="1"/>
    <cellStyle name="Uwaga 3" xfId="22372" hidden="1"/>
    <cellStyle name="Uwaga 3" xfId="22366" hidden="1"/>
    <cellStyle name="Uwaga 3" xfId="22361" hidden="1"/>
    <cellStyle name="Uwaga 3" xfId="22357" hidden="1"/>
    <cellStyle name="Uwaga 3" xfId="22352" hidden="1"/>
    <cellStyle name="Uwaga 3" xfId="22348" hidden="1"/>
    <cellStyle name="Uwaga 3" xfId="22344" hidden="1"/>
    <cellStyle name="Uwaga 3" xfId="22336" hidden="1"/>
    <cellStyle name="Uwaga 3" xfId="22331" hidden="1"/>
    <cellStyle name="Uwaga 3" xfId="22327" hidden="1"/>
    <cellStyle name="Uwaga 3" xfId="22321" hidden="1"/>
    <cellStyle name="Uwaga 3" xfId="22316" hidden="1"/>
    <cellStyle name="Uwaga 3" xfId="22312" hidden="1"/>
    <cellStyle name="Uwaga 3" xfId="22306" hidden="1"/>
    <cellStyle name="Uwaga 3" xfId="22301" hidden="1"/>
    <cellStyle name="Uwaga 3" xfId="22297" hidden="1"/>
    <cellStyle name="Uwaga 3" xfId="22293" hidden="1"/>
    <cellStyle name="Uwaga 3" xfId="22288" hidden="1"/>
    <cellStyle name="Uwaga 3" xfId="22283" hidden="1"/>
    <cellStyle name="Uwaga 3" xfId="22278" hidden="1"/>
    <cellStyle name="Uwaga 3" xfId="22274" hidden="1"/>
    <cellStyle name="Uwaga 3" xfId="22270" hidden="1"/>
    <cellStyle name="Uwaga 3" xfId="22263" hidden="1"/>
    <cellStyle name="Uwaga 3" xfId="22259" hidden="1"/>
    <cellStyle name="Uwaga 3" xfId="22254" hidden="1"/>
    <cellStyle name="Uwaga 3" xfId="22248" hidden="1"/>
    <cellStyle name="Uwaga 3" xfId="22244" hidden="1"/>
    <cellStyle name="Uwaga 3" xfId="22239" hidden="1"/>
    <cellStyle name="Uwaga 3" xfId="22233" hidden="1"/>
    <cellStyle name="Uwaga 3" xfId="22229" hidden="1"/>
    <cellStyle name="Uwaga 3" xfId="22224" hidden="1"/>
    <cellStyle name="Uwaga 3" xfId="22218" hidden="1"/>
    <cellStyle name="Uwaga 3" xfId="22214" hidden="1"/>
    <cellStyle name="Uwaga 3" xfId="22210" hidden="1"/>
    <cellStyle name="Uwaga 3" xfId="23070" hidden="1"/>
    <cellStyle name="Uwaga 3" xfId="23069" hidden="1"/>
    <cellStyle name="Uwaga 3" xfId="23068" hidden="1"/>
    <cellStyle name="Uwaga 3" xfId="23055" hidden="1"/>
    <cellStyle name="Uwaga 3" xfId="23054" hidden="1"/>
    <cellStyle name="Uwaga 3" xfId="23053" hidden="1"/>
    <cellStyle name="Uwaga 3" xfId="23040" hidden="1"/>
    <cellStyle name="Uwaga 3" xfId="23039" hidden="1"/>
    <cellStyle name="Uwaga 3" xfId="23038" hidden="1"/>
    <cellStyle name="Uwaga 3" xfId="23025" hidden="1"/>
    <cellStyle name="Uwaga 3" xfId="23024" hidden="1"/>
    <cellStyle name="Uwaga 3" xfId="23023" hidden="1"/>
    <cellStyle name="Uwaga 3" xfId="23010" hidden="1"/>
    <cellStyle name="Uwaga 3" xfId="23009" hidden="1"/>
    <cellStyle name="Uwaga 3" xfId="23008" hidden="1"/>
    <cellStyle name="Uwaga 3" xfId="22996" hidden="1"/>
    <cellStyle name="Uwaga 3" xfId="22994" hidden="1"/>
    <cellStyle name="Uwaga 3" xfId="22992" hidden="1"/>
    <cellStyle name="Uwaga 3" xfId="22981" hidden="1"/>
    <cellStyle name="Uwaga 3" xfId="22979" hidden="1"/>
    <cellStyle name="Uwaga 3" xfId="22977" hidden="1"/>
    <cellStyle name="Uwaga 3" xfId="22966" hidden="1"/>
    <cellStyle name="Uwaga 3" xfId="22964" hidden="1"/>
    <cellStyle name="Uwaga 3" xfId="22962" hidden="1"/>
    <cellStyle name="Uwaga 3" xfId="22951" hidden="1"/>
    <cellStyle name="Uwaga 3" xfId="22949" hidden="1"/>
    <cellStyle name="Uwaga 3" xfId="22947" hidden="1"/>
    <cellStyle name="Uwaga 3" xfId="22936" hidden="1"/>
    <cellStyle name="Uwaga 3" xfId="22934" hidden="1"/>
    <cellStyle name="Uwaga 3" xfId="22932" hidden="1"/>
    <cellStyle name="Uwaga 3" xfId="22921" hidden="1"/>
    <cellStyle name="Uwaga 3" xfId="22919" hidden="1"/>
    <cellStyle name="Uwaga 3" xfId="22917" hidden="1"/>
    <cellStyle name="Uwaga 3" xfId="22906" hidden="1"/>
    <cellStyle name="Uwaga 3" xfId="22904" hidden="1"/>
    <cellStyle name="Uwaga 3" xfId="22902" hidden="1"/>
    <cellStyle name="Uwaga 3" xfId="22891" hidden="1"/>
    <cellStyle name="Uwaga 3" xfId="22889" hidden="1"/>
    <cellStyle name="Uwaga 3" xfId="22887" hidden="1"/>
    <cellStyle name="Uwaga 3" xfId="22876" hidden="1"/>
    <cellStyle name="Uwaga 3" xfId="22874" hidden="1"/>
    <cellStyle name="Uwaga 3" xfId="22872" hidden="1"/>
    <cellStyle name="Uwaga 3" xfId="22861" hidden="1"/>
    <cellStyle name="Uwaga 3" xfId="22859" hidden="1"/>
    <cellStyle name="Uwaga 3" xfId="22857" hidden="1"/>
    <cellStyle name="Uwaga 3" xfId="22846" hidden="1"/>
    <cellStyle name="Uwaga 3" xfId="22844" hidden="1"/>
    <cellStyle name="Uwaga 3" xfId="22842" hidden="1"/>
    <cellStyle name="Uwaga 3" xfId="22831" hidden="1"/>
    <cellStyle name="Uwaga 3" xfId="22829" hidden="1"/>
    <cellStyle name="Uwaga 3" xfId="22827" hidden="1"/>
    <cellStyle name="Uwaga 3" xfId="22816" hidden="1"/>
    <cellStyle name="Uwaga 3" xfId="22814" hidden="1"/>
    <cellStyle name="Uwaga 3" xfId="22811" hidden="1"/>
    <cellStyle name="Uwaga 3" xfId="22801" hidden="1"/>
    <cellStyle name="Uwaga 3" xfId="22798" hidden="1"/>
    <cellStyle name="Uwaga 3" xfId="22795" hidden="1"/>
    <cellStyle name="Uwaga 3" xfId="22786" hidden="1"/>
    <cellStyle name="Uwaga 3" xfId="22784" hidden="1"/>
    <cellStyle name="Uwaga 3" xfId="22781" hidden="1"/>
    <cellStyle name="Uwaga 3" xfId="22771" hidden="1"/>
    <cellStyle name="Uwaga 3" xfId="22769" hidden="1"/>
    <cellStyle name="Uwaga 3" xfId="22767" hidden="1"/>
    <cellStyle name="Uwaga 3" xfId="22756" hidden="1"/>
    <cellStyle name="Uwaga 3" xfId="22754" hidden="1"/>
    <cellStyle name="Uwaga 3" xfId="22752" hidden="1"/>
    <cellStyle name="Uwaga 3" xfId="22741" hidden="1"/>
    <cellStyle name="Uwaga 3" xfId="22739" hidden="1"/>
    <cellStyle name="Uwaga 3" xfId="22737" hidden="1"/>
    <cellStyle name="Uwaga 3" xfId="22726" hidden="1"/>
    <cellStyle name="Uwaga 3" xfId="22724" hidden="1"/>
    <cellStyle name="Uwaga 3" xfId="22722" hidden="1"/>
    <cellStyle name="Uwaga 3" xfId="22711" hidden="1"/>
    <cellStyle name="Uwaga 3" xfId="22709" hidden="1"/>
    <cellStyle name="Uwaga 3" xfId="22707" hidden="1"/>
    <cellStyle name="Uwaga 3" xfId="22696" hidden="1"/>
    <cellStyle name="Uwaga 3" xfId="22694" hidden="1"/>
    <cellStyle name="Uwaga 3" xfId="22691" hidden="1"/>
    <cellStyle name="Uwaga 3" xfId="22681" hidden="1"/>
    <cellStyle name="Uwaga 3" xfId="22678" hidden="1"/>
    <cellStyle name="Uwaga 3" xfId="22675" hidden="1"/>
    <cellStyle name="Uwaga 3" xfId="22666" hidden="1"/>
    <cellStyle name="Uwaga 3" xfId="22663" hidden="1"/>
    <cellStyle name="Uwaga 3" xfId="22660" hidden="1"/>
    <cellStyle name="Uwaga 3" xfId="22651" hidden="1"/>
    <cellStyle name="Uwaga 3" xfId="22649" hidden="1"/>
    <cellStyle name="Uwaga 3" xfId="22647" hidden="1"/>
    <cellStyle name="Uwaga 3" xfId="22636" hidden="1"/>
    <cellStyle name="Uwaga 3" xfId="22633" hidden="1"/>
    <cellStyle name="Uwaga 3" xfId="22630" hidden="1"/>
    <cellStyle name="Uwaga 3" xfId="22621" hidden="1"/>
    <cellStyle name="Uwaga 3" xfId="22618" hidden="1"/>
    <cellStyle name="Uwaga 3" xfId="22615" hidden="1"/>
    <cellStyle name="Uwaga 3" xfId="22606" hidden="1"/>
    <cellStyle name="Uwaga 3" xfId="22603" hidden="1"/>
    <cellStyle name="Uwaga 3" xfId="22600" hidden="1"/>
    <cellStyle name="Uwaga 3" xfId="22593" hidden="1"/>
    <cellStyle name="Uwaga 3" xfId="22589" hidden="1"/>
    <cellStyle name="Uwaga 3" xfId="22586" hidden="1"/>
    <cellStyle name="Uwaga 3" xfId="22578" hidden="1"/>
    <cellStyle name="Uwaga 3" xfId="22574" hidden="1"/>
    <cellStyle name="Uwaga 3" xfId="22571" hidden="1"/>
    <cellStyle name="Uwaga 3" xfId="22563" hidden="1"/>
    <cellStyle name="Uwaga 3" xfId="22559" hidden="1"/>
    <cellStyle name="Uwaga 3" xfId="22555" hidden="1"/>
    <cellStyle name="Uwaga 3" xfId="22548" hidden="1"/>
    <cellStyle name="Uwaga 3" xfId="22544" hidden="1"/>
    <cellStyle name="Uwaga 3" xfId="22541" hidden="1"/>
    <cellStyle name="Uwaga 3" xfId="22533" hidden="1"/>
    <cellStyle name="Uwaga 3" xfId="22529" hidden="1"/>
    <cellStyle name="Uwaga 3" xfId="22526" hidden="1"/>
    <cellStyle name="Uwaga 3" xfId="22517" hidden="1"/>
    <cellStyle name="Uwaga 3" xfId="22512" hidden="1"/>
    <cellStyle name="Uwaga 3" xfId="22508" hidden="1"/>
    <cellStyle name="Uwaga 3" xfId="22502" hidden="1"/>
    <cellStyle name="Uwaga 3" xfId="22497" hidden="1"/>
    <cellStyle name="Uwaga 3" xfId="22493" hidden="1"/>
    <cellStyle name="Uwaga 3" xfId="22487" hidden="1"/>
    <cellStyle name="Uwaga 3" xfId="22482" hidden="1"/>
    <cellStyle name="Uwaga 3" xfId="22478" hidden="1"/>
    <cellStyle name="Uwaga 3" xfId="22473" hidden="1"/>
    <cellStyle name="Uwaga 3" xfId="22469" hidden="1"/>
    <cellStyle name="Uwaga 3" xfId="22465" hidden="1"/>
    <cellStyle name="Uwaga 3" xfId="22458" hidden="1"/>
    <cellStyle name="Uwaga 3" xfId="22453" hidden="1"/>
    <cellStyle name="Uwaga 3" xfId="22449" hidden="1"/>
    <cellStyle name="Uwaga 3" xfId="22442" hidden="1"/>
    <cellStyle name="Uwaga 3" xfId="22437" hidden="1"/>
    <cellStyle name="Uwaga 3" xfId="22433" hidden="1"/>
    <cellStyle name="Uwaga 3" xfId="22428" hidden="1"/>
    <cellStyle name="Uwaga 3" xfId="22423" hidden="1"/>
    <cellStyle name="Uwaga 3" xfId="22419" hidden="1"/>
    <cellStyle name="Uwaga 3" xfId="22413" hidden="1"/>
    <cellStyle name="Uwaga 3" xfId="22409" hidden="1"/>
    <cellStyle name="Uwaga 3" xfId="22406" hidden="1"/>
    <cellStyle name="Uwaga 3" xfId="22399" hidden="1"/>
    <cellStyle name="Uwaga 3" xfId="22394" hidden="1"/>
    <cellStyle name="Uwaga 3" xfId="22389" hidden="1"/>
    <cellStyle name="Uwaga 3" xfId="22383" hidden="1"/>
    <cellStyle name="Uwaga 3" xfId="22378" hidden="1"/>
    <cellStyle name="Uwaga 3" xfId="22373" hidden="1"/>
    <cellStyle name="Uwaga 3" xfId="22368" hidden="1"/>
    <cellStyle name="Uwaga 3" xfId="22363" hidden="1"/>
    <cellStyle name="Uwaga 3" xfId="22358" hidden="1"/>
    <cellStyle name="Uwaga 3" xfId="22354" hidden="1"/>
    <cellStyle name="Uwaga 3" xfId="22350" hidden="1"/>
    <cellStyle name="Uwaga 3" xfId="22345" hidden="1"/>
    <cellStyle name="Uwaga 3" xfId="22338" hidden="1"/>
    <cellStyle name="Uwaga 3" xfId="22333" hidden="1"/>
    <cellStyle name="Uwaga 3" xfId="22328" hidden="1"/>
    <cellStyle name="Uwaga 3" xfId="22322" hidden="1"/>
    <cellStyle name="Uwaga 3" xfId="22317" hidden="1"/>
    <cellStyle name="Uwaga 3" xfId="22313" hidden="1"/>
    <cellStyle name="Uwaga 3" xfId="22308" hidden="1"/>
    <cellStyle name="Uwaga 3" xfId="22303" hidden="1"/>
    <cellStyle name="Uwaga 3" xfId="22298" hidden="1"/>
    <cellStyle name="Uwaga 3" xfId="22294" hidden="1"/>
    <cellStyle name="Uwaga 3" xfId="22289" hidden="1"/>
    <cellStyle name="Uwaga 3" xfId="22284" hidden="1"/>
    <cellStyle name="Uwaga 3" xfId="22279" hidden="1"/>
    <cellStyle name="Uwaga 3" xfId="22275" hidden="1"/>
    <cellStyle name="Uwaga 3" xfId="22271" hidden="1"/>
    <cellStyle name="Uwaga 3" xfId="22264" hidden="1"/>
    <cellStyle name="Uwaga 3" xfId="22260" hidden="1"/>
    <cellStyle name="Uwaga 3" xfId="22255" hidden="1"/>
    <cellStyle name="Uwaga 3" xfId="22249" hidden="1"/>
    <cellStyle name="Uwaga 3" xfId="22245" hidden="1"/>
    <cellStyle name="Uwaga 3" xfId="22240" hidden="1"/>
    <cellStyle name="Uwaga 3" xfId="22234" hidden="1"/>
    <cellStyle name="Uwaga 3" xfId="22230" hidden="1"/>
    <cellStyle name="Uwaga 3" xfId="22226" hidden="1"/>
    <cellStyle name="Uwaga 3" xfId="22219" hidden="1"/>
    <cellStyle name="Uwaga 3" xfId="22215" hidden="1"/>
    <cellStyle name="Uwaga 3" xfId="22211" hidden="1"/>
    <cellStyle name="Uwaga 3" xfId="23075" hidden="1"/>
    <cellStyle name="Uwaga 3" xfId="23073" hidden="1"/>
    <cellStyle name="Uwaga 3" xfId="23071" hidden="1"/>
    <cellStyle name="Uwaga 3" xfId="23058" hidden="1"/>
    <cellStyle name="Uwaga 3" xfId="23057" hidden="1"/>
    <cellStyle name="Uwaga 3" xfId="23056" hidden="1"/>
    <cellStyle name="Uwaga 3" xfId="23043" hidden="1"/>
    <cellStyle name="Uwaga 3" xfId="23042" hidden="1"/>
    <cellStyle name="Uwaga 3" xfId="23041" hidden="1"/>
    <cellStyle name="Uwaga 3" xfId="23029" hidden="1"/>
    <cellStyle name="Uwaga 3" xfId="23027" hidden="1"/>
    <cellStyle name="Uwaga 3" xfId="23026" hidden="1"/>
    <cellStyle name="Uwaga 3" xfId="23013" hidden="1"/>
    <cellStyle name="Uwaga 3" xfId="23012" hidden="1"/>
    <cellStyle name="Uwaga 3" xfId="23011" hidden="1"/>
    <cellStyle name="Uwaga 3" xfId="22999" hidden="1"/>
    <cellStyle name="Uwaga 3" xfId="22997" hidden="1"/>
    <cellStyle name="Uwaga 3" xfId="22995" hidden="1"/>
    <cellStyle name="Uwaga 3" xfId="22984" hidden="1"/>
    <cellStyle name="Uwaga 3" xfId="22982" hidden="1"/>
    <cellStyle name="Uwaga 3" xfId="22980" hidden="1"/>
    <cellStyle name="Uwaga 3" xfId="22969" hidden="1"/>
    <cellStyle name="Uwaga 3" xfId="22967" hidden="1"/>
    <cellStyle name="Uwaga 3" xfId="22965"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70" hidden="1"/>
    <cellStyle name="Uwaga 3" xfId="22759" hidden="1"/>
    <cellStyle name="Uwaga 3" xfId="22757" hidden="1"/>
    <cellStyle name="Uwaga 3" xfId="22755" hidden="1"/>
    <cellStyle name="Uwaga 3" xfId="22744" hidden="1"/>
    <cellStyle name="Uwaga 3" xfId="22742" hidden="1"/>
    <cellStyle name="Uwaga 3" xfId="22740"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79" hidden="1"/>
    <cellStyle name="Uwaga 3" xfId="22669" hidden="1"/>
    <cellStyle name="Uwaga 3" xfId="22667" hidden="1"/>
    <cellStyle name="Uwaga 3" xfId="22665" hidden="1"/>
    <cellStyle name="Uwaga 3" xfId="22654" hidden="1"/>
    <cellStyle name="Uwaga 3" xfId="22652" hidden="1"/>
    <cellStyle name="Uwaga 3" xfId="22650" hidden="1"/>
    <cellStyle name="Uwaga 3" xfId="22639" hidden="1"/>
    <cellStyle name="Uwaga 3" xfId="22637" hidden="1"/>
    <cellStyle name="Uwaga 3" xfId="22634" hidden="1"/>
    <cellStyle name="Uwaga 3" xfId="22624" hidden="1"/>
    <cellStyle name="Uwaga 3" xfId="22622" hidden="1"/>
    <cellStyle name="Uwaga 3" xfId="22619" hidden="1"/>
    <cellStyle name="Uwaga 3" xfId="22609" hidden="1"/>
    <cellStyle name="Uwaga 3" xfId="22607" hidden="1"/>
    <cellStyle name="Uwaga 3" xfId="22604" hidden="1"/>
    <cellStyle name="Uwaga 3" xfId="22595" hidden="1"/>
    <cellStyle name="Uwaga 3" xfId="22592" hidden="1"/>
    <cellStyle name="Uwaga 3" xfId="22588" hidden="1"/>
    <cellStyle name="Uwaga 3" xfId="22580" hidden="1"/>
    <cellStyle name="Uwaga 3" xfId="22577" hidden="1"/>
    <cellStyle name="Uwaga 3" xfId="22573" hidden="1"/>
    <cellStyle name="Uwaga 3" xfId="22565" hidden="1"/>
    <cellStyle name="Uwaga 3" xfId="22562" hidden="1"/>
    <cellStyle name="Uwaga 3" xfId="22558" hidden="1"/>
    <cellStyle name="Uwaga 3" xfId="22550" hidden="1"/>
    <cellStyle name="Uwaga 3" xfId="22547" hidden="1"/>
    <cellStyle name="Uwaga 3" xfId="22543" hidden="1"/>
    <cellStyle name="Uwaga 3" xfId="22535" hidden="1"/>
    <cellStyle name="Uwaga 3" xfId="22532" hidden="1"/>
    <cellStyle name="Uwaga 3" xfId="22528" hidden="1"/>
    <cellStyle name="Uwaga 3" xfId="22520" hidden="1"/>
    <cellStyle name="Uwaga 3" xfId="22516" hidden="1"/>
    <cellStyle name="Uwaga 3" xfId="22511" hidden="1"/>
    <cellStyle name="Uwaga 3" xfId="22505" hidden="1"/>
    <cellStyle name="Uwaga 3" xfId="22501" hidden="1"/>
    <cellStyle name="Uwaga 3" xfId="22496" hidden="1"/>
    <cellStyle name="Uwaga 3" xfId="22490" hidden="1"/>
    <cellStyle name="Uwaga 3" xfId="22486" hidden="1"/>
    <cellStyle name="Uwaga 3" xfId="22481" hidden="1"/>
    <cellStyle name="Uwaga 3" xfId="22475" hidden="1"/>
    <cellStyle name="Uwaga 3" xfId="22472" hidden="1"/>
    <cellStyle name="Uwaga 3" xfId="22468" hidden="1"/>
    <cellStyle name="Uwaga 3" xfId="22460" hidden="1"/>
    <cellStyle name="Uwaga 3" xfId="22457" hidden="1"/>
    <cellStyle name="Uwaga 3" xfId="22452" hidden="1"/>
    <cellStyle name="Uwaga 3" xfId="22445" hidden="1"/>
    <cellStyle name="Uwaga 3" xfId="22441" hidden="1"/>
    <cellStyle name="Uwaga 3" xfId="22436" hidden="1"/>
    <cellStyle name="Uwaga 3" xfId="22430" hidden="1"/>
    <cellStyle name="Uwaga 3" xfId="22426" hidden="1"/>
    <cellStyle name="Uwaga 3" xfId="22421" hidden="1"/>
    <cellStyle name="Uwaga 3" xfId="22415" hidden="1"/>
    <cellStyle name="Uwaga 3" xfId="22412" hidden="1"/>
    <cellStyle name="Uwaga 3" xfId="22408" hidden="1"/>
    <cellStyle name="Uwaga 3" xfId="22400" hidden="1"/>
    <cellStyle name="Uwaga 3" xfId="22395" hidden="1"/>
    <cellStyle name="Uwaga 3" xfId="22390" hidden="1"/>
    <cellStyle name="Uwaga 3" xfId="22385" hidden="1"/>
    <cellStyle name="Uwaga 3" xfId="22380" hidden="1"/>
    <cellStyle name="Uwaga 3" xfId="22375" hidden="1"/>
    <cellStyle name="Uwaga 3" xfId="22370" hidden="1"/>
    <cellStyle name="Uwaga 3" xfId="22365" hidden="1"/>
    <cellStyle name="Uwaga 3" xfId="22360" hidden="1"/>
    <cellStyle name="Uwaga 3" xfId="22355" hidden="1"/>
    <cellStyle name="Uwaga 3" xfId="22351" hidden="1"/>
    <cellStyle name="Uwaga 3" xfId="22346" hidden="1"/>
    <cellStyle name="Uwaga 3" xfId="22339" hidden="1"/>
    <cellStyle name="Uwaga 3" xfId="22334" hidden="1"/>
    <cellStyle name="Uwaga 3" xfId="22329" hidden="1"/>
    <cellStyle name="Uwaga 3" xfId="22324" hidden="1"/>
    <cellStyle name="Uwaga 3" xfId="22319" hidden="1"/>
    <cellStyle name="Uwaga 3" xfId="22314" hidden="1"/>
    <cellStyle name="Uwaga 3" xfId="22309" hidden="1"/>
    <cellStyle name="Uwaga 3" xfId="22304" hidden="1"/>
    <cellStyle name="Uwaga 3" xfId="22299" hidden="1"/>
    <cellStyle name="Uwaga 3" xfId="22295" hidden="1"/>
    <cellStyle name="Uwaga 3" xfId="22290" hidden="1"/>
    <cellStyle name="Uwaga 3" xfId="22285" hidden="1"/>
    <cellStyle name="Uwaga 3" xfId="22280" hidden="1"/>
    <cellStyle name="Uwaga 3" xfId="22276" hidden="1"/>
    <cellStyle name="Uwaga 3" xfId="22272" hidden="1"/>
    <cellStyle name="Uwaga 3" xfId="22265" hidden="1"/>
    <cellStyle name="Uwaga 3" xfId="22261" hidden="1"/>
    <cellStyle name="Uwaga 3" xfId="22256" hidden="1"/>
    <cellStyle name="Uwaga 3" xfId="22250" hidden="1"/>
    <cellStyle name="Uwaga 3" xfId="22246" hidden="1"/>
    <cellStyle name="Uwaga 3" xfId="22241" hidden="1"/>
    <cellStyle name="Uwaga 3" xfId="22235" hidden="1"/>
    <cellStyle name="Uwaga 3" xfId="22231" hidden="1"/>
    <cellStyle name="Uwaga 3" xfId="22227" hidden="1"/>
    <cellStyle name="Uwaga 3" xfId="22220" hidden="1"/>
    <cellStyle name="Uwaga 3" xfId="22216" hidden="1"/>
    <cellStyle name="Uwaga 3" xfId="22212" hidden="1"/>
    <cellStyle name="Uwaga 3" xfId="23079" hidden="1"/>
    <cellStyle name="Uwaga 3" xfId="23078" hidden="1"/>
    <cellStyle name="Uwaga 3" xfId="23076" hidden="1"/>
    <cellStyle name="Uwaga 3" xfId="23063" hidden="1"/>
    <cellStyle name="Uwaga 3" xfId="23061" hidden="1"/>
    <cellStyle name="Uwaga 3" xfId="23059" hidden="1"/>
    <cellStyle name="Uwaga 3" xfId="23049" hidden="1"/>
    <cellStyle name="Uwaga 3" xfId="23047" hidden="1"/>
    <cellStyle name="Uwaga 3" xfId="23045" hidden="1"/>
    <cellStyle name="Uwaga 3" xfId="23034" hidden="1"/>
    <cellStyle name="Uwaga 3" xfId="23032" hidden="1"/>
    <cellStyle name="Uwaga 3" xfId="23030" hidden="1"/>
    <cellStyle name="Uwaga 3" xfId="23017" hidden="1"/>
    <cellStyle name="Uwaga 3" xfId="23015" hidden="1"/>
    <cellStyle name="Uwaga 3" xfId="23014" hidden="1"/>
    <cellStyle name="Uwaga 3" xfId="23001" hidden="1"/>
    <cellStyle name="Uwaga 3" xfId="23000" hidden="1"/>
    <cellStyle name="Uwaga 3" xfId="22998" hidden="1"/>
    <cellStyle name="Uwaga 3" xfId="22986" hidden="1"/>
    <cellStyle name="Uwaga 3" xfId="22985" hidden="1"/>
    <cellStyle name="Uwaga 3" xfId="22983" hidden="1"/>
    <cellStyle name="Uwaga 3" xfId="22971" hidden="1"/>
    <cellStyle name="Uwaga 3" xfId="22970" hidden="1"/>
    <cellStyle name="Uwaga 3" xfId="22968" hidden="1"/>
    <cellStyle name="Uwaga 3" xfId="22956" hidden="1"/>
    <cellStyle name="Uwaga 3" xfId="22955" hidden="1"/>
    <cellStyle name="Uwaga 3" xfId="22953" hidden="1"/>
    <cellStyle name="Uwaga 3" xfId="22941" hidden="1"/>
    <cellStyle name="Uwaga 3" xfId="22940" hidden="1"/>
    <cellStyle name="Uwaga 3" xfId="22938" hidden="1"/>
    <cellStyle name="Uwaga 3" xfId="22926" hidden="1"/>
    <cellStyle name="Uwaga 3" xfId="22925" hidden="1"/>
    <cellStyle name="Uwaga 3" xfId="22923" hidden="1"/>
    <cellStyle name="Uwaga 3" xfId="22911" hidden="1"/>
    <cellStyle name="Uwaga 3" xfId="22910" hidden="1"/>
    <cellStyle name="Uwaga 3" xfId="22908" hidden="1"/>
    <cellStyle name="Uwaga 3" xfId="22896" hidden="1"/>
    <cellStyle name="Uwaga 3" xfId="22895" hidden="1"/>
    <cellStyle name="Uwaga 3" xfId="22893" hidden="1"/>
    <cellStyle name="Uwaga 3" xfId="22881" hidden="1"/>
    <cellStyle name="Uwaga 3" xfId="22880" hidden="1"/>
    <cellStyle name="Uwaga 3" xfId="22878" hidden="1"/>
    <cellStyle name="Uwaga 3" xfId="22866" hidden="1"/>
    <cellStyle name="Uwaga 3" xfId="22865" hidden="1"/>
    <cellStyle name="Uwaga 3" xfId="22863" hidden="1"/>
    <cellStyle name="Uwaga 3" xfId="22851" hidden="1"/>
    <cellStyle name="Uwaga 3" xfId="22850" hidden="1"/>
    <cellStyle name="Uwaga 3" xfId="22848" hidden="1"/>
    <cellStyle name="Uwaga 3" xfId="22836" hidden="1"/>
    <cellStyle name="Uwaga 3" xfId="22835" hidden="1"/>
    <cellStyle name="Uwaga 3" xfId="22833" hidden="1"/>
    <cellStyle name="Uwaga 3" xfId="22821" hidden="1"/>
    <cellStyle name="Uwaga 3" xfId="22820" hidden="1"/>
    <cellStyle name="Uwaga 3" xfId="22818" hidden="1"/>
    <cellStyle name="Uwaga 3" xfId="22806" hidden="1"/>
    <cellStyle name="Uwaga 3" xfId="22805" hidden="1"/>
    <cellStyle name="Uwaga 3" xfId="22803" hidden="1"/>
    <cellStyle name="Uwaga 3" xfId="22791" hidden="1"/>
    <cellStyle name="Uwaga 3" xfId="22790" hidden="1"/>
    <cellStyle name="Uwaga 3" xfId="22788" hidden="1"/>
    <cellStyle name="Uwaga 3" xfId="22776" hidden="1"/>
    <cellStyle name="Uwaga 3" xfId="22775" hidden="1"/>
    <cellStyle name="Uwaga 3" xfId="22773" hidden="1"/>
    <cellStyle name="Uwaga 3" xfId="22761" hidden="1"/>
    <cellStyle name="Uwaga 3" xfId="22760" hidden="1"/>
    <cellStyle name="Uwaga 3" xfId="22758" hidden="1"/>
    <cellStyle name="Uwaga 3" xfId="22746" hidden="1"/>
    <cellStyle name="Uwaga 3" xfId="22745" hidden="1"/>
    <cellStyle name="Uwaga 3" xfId="22743" hidden="1"/>
    <cellStyle name="Uwaga 3" xfId="22731" hidden="1"/>
    <cellStyle name="Uwaga 3" xfId="22730" hidden="1"/>
    <cellStyle name="Uwaga 3" xfId="22728" hidden="1"/>
    <cellStyle name="Uwaga 3" xfId="22716" hidden="1"/>
    <cellStyle name="Uwaga 3" xfId="22715" hidden="1"/>
    <cellStyle name="Uwaga 3" xfId="22713" hidden="1"/>
    <cellStyle name="Uwaga 3" xfId="22701" hidden="1"/>
    <cellStyle name="Uwaga 3" xfId="22700" hidden="1"/>
    <cellStyle name="Uwaga 3" xfId="22698" hidden="1"/>
    <cellStyle name="Uwaga 3" xfId="22686" hidden="1"/>
    <cellStyle name="Uwaga 3" xfId="22685" hidden="1"/>
    <cellStyle name="Uwaga 3" xfId="22683" hidden="1"/>
    <cellStyle name="Uwaga 3" xfId="22671" hidden="1"/>
    <cellStyle name="Uwaga 3" xfId="22670" hidden="1"/>
    <cellStyle name="Uwaga 3" xfId="22668" hidden="1"/>
    <cellStyle name="Uwaga 3" xfId="22656" hidden="1"/>
    <cellStyle name="Uwaga 3" xfId="22655" hidden="1"/>
    <cellStyle name="Uwaga 3" xfId="22653" hidden="1"/>
    <cellStyle name="Uwaga 3" xfId="22641" hidden="1"/>
    <cellStyle name="Uwaga 3" xfId="22640" hidden="1"/>
    <cellStyle name="Uwaga 3" xfId="22638" hidden="1"/>
    <cellStyle name="Uwaga 3" xfId="22626" hidden="1"/>
    <cellStyle name="Uwaga 3" xfId="22625" hidden="1"/>
    <cellStyle name="Uwaga 3" xfId="22623" hidden="1"/>
    <cellStyle name="Uwaga 3" xfId="22611" hidden="1"/>
    <cellStyle name="Uwaga 3" xfId="22610" hidden="1"/>
    <cellStyle name="Uwaga 3" xfId="22608" hidden="1"/>
    <cellStyle name="Uwaga 3" xfId="22596" hidden="1"/>
    <cellStyle name="Uwaga 3" xfId="22594" hidden="1"/>
    <cellStyle name="Uwaga 3" xfId="22591" hidden="1"/>
    <cellStyle name="Uwaga 3" xfId="22581" hidden="1"/>
    <cellStyle name="Uwaga 3" xfId="22579" hidden="1"/>
    <cellStyle name="Uwaga 3" xfId="22576" hidden="1"/>
    <cellStyle name="Uwaga 3" xfId="22566" hidden="1"/>
    <cellStyle name="Uwaga 3" xfId="22564" hidden="1"/>
    <cellStyle name="Uwaga 3" xfId="22561" hidden="1"/>
    <cellStyle name="Uwaga 3" xfId="22551" hidden="1"/>
    <cellStyle name="Uwaga 3" xfId="22549" hidden="1"/>
    <cellStyle name="Uwaga 3" xfId="22546" hidden="1"/>
    <cellStyle name="Uwaga 3" xfId="22536" hidden="1"/>
    <cellStyle name="Uwaga 3" xfId="22534" hidden="1"/>
    <cellStyle name="Uwaga 3" xfId="22531" hidden="1"/>
    <cellStyle name="Uwaga 3" xfId="22521" hidden="1"/>
    <cellStyle name="Uwaga 3" xfId="22519" hidden="1"/>
    <cellStyle name="Uwaga 3" xfId="22515" hidden="1"/>
    <cellStyle name="Uwaga 3" xfId="22506" hidden="1"/>
    <cellStyle name="Uwaga 3" xfId="22503" hidden="1"/>
    <cellStyle name="Uwaga 3" xfId="22499" hidden="1"/>
    <cellStyle name="Uwaga 3" xfId="22491" hidden="1"/>
    <cellStyle name="Uwaga 3" xfId="22489" hidden="1"/>
    <cellStyle name="Uwaga 3" xfId="22485" hidden="1"/>
    <cellStyle name="Uwaga 3" xfId="22476" hidden="1"/>
    <cellStyle name="Uwaga 3" xfId="22474" hidden="1"/>
    <cellStyle name="Uwaga 3" xfId="22471" hidden="1"/>
    <cellStyle name="Uwaga 3" xfId="22461" hidden="1"/>
    <cellStyle name="Uwaga 3" xfId="22459" hidden="1"/>
    <cellStyle name="Uwaga 3" xfId="22454" hidden="1"/>
    <cellStyle name="Uwaga 3" xfId="22446" hidden="1"/>
    <cellStyle name="Uwaga 3" xfId="22444" hidden="1"/>
    <cellStyle name="Uwaga 3" xfId="22439" hidden="1"/>
    <cellStyle name="Uwaga 3" xfId="22431" hidden="1"/>
    <cellStyle name="Uwaga 3" xfId="22429" hidden="1"/>
    <cellStyle name="Uwaga 3" xfId="22424" hidden="1"/>
    <cellStyle name="Uwaga 3" xfId="22416" hidden="1"/>
    <cellStyle name="Uwaga 3" xfId="22414" hidden="1"/>
    <cellStyle name="Uwaga 3" xfId="22410" hidden="1"/>
    <cellStyle name="Uwaga 3" xfId="22401" hidden="1"/>
    <cellStyle name="Uwaga 3" xfId="22398" hidden="1"/>
    <cellStyle name="Uwaga 3" xfId="22393" hidden="1"/>
    <cellStyle name="Uwaga 3" xfId="22386" hidden="1"/>
    <cellStyle name="Uwaga 3" xfId="22382" hidden="1"/>
    <cellStyle name="Uwaga 3" xfId="22377" hidden="1"/>
    <cellStyle name="Uwaga 3" xfId="22371" hidden="1"/>
    <cellStyle name="Uwaga 3" xfId="22367" hidden="1"/>
    <cellStyle name="Uwaga 3" xfId="22362" hidden="1"/>
    <cellStyle name="Uwaga 3" xfId="22356" hidden="1"/>
    <cellStyle name="Uwaga 3" xfId="22353" hidden="1"/>
    <cellStyle name="Uwaga 3" xfId="22349" hidden="1"/>
    <cellStyle name="Uwaga 3" xfId="22340" hidden="1"/>
    <cellStyle name="Uwaga 3" xfId="22335" hidden="1"/>
    <cellStyle name="Uwaga 3" xfId="22330" hidden="1"/>
    <cellStyle name="Uwaga 3" xfId="22325" hidden="1"/>
    <cellStyle name="Uwaga 3" xfId="22320" hidden="1"/>
    <cellStyle name="Uwaga 3" xfId="22315" hidden="1"/>
    <cellStyle name="Uwaga 3" xfId="22310" hidden="1"/>
    <cellStyle name="Uwaga 3" xfId="22305" hidden="1"/>
    <cellStyle name="Uwaga 3" xfId="22300" hidden="1"/>
    <cellStyle name="Uwaga 3" xfId="22296" hidden="1"/>
    <cellStyle name="Uwaga 3" xfId="22291" hidden="1"/>
    <cellStyle name="Uwaga 3" xfId="22286" hidden="1"/>
    <cellStyle name="Uwaga 3" xfId="22281" hidden="1"/>
    <cellStyle name="Uwaga 3" xfId="22277" hidden="1"/>
    <cellStyle name="Uwaga 3" xfId="22273" hidden="1"/>
    <cellStyle name="Uwaga 3" xfId="22266" hidden="1"/>
    <cellStyle name="Uwaga 3" xfId="22262" hidden="1"/>
    <cellStyle name="Uwaga 3" xfId="22257" hidden="1"/>
    <cellStyle name="Uwaga 3" xfId="22251" hidden="1"/>
    <cellStyle name="Uwaga 3" xfId="22247" hidden="1"/>
    <cellStyle name="Uwaga 3" xfId="22242" hidden="1"/>
    <cellStyle name="Uwaga 3" xfId="22236" hidden="1"/>
    <cellStyle name="Uwaga 3" xfId="22232" hidden="1"/>
    <cellStyle name="Uwaga 3" xfId="22228" hidden="1"/>
    <cellStyle name="Uwaga 3" xfId="22221" hidden="1"/>
    <cellStyle name="Uwaga 3" xfId="22217" hidden="1"/>
    <cellStyle name="Uwaga 3" xfId="22213" hidden="1"/>
    <cellStyle name="Uwaga 3" xfId="21188" hidden="1"/>
    <cellStyle name="Uwaga 3" xfId="21187" hidden="1"/>
    <cellStyle name="Uwaga 3" xfId="21186" hidden="1"/>
    <cellStyle name="Uwaga 3" xfId="21179" hidden="1"/>
    <cellStyle name="Uwaga 3" xfId="21178" hidden="1"/>
    <cellStyle name="Uwaga 3" xfId="21177" hidden="1"/>
    <cellStyle name="Uwaga 3" xfId="21170" hidden="1"/>
    <cellStyle name="Uwaga 3" xfId="21169" hidden="1"/>
    <cellStyle name="Uwaga 3" xfId="21168" hidden="1"/>
    <cellStyle name="Uwaga 3" xfId="21161" hidden="1"/>
    <cellStyle name="Uwaga 3" xfId="21160" hidden="1"/>
    <cellStyle name="Uwaga 3" xfId="21159" hidden="1"/>
    <cellStyle name="Uwaga 3" xfId="21152" hidden="1"/>
    <cellStyle name="Uwaga 3" xfId="21151" hidden="1"/>
    <cellStyle name="Uwaga 3" xfId="21150" hidden="1"/>
    <cellStyle name="Uwaga 3" xfId="21143" hidden="1"/>
    <cellStyle name="Uwaga 3" xfId="21142" hidden="1"/>
    <cellStyle name="Uwaga 3" xfId="21140" hidden="1"/>
    <cellStyle name="Uwaga 3" xfId="21134" hidden="1"/>
    <cellStyle name="Uwaga 3" xfId="21133" hidden="1"/>
    <cellStyle name="Uwaga 3" xfId="21131" hidden="1"/>
    <cellStyle name="Uwaga 3" xfId="21125" hidden="1"/>
    <cellStyle name="Uwaga 3" xfId="21124" hidden="1"/>
    <cellStyle name="Uwaga 3" xfId="21122" hidden="1"/>
    <cellStyle name="Uwaga 3" xfId="21116" hidden="1"/>
    <cellStyle name="Uwaga 3" xfId="21115" hidden="1"/>
    <cellStyle name="Uwaga 3" xfId="21113" hidden="1"/>
    <cellStyle name="Uwaga 3" xfId="21107" hidden="1"/>
    <cellStyle name="Uwaga 3" xfId="21106" hidden="1"/>
    <cellStyle name="Uwaga 3" xfId="21104" hidden="1"/>
    <cellStyle name="Uwaga 3" xfId="21098" hidden="1"/>
    <cellStyle name="Uwaga 3" xfId="21097" hidden="1"/>
    <cellStyle name="Uwaga 3" xfId="21095" hidden="1"/>
    <cellStyle name="Uwaga 3" xfId="21089" hidden="1"/>
    <cellStyle name="Uwaga 3" xfId="21088" hidden="1"/>
    <cellStyle name="Uwaga 3" xfId="21086" hidden="1"/>
    <cellStyle name="Uwaga 3" xfId="21080" hidden="1"/>
    <cellStyle name="Uwaga 3" xfId="21079" hidden="1"/>
    <cellStyle name="Uwaga 3" xfId="21077" hidden="1"/>
    <cellStyle name="Uwaga 3" xfId="21071" hidden="1"/>
    <cellStyle name="Uwaga 3" xfId="21070" hidden="1"/>
    <cellStyle name="Uwaga 3" xfId="21068" hidden="1"/>
    <cellStyle name="Uwaga 3" xfId="21062" hidden="1"/>
    <cellStyle name="Uwaga 3" xfId="21061" hidden="1"/>
    <cellStyle name="Uwaga 3" xfId="21059" hidden="1"/>
    <cellStyle name="Uwaga 3" xfId="21053" hidden="1"/>
    <cellStyle name="Uwaga 3" xfId="21052" hidden="1"/>
    <cellStyle name="Uwaga 3" xfId="21050" hidden="1"/>
    <cellStyle name="Uwaga 3" xfId="21044" hidden="1"/>
    <cellStyle name="Uwaga 3" xfId="21043" hidden="1"/>
    <cellStyle name="Uwaga 3" xfId="21041" hidden="1"/>
    <cellStyle name="Uwaga 3" xfId="21035" hidden="1"/>
    <cellStyle name="Uwaga 3" xfId="21034" hidden="1"/>
    <cellStyle name="Uwaga 3" xfId="21031" hidden="1"/>
    <cellStyle name="Uwaga 3" xfId="21026" hidden="1"/>
    <cellStyle name="Uwaga 3" xfId="21024" hidden="1"/>
    <cellStyle name="Uwaga 3" xfId="21021" hidden="1"/>
    <cellStyle name="Uwaga 3" xfId="21017" hidden="1"/>
    <cellStyle name="Uwaga 3" xfId="21016" hidden="1"/>
    <cellStyle name="Uwaga 3" xfId="21013" hidden="1"/>
    <cellStyle name="Uwaga 3" xfId="21008" hidden="1"/>
    <cellStyle name="Uwaga 3" xfId="21007" hidden="1"/>
    <cellStyle name="Uwaga 3" xfId="21005" hidden="1"/>
    <cellStyle name="Uwaga 3" xfId="20999" hidden="1"/>
    <cellStyle name="Uwaga 3" xfId="20998" hidden="1"/>
    <cellStyle name="Uwaga 3" xfId="20996" hidden="1"/>
    <cellStyle name="Uwaga 3" xfId="20990" hidden="1"/>
    <cellStyle name="Uwaga 3" xfId="20989" hidden="1"/>
    <cellStyle name="Uwaga 3" xfId="20987" hidden="1"/>
    <cellStyle name="Uwaga 3" xfId="20981" hidden="1"/>
    <cellStyle name="Uwaga 3" xfId="20980" hidden="1"/>
    <cellStyle name="Uwaga 3" xfId="20978" hidden="1"/>
    <cellStyle name="Uwaga 3" xfId="20972" hidden="1"/>
    <cellStyle name="Uwaga 3" xfId="20971" hidden="1"/>
    <cellStyle name="Uwaga 3" xfId="20969" hidden="1"/>
    <cellStyle name="Uwaga 3" xfId="20963" hidden="1"/>
    <cellStyle name="Uwaga 3" xfId="20962" hidden="1"/>
    <cellStyle name="Uwaga 3" xfId="20959" hidden="1"/>
    <cellStyle name="Uwaga 3" xfId="20954" hidden="1"/>
    <cellStyle name="Uwaga 3" xfId="20952" hidden="1"/>
    <cellStyle name="Uwaga 3" xfId="20949" hidden="1"/>
    <cellStyle name="Uwaga 3" xfId="20945" hidden="1"/>
    <cellStyle name="Uwaga 3" xfId="20943" hidden="1"/>
    <cellStyle name="Uwaga 3" xfId="20940" hidden="1"/>
    <cellStyle name="Uwaga 3" xfId="20936" hidden="1"/>
    <cellStyle name="Uwaga 3" xfId="20935" hidden="1"/>
    <cellStyle name="Uwaga 3" xfId="20933" hidden="1"/>
    <cellStyle name="Uwaga 3" xfId="20927" hidden="1"/>
    <cellStyle name="Uwaga 3" xfId="20925" hidden="1"/>
    <cellStyle name="Uwaga 3" xfId="20922" hidden="1"/>
    <cellStyle name="Uwaga 3" xfId="20918" hidden="1"/>
    <cellStyle name="Uwaga 3" xfId="20916" hidden="1"/>
    <cellStyle name="Uwaga 3" xfId="20913" hidden="1"/>
    <cellStyle name="Uwaga 3" xfId="20909" hidden="1"/>
    <cellStyle name="Uwaga 3" xfId="20907" hidden="1"/>
    <cellStyle name="Uwaga 3" xfId="20904" hidden="1"/>
    <cellStyle name="Uwaga 3" xfId="20900" hidden="1"/>
    <cellStyle name="Uwaga 3" xfId="20898" hidden="1"/>
    <cellStyle name="Uwaga 3" xfId="20896" hidden="1"/>
    <cellStyle name="Uwaga 3" xfId="20891" hidden="1"/>
    <cellStyle name="Uwaga 3" xfId="20889" hidden="1"/>
    <cellStyle name="Uwaga 3" xfId="20887" hidden="1"/>
    <cellStyle name="Uwaga 3" xfId="20882" hidden="1"/>
    <cellStyle name="Uwaga 3" xfId="20880" hidden="1"/>
    <cellStyle name="Uwaga 3" xfId="20877" hidden="1"/>
    <cellStyle name="Uwaga 3" xfId="20873" hidden="1"/>
    <cellStyle name="Uwaga 3" xfId="20871" hidden="1"/>
    <cellStyle name="Uwaga 3" xfId="20869" hidden="1"/>
    <cellStyle name="Uwaga 3" xfId="20864" hidden="1"/>
    <cellStyle name="Uwaga 3" xfId="20862" hidden="1"/>
    <cellStyle name="Uwaga 3" xfId="20860" hidden="1"/>
    <cellStyle name="Uwaga 3" xfId="20854" hidden="1"/>
    <cellStyle name="Uwaga 3" xfId="20851" hidden="1"/>
    <cellStyle name="Uwaga 3" xfId="20848" hidden="1"/>
    <cellStyle name="Uwaga 3" xfId="20845" hidden="1"/>
    <cellStyle name="Uwaga 3" xfId="20842" hidden="1"/>
    <cellStyle name="Uwaga 3" xfId="20839" hidden="1"/>
    <cellStyle name="Uwaga 3" xfId="20836" hidden="1"/>
    <cellStyle name="Uwaga 3" xfId="20833" hidden="1"/>
    <cellStyle name="Uwaga 3" xfId="20830" hidden="1"/>
    <cellStyle name="Uwaga 3" xfId="20828" hidden="1"/>
    <cellStyle name="Uwaga 3" xfId="20826" hidden="1"/>
    <cellStyle name="Uwaga 3" xfId="20823" hidden="1"/>
    <cellStyle name="Uwaga 3" xfId="20819" hidden="1"/>
    <cellStyle name="Uwaga 3" xfId="20816" hidden="1"/>
    <cellStyle name="Uwaga 3" xfId="20813" hidden="1"/>
    <cellStyle name="Uwaga 3" xfId="20809" hidden="1"/>
    <cellStyle name="Uwaga 3" xfId="20806" hidden="1"/>
    <cellStyle name="Uwaga 3" xfId="20803" hidden="1"/>
    <cellStyle name="Uwaga 3" xfId="20801" hidden="1"/>
    <cellStyle name="Uwaga 3" xfId="20798" hidden="1"/>
    <cellStyle name="Uwaga 3" xfId="20795" hidden="1"/>
    <cellStyle name="Uwaga 3" xfId="20792" hidden="1"/>
    <cellStyle name="Uwaga 3" xfId="20790" hidden="1"/>
    <cellStyle name="Uwaga 3" xfId="20788" hidden="1"/>
    <cellStyle name="Uwaga 3" xfId="20783" hidden="1"/>
    <cellStyle name="Uwaga 3" xfId="20780" hidden="1"/>
    <cellStyle name="Uwaga 3" xfId="20777" hidden="1"/>
    <cellStyle name="Uwaga 3" xfId="20773" hidden="1"/>
    <cellStyle name="Uwaga 3" xfId="20770" hidden="1"/>
    <cellStyle name="Uwaga 3" xfId="20767" hidden="1"/>
    <cellStyle name="Uwaga 3" xfId="20764" hidden="1"/>
    <cellStyle name="Uwaga 3" xfId="20761" hidden="1"/>
    <cellStyle name="Uwaga 3" xfId="20758" hidden="1"/>
    <cellStyle name="Uwaga 3" xfId="20756" hidden="1"/>
    <cellStyle name="Uwaga 3" xfId="20754" hidden="1"/>
    <cellStyle name="Uwaga 3" xfId="20751" hidden="1"/>
    <cellStyle name="Uwaga 3" xfId="20746" hidden="1"/>
    <cellStyle name="Uwaga 3" xfId="20743" hidden="1"/>
    <cellStyle name="Uwaga 3" xfId="20740" hidden="1"/>
    <cellStyle name="Uwaga 3" xfId="20736" hidden="1"/>
    <cellStyle name="Uwaga 3" xfId="20733" hidden="1"/>
    <cellStyle name="Uwaga 3" xfId="20731" hidden="1"/>
    <cellStyle name="Uwaga 3" xfId="20728" hidden="1"/>
    <cellStyle name="Uwaga 3" xfId="20725" hidden="1"/>
    <cellStyle name="Uwaga 3" xfId="20722" hidden="1"/>
    <cellStyle name="Uwaga 3" xfId="20720" hidden="1"/>
    <cellStyle name="Uwaga 3" xfId="20717" hidden="1"/>
    <cellStyle name="Uwaga 3" xfId="20714" hidden="1"/>
    <cellStyle name="Uwaga 3" xfId="20711" hidden="1"/>
    <cellStyle name="Uwaga 3" xfId="20709" hidden="1"/>
    <cellStyle name="Uwaga 3" xfId="20707" hidden="1"/>
    <cellStyle name="Uwaga 3" xfId="20702" hidden="1"/>
    <cellStyle name="Uwaga 3" xfId="20700" hidden="1"/>
    <cellStyle name="Uwaga 3" xfId="20697" hidden="1"/>
    <cellStyle name="Uwaga 3" xfId="20693" hidden="1"/>
    <cellStyle name="Uwaga 3" xfId="20691" hidden="1"/>
    <cellStyle name="Uwaga 3" xfId="20688" hidden="1"/>
    <cellStyle name="Uwaga 3" xfId="20684" hidden="1"/>
    <cellStyle name="Uwaga 3" xfId="20682" hidden="1"/>
    <cellStyle name="Uwaga 3" xfId="20680" hidden="1"/>
    <cellStyle name="Uwaga 3" xfId="20675" hidden="1"/>
    <cellStyle name="Uwaga 3" xfId="20673" hidden="1"/>
    <cellStyle name="Uwaga 3" xfId="20671" hidden="1"/>
    <cellStyle name="Uwaga 3" xfId="23167" hidden="1"/>
    <cellStyle name="Uwaga 3" xfId="23168" hidden="1"/>
    <cellStyle name="Uwaga 3" xfId="23170" hidden="1"/>
    <cellStyle name="Uwaga 3" xfId="23182" hidden="1"/>
    <cellStyle name="Uwaga 3" xfId="23183" hidden="1"/>
    <cellStyle name="Uwaga 3" xfId="23188" hidden="1"/>
    <cellStyle name="Uwaga 3" xfId="23197" hidden="1"/>
    <cellStyle name="Uwaga 3" xfId="23198" hidden="1"/>
    <cellStyle name="Uwaga 3" xfId="23203" hidden="1"/>
    <cellStyle name="Uwaga 3" xfId="23212" hidden="1"/>
    <cellStyle name="Uwaga 3" xfId="23213" hidden="1"/>
    <cellStyle name="Uwaga 3" xfId="23214" hidden="1"/>
    <cellStyle name="Uwaga 3" xfId="23227" hidden="1"/>
    <cellStyle name="Uwaga 3" xfId="23232" hidden="1"/>
    <cellStyle name="Uwaga 3" xfId="23237" hidden="1"/>
    <cellStyle name="Uwaga 3" xfId="23247" hidden="1"/>
    <cellStyle name="Uwaga 3" xfId="23252" hidden="1"/>
    <cellStyle name="Uwaga 3" xfId="23256" hidden="1"/>
    <cellStyle name="Uwaga 3" xfId="23263" hidden="1"/>
    <cellStyle name="Uwaga 3" xfId="23268" hidden="1"/>
    <cellStyle name="Uwaga 3" xfId="23271" hidden="1"/>
    <cellStyle name="Uwaga 3" xfId="23277" hidden="1"/>
    <cellStyle name="Uwaga 3" xfId="23282" hidden="1"/>
    <cellStyle name="Uwaga 3" xfId="23286" hidden="1"/>
    <cellStyle name="Uwaga 3" xfId="23287" hidden="1"/>
    <cellStyle name="Uwaga 3" xfId="23288" hidden="1"/>
    <cellStyle name="Uwaga 3" xfId="23292" hidden="1"/>
    <cellStyle name="Uwaga 3" xfId="23304" hidden="1"/>
    <cellStyle name="Uwaga 3" xfId="23309" hidden="1"/>
    <cellStyle name="Uwaga 3" xfId="23314" hidden="1"/>
    <cellStyle name="Uwaga 3" xfId="23319" hidden="1"/>
    <cellStyle name="Uwaga 3" xfId="23324" hidden="1"/>
    <cellStyle name="Uwaga 3" xfId="23329" hidden="1"/>
    <cellStyle name="Uwaga 3" xfId="23333" hidden="1"/>
    <cellStyle name="Uwaga 3" xfId="23337" hidden="1"/>
    <cellStyle name="Uwaga 3" xfId="23342" hidden="1"/>
    <cellStyle name="Uwaga 3" xfId="23347" hidden="1"/>
    <cellStyle name="Uwaga 3" xfId="23348" hidden="1"/>
    <cellStyle name="Uwaga 3" xfId="23350" hidden="1"/>
    <cellStyle name="Uwaga 3" xfId="23363" hidden="1"/>
    <cellStyle name="Uwaga 3" xfId="23367" hidden="1"/>
    <cellStyle name="Uwaga 3" xfId="23372" hidden="1"/>
    <cellStyle name="Uwaga 3" xfId="23379" hidden="1"/>
    <cellStyle name="Uwaga 3" xfId="23383" hidden="1"/>
    <cellStyle name="Uwaga 3" xfId="23388" hidden="1"/>
    <cellStyle name="Uwaga 3" xfId="23393" hidden="1"/>
    <cellStyle name="Uwaga 3" xfId="23396" hidden="1"/>
    <cellStyle name="Uwaga 3" xfId="23401" hidden="1"/>
    <cellStyle name="Uwaga 3" xfId="23407" hidden="1"/>
    <cellStyle name="Uwaga 3" xfId="23408" hidden="1"/>
    <cellStyle name="Uwaga 3" xfId="23411" hidden="1"/>
    <cellStyle name="Uwaga 3" xfId="23424" hidden="1"/>
    <cellStyle name="Uwaga 3" xfId="23428" hidden="1"/>
    <cellStyle name="Uwaga 3" xfId="23433" hidden="1"/>
    <cellStyle name="Uwaga 3" xfId="23440" hidden="1"/>
    <cellStyle name="Uwaga 3" xfId="23445" hidden="1"/>
    <cellStyle name="Uwaga 3" xfId="23449" hidden="1"/>
    <cellStyle name="Uwaga 3" xfId="23454" hidden="1"/>
    <cellStyle name="Uwaga 3" xfId="23458" hidden="1"/>
    <cellStyle name="Uwaga 3" xfId="23463" hidden="1"/>
    <cellStyle name="Uwaga 3" xfId="23467" hidden="1"/>
    <cellStyle name="Uwaga 3" xfId="23468" hidden="1"/>
    <cellStyle name="Uwaga 3" xfId="23470" hidden="1"/>
    <cellStyle name="Uwaga 3" xfId="23482" hidden="1"/>
    <cellStyle name="Uwaga 3" xfId="23483" hidden="1"/>
    <cellStyle name="Uwaga 3" xfId="23485" hidden="1"/>
    <cellStyle name="Uwaga 3" xfId="23497" hidden="1"/>
    <cellStyle name="Uwaga 3" xfId="23499" hidden="1"/>
    <cellStyle name="Uwaga 3" xfId="23502" hidden="1"/>
    <cellStyle name="Uwaga 3" xfId="23512" hidden="1"/>
    <cellStyle name="Uwaga 3" xfId="23513" hidden="1"/>
    <cellStyle name="Uwaga 3" xfId="23515" hidden="1"/>
    <cellStyle name="Uwaga 3" xfId="23527" hidden="1"/>
    <cellStyle name="Uwaga 3" xfId="23528" hidden="1"/>
    <cellStyle name="Uwaga 3" xfId="23529" hidden="1"/>
    <cellStyle name="Uwaga 3" xfId="23543" hidden="1"/>
    <cellStyle name="Uwaga 3" xfId="23546" hidden="1"/>
    <cellStyle name="Uwaga 3" xfId="23550" hidden="1"/>
    <cellStyle name="Uwaga 3" xfId="23558" hidden="1"/>
    <cellStyle name="Uwaga 3" xfId="23561" hidden="1"/>
    <cellStyle name="Uwaga 3" xfId="23565" hidden="1"/>
    <cellStyle name="Uwaga 3" xfId="23573" hidden="1"/>
    <cellStyle name="Uwaga 3" xfId="23576" hidden="1"/>
    <cellStyle name="Uwaga 3" xfId="23580" hidden="1"/>
    <cellStyle name="Uwaga 3" xfId="23587" hidden="1"/>
    <cellStyle name="Uwaga 3" xfId="23588" hidden="1"/>
    <cellStyle name="Uwaga 3" xfId="23590" hidden="1"/>
    <cellStyle name="Uwaga 3" xfId="23603" hidden="1"/>
    <cellStyle name="Uwaga 3" xfId="23606" hidden="1"/>
    <cellStyle name="Uwaga 3" xfId="23609" hidden="1"/>
    <cellStyle name="Uwaga 3" xfId="23618" hidden="1"/>
    <cellStyle name="Uwaga 3" xfId="23621" hidden="1"/>
    <cellStyle name="Uwaga 3" xfId="23625" hidden="1"/>
    <cellStyle name="Uwaga 3" xfId="23633" hidden="1"/>
    <cellStyle name="Uwaga 3" xfId="23635" hidden="1"/>
    <cellStyle name="Uwaga 3" xfId="23638" hidden="1"/>
    <cellStyle name="Uwaga 3" xfId="23647" hidden="1"/>
    <cellStyle name="Uwaga 3" xfId="23648" hidden="1"/>
    <cellStyle name="Uwaga 3" xfId="23649" hidden="1"/>
    <cellStyle name="Uwaga 3" xfId="23662" hidden="1"/>
    <cellStyle name="Uwaga 3" xfId="23663" hidden="1"/>
    <cellStyle name="Uwaga 3" xfId="23665" hidden="1"/>
    <cellStyle name="Uwaga 3" xfId="23677" hidden="1"/>
    <cellStyle name="Uwaga 3" xfId="23678" hidden="1"/>
    <cellStyle name="Uwaga 3" xfId="23680" hidden="1"/>
    <cellStyle name="Uwaga 3" xfId="23692" hidden="1"/>
    <cellStyle name="Uwaga 3" xfId="23693" hidden="1"/>
    <cellStyle name="Uwaga 3" xfId="23695" hidden="1"/>
    <cellStyle name="Uwaga 3" xfId="23707" hidden="1"/>
    <cellStyle name="Uwaga 3" xfId="23708" hidden="1"/>
    <cellStyle name="Uwaga 3" xfId="23709" hidden="1"/>
    <cellStyle name="Uwaga 3" xfId="23723" hidden="1"/>
    <cellStyle name="Uwaga 3" xfId="23725" hidden="1"/>
    <cellStyle name="Uwaga 3" xfId="23728" hidden="1"/>
    <cellStyle name="Uwaga 3" xfId="23738" hidden="1"/>
    <cellStyle name="Uwaga 3" xfId="23741" hidden="1"/>
    <cellStyle name="Uwaga 3" xfId="23744" hidden="1"/>
    <cellStyle name="Uwaga 3" xfId="23753" hidden="1"/>
    <cellStyle name="Uwaga 3" xfId="23755" hidden="1"/>
    <cellStyle name="Uwaga 3" xfId="23758" hidden="1"/>
    <cellStyle name="Uwaga 3" xfId="23767" hidden="1"/>
    <cellStyle name="Uwaga 3" xfId="23768" hidden="1"/>
    <cellStyle name="Uwaga 3" xfId="23769" hidden="1"/>
    <cellStyle name="Uwaga 3" xfId="23782" hidden="1"/>
    <cellStyle name="Uwaga 3" xfId="23784" hidden="1"/>
    <cellStyle name="Uwaga 3" xfId="23786" hidden="1"/>
    <cellStyle name="Uwaga 3" xfId="23797" hidden="1"/>
    <cellStyle name="Uwaga 3" xfId="23799" hidden="1"/>
    <cellStyle name="Uwaga 3" xfId="23801" hidden="1"/>
    <cellStyle name="Uwaga 3" xfId="23812" hidden="1"/>
    <cellStyle name="Uwaga 3" xfId="23814" hidden="1"/>
    <cellStyle name="Uwaga 3" xfId="23816" hidden="1"/>
    <cellStyle name="Uwaga 3" xfId="23827" hidden="1"/>
    <cellStyle name="Uwaga 3" xfId="23828" hidden="1"/>
    <cellStyle name="Uwaga 3" xfId="23829" hidden="1"/>
    <cellStyle name="Uwaga 3" xfId="23842" hidden="1"/>
    <cellStyle name="Uwaga 3" xfId="23844" hidden="1"/>
    <cellStyle name="Uwaga 3" xfId="23846" hidden="1"/>
    <cellStyle name="Uwaga 3" xfId="23857" hidden="1"/>
    <cellStyle name="Uwaga 3" xfId="23859" hidden="1"/>
    <cellStyle name="Uwaga 3" xfId="23861" hidden="1"/>
    <cellStyle name="Uwaga 3" xfId="23872" hidden="1"/>
    <cellStyle name="Uwaga 3" xfId="23874" hidden="1"/>
    <cellStyle name="Uwaga 3" xfId="23875" hidden="1"/>
    <cellStyle name="Uwaga 3" xfId="23887" hidden="1"/>
    <cellStyle name="Uwaga 3" xfId="23888" hidden="1"/>
    <cellStyle name="Uwaga 3" xfId="23889" hidden="1"/>
    <cellStyle name="Uwaga 3" xfId="23902" hidden="1"/>
    <cellStyle name="Uwaga 3" xfId="23904" hidden="1"/>
    <cellStyle name="Uwaga 3" xfId="23906" hidden="1"/>
    <cellStyle name="Uwaga 3" xfId="23917" hidden="1"/>
    <cellStyle name="Uwaga 3" xfId="23919" hidden="1"/>
    <cellStyle name="Uwaga 3" xfId="23921" hidden="1"/>
    <cellStyle name="Uwaga 3" xfId="23932" hidden="1"/>
    <cellStyle name="Uwaga 3" xfId="23934" hidden="1"/>
    <cellStyle name="Uwaga 3" xfId="23936" hidden="1"/>
    <cellStyle name="Uwaga 3" xfId="23947" hidden="1"/>
    <cellStyle name="Uwaga 3" xfId="23948" hidden="1"/>
    <cellStyle name="Uwaga 3" xfId="23950" hidden="1"/>
    <cellStyle name="Uwaga 3" xfId="23961" hidden="1"/>
    <cellStyle name="Uwaga 3" xfId="23963" hidden="1"/>
    <cellStyle name="Uwaga 3" xfId="23964" hidden="1"/>
    <cellStyle name="Uwaga 3" xfId="23973" hidden="1"/>
    <cellStyle name="Uwaga 3" xfId="23976" hidden="1"/>
    <cellStyle name="Uwaga 3" xfId="23978" hidden="1"/>
    <cellStyle name="Uwaga 3" xfId="23989" hidden="1"/>
    <cellStyle name="Uwaga 3" xfId="23991" hidden="1"/>
    <cellStyle name="Uwaga 3" xfId="23993" hidden="1"/>
    <cellStyle name="Uwaga 3" xfId="24005" hidden="1"/>
    <cellStyle name="Uwaga 3" xfId="24007" hidden="1"/>
    <cellStyle name="Uwaga 3" xfId="24009" hidden="1"/>
    <cellStyle name="Uwaga 3" xfId="24017" hidden="1"/>
    <cellStyle name="Uwaga 3" xfId="24019" hidden="1"/>
    <cellStyle name="Uwaga 3" xfId="24022" hidden="1"/>
    <cellStyle name="Uwaga 3" xfId="24012" hidden="1"/>
    <cellStyle name="Uwaga 3" xfId="24011" hidden="1"/>
    <cellStyle name="Uwaga 3" xfId="24010" hidden="1"/>
    <cellStyle name="Uwaga 3" xfId="23997" hidden="1"/>
    <cellStyle name="Uwaga 3" xfId="23996" hidden="1"/>
    <cellStyle name="Uwaga 3" xfId="23995" hidden="1"/>
    <cellStyle name="Uwaga 3" xfId="23982" hidden="1"/>
    <cellStyle name="Uwaga 3" xfId="23981" hidden="1"/>
    <cellStyle name="Uwaga 3" xfId="23980" hidden="1"/>
    <cellStyle name="Uwaga 3" xfId="23967" hidden="1"/>
    <cellStyle name="Uwaga 3" xfId="23966" hidden="1"/>
    <cellStyle name="Uwaga 3" xfId="23965" hidden="1"/>
    <cellStyle name="Uwaga 3" xfId="23952" hidden="1"/>
    <cellStyle name="Uwaga 3" xfId="23951" hidden="1"/>
    <cellStyle name="Uwaga 3" xfId="23949" hidden="1"/>
    <cellStyle name="Uwaga 3" xfId="23938" hidden="1"/>
    <cellStyle name="Uwaga 3" xfId="23935" hidden="1"/>
    <cellStyle name="Uwaga 3" xfId="23933" hidden="1"/>
    <cellStyle name="Uwaga 3" xfId="23923" hidden="1"/>
    <cellStyle name="Uwaga 3" xfId="23920" hidden="1"/>
    <cellStyle name="Uwaga 3" xfId="23918" hidden="1"/>
    <cellStyle name="Uwaga 3" xfId="23908" hidden="1"/>
    <cellStyle name="Uwaga 3" xfId="23905" hidden="1"/>
    <cellStyle name="Uwaga 3" xfId="23903" hidden="1"/>
    <cellStyle name="Uwaga 3" xfId="23893" hidden="1"/>
    <cellStyle name="Uwaga 3" xfId="23891" hidden="1"/>
    <cellStyle name="Uwaga 3" xfId="23890" hidden="1"/>
    <cellStyle name="Uwaga 3" xfId="23878" hidden="1"/>
    <cellStyle name="Uwaga 3" xfId="23876" hidden="1"/>
    <cellStyle name="Uwaga 3" xfId="23873" hidden="1"/>
    <cellStyle name="Uwaga 3" xfId="23863" hidden="1"/>
    <cellStyle name="Uwaga 3" xfId="23860" hidden="1"/>
    <cellStyle name="Uwaga 3" xfId="23858" hidden="1"/>
    <cellStyle name="Uwaga 3" xfId="23848" hidden="1"/>
    <cellStyle name="Uwaga 3" xfId="23845" hidden="1"/>
    <cellStyle name="Uwaga 3" xfId="23843" hidden="1"/>
    <cellStyle name="Uwaga 3" xfId="23833" hidden="1"/>
    <cellStyle name="Uwaga 3" xfId="23831" hidden="1"/>
    <cellStyle name="Uwaga 3" xfId="23830" hidden="1"/>
    <cellStyle name="Uwaga 3" xfId="23818" hidden="1"/>
    <cellStyle name="Uwaga 3" xfId="23815" hidden="1"/>
    <cellStyle name="Uwaga 3" xfId="23813" hidden="1"/>
    <cellStyle name="Uwaga 3" xfId="23803" hidden="1"/>
    <cellStyle name="Uwaga 3" xfId="23800" hidden="1"/>
    <cellStyle name="Uwaga 3" xfId="23798" hidden="1"/>
    <cellStyle name="Uwaga 3" xfId="23788" hidden="1"/>
    <cellStyle name="Uwaga 3" xfId="23785" hidden="1"/>
    <cellStyle name="Uwaga 3" xfId="23783" hidden="1"/>
    <cellStyle name="Uwaga 3" xfId="23773" hidden="1"/>
    <cellStyle name="Uwaga 3" xfId="23771" hidden="1"/>
    <cellStyle name="Uwaga 3" xfId="23770" hidden="1"/>
    <cellStyle name="Uwaga 3" xfId="23757" hidden="1"/>
    <cellStyle name="Uwaga 3" xfId="23754" hidden="1"/>
    <cellStyle name="Uwaga 3" xfId="23752" hidden="1"/>
    <cellStyle name="Uwaga 3" xfId="23742" hidden="1"/>
    <cellStyle name="Uwaga 3" xfId="23739" hidden="1"/>
    <cellStyle name="Uwaga 3" xfId="23737" hidden="1"/>
    <cellStyle name="Uwaga 3" xfId="23727" hidden="1"/>
    <cellStyle name="Uwaga 3" xfId="23724" hidden="1"/>
    <cellStyle name="Uwaga 3" xfId="23722" hidden="1"/>
    <cellStyle name="Uwaga 3" xfId="23713" hidden="1"/>
    <cellStyle name="Uwaga 3" xfId="23711" hidden="1"/>
    <cellStyle name="Uwaga 3" xfId="23710" hidden="1"/>
    <cellStyle name="Uwaga 3" xfId="23698" hidden="1"/>
    <cellStyle name="Uwaga 3" xfId="23696" hidden="1"/>
    <cellStyle name="Uwaga 3" xfId="23694" hidden="1"/>
    <cellStyle name="Uwaga 3" xfId="23683" hidden="1"/>
    <cellStyle name="Uwaga 3" xfId="23681" hidden="1"/>
    <cellStyle name="Uwaga 3" xfId="23679" hidden="1"/>
    <cellStyle name="Uwaga 3" xfId="23668" hidden="1"/>
    <cellStyle name="Uwaga 3" xfId="23666" hidden="1"/>
    <cellStyle name="Uwaga 3" xfId="23664" hidden="1"/>
    <cellStyle name="Uwaga 3" xfId="23653" hidden="1"/>
    <cellStyle name="Uwaga 3" xfId="23651" hidden="1"/>
    <cellStyle name="Uwaga 3" xfId="23650" hidden="1"/>
    <cellStyle name="Uwaga 3" xfId="23637" hidden="1"/>
    <cellStyle name="Uwaga 3" xfId="23634" hidden="1"/>
    <cellStyle name="Uwaga 3" xfId="23632" hidden="1"/>
    <cellStyle name="Uwaga 3" xfId="23622" hidden="1"/>
    <cellStyle name="Uwaga 3" xfId="23619" hidden="1"/>
    <cellStyle name="Uwaga 3" xfId="23617" hidden="1"/>
    <cellStyle name="Uwaga 3" xfId="23607" hidden="1"/>
    <cellStyle name="Uwaga 3" xfId="23604" hidden="1"/>
    <cellStyle name="Uwaga 3" xfId="23602" hidden="1"/>
    <cellStyle name="Uwaga 3" xfId="23593" hidden="1"/>
    <cellStyle name="Uwaga 3" xfId="23591" hidden="1"/>
    <cellStyle name="Uwaga 3" xfId="23589"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4" hidden="1"/>
    <cellStyle name="Uwaga 3" xfId="23542" hidden="1"/>
    <cellStyle name="Uwaga 3" xfId="23535" hidden="1"/>
    <cellStyle name="Uwaga 3" xfId="23532" hidden="1"/>
    <cellStyle name="Uwaga 3" xfId="23530" hidden="1"/>
    <cellStyle name="Uwaga 3" xfId="23520" hidden="1"/>
    <cellStyle name="Uwaga 3" xfId="23517" hidden="1"/>
    <cellStyle name="Uwaga 3" xfId="23514" hidden="1"/>
    <cellStyle name="Uwaga 3" xfId="23505" hidden="1"/>
    <cellStyle name="Uwaga 3" xfId="23501" hidden="1"/>
    <cellStyle name="Uwaga 3" xfId="23498" hidden="1"/>
    <cellStyle name="Uwaga 3" xfId="23490" hidden="1"/>
    <cellStyle name="Uwaga 3" xfId="23487" hidden="1"/>
    <cellStyle name="Uwaga 3" xfId="23484" hidden="1"/>
    <cellStyle name="Uwaga 3" xfId="23475" hidden="1"/>
    <cellStyle name="Uwaga 3" xfId="23472" hidden="1"/>
    <cellStyle name="Uwaga 3" xfId="23469" hidden="1"/>
    <cellStyle name="Uwaga 3" xfId="23459" hidden="1"/>
    <cellStyle name="Uwaga 3" xfId="23455" hidden="1"/>
    <cellStyle name="Uwaga 3" xfId="23452" hidden="1"/>
    <cellStyle name="Uwaga 3" xfId="23443" hidden="1"/>
    <cellStyle name="Uwaga 3" xfId="23439" hidden="1"/>
    <cellStyle name="Uwaga 3" xfId="23437" hidden="1"/>
    <cellStyle name="Uwaga 3" xfId="23429" hidden="1"/>
    <cellStyle name="Uwaga 3" xfId="23425" hidden="1"/>
    <cellStyle name="Uwaga 3" xfId="23422" hidden="1"/>
    <cellStyle name="Uwaga 3" xfId="23415" hidden="1"/>
    <cellStyle name="Uwaga 3" xfId="23412" hidden="1"/>
    <cellStyle name="Uwaga 3" xfId="23409" hidden="1"/>
    <cellStyle name="Uwaga 3" xfId="23400" hidden="1"/>
    <cellStyle name="Uwaga 3" xfId="23395" hidden="1"/>
    <cellStyle name="Uwaga 3" xfId="23392" hidden="1"/>
    <cellStyle name="Uwaga 3" xfId="23385" hidden="1"/>
    <cellStyle name="Uwaga 3" xfId="23380" hidden="1"/>
    <cellStyle name="Uwaga 3" xfId="23377" hidden="1"/>
    <cellStyle name="Uwaga 3" xfId="23370" hidden="1"/>
    <cellStyle name="Uwaga 3" xfId="23365" hidden="1"/>
    <cellStyle name="Uwaga 3" xfId="23362" hidden="1"/>
    <cellStyle name="Uwaga 3" xfId="23356" hidden="1"/>
    <cellStyle name="Uwaga 3" xfId="23352" hidden="1"/>
    <cellStyle name="Uwaga 3" xfId="23349" hidden="1"/>
    <cellStyle name="Uwaga 3" xfId="23341" hidden="1"/>
    <cellStyle name="Uwaga 3" xfId="23336" hidden="1"/>
    <cellStyle name="Uwaga 3" xfId="23332" hidden="1"/>
    <cellStyle name="Uwaga 3" xfId="23326" hidden="1"/>
    <cellStyle name="Uwaga 3" xfId="23321" hidden="1"/>
    <cellStyle name="Uwaga 3" xfId="23317" hidden="1"/>
    <cellStyle name="Uwaga 3" xfId="23311" hidden="1"/>
    <cellStyle name="Uwaga 3" xfId="23306" hidden="1"/>
    <cellStyle name="Uwaga 3" xfId="23302" hidden="1"/>
    <cellStyle name="Uwaga 3" xfId="23297" hidden="1"/>
    <cellStyle name="Uwaga 3" xfId="23293" hidden="1"/>
    <cellStyle name="Uwaga 3" xfId="23289" hidden="1"/>
    <cellStyle name="Uwaga 3" xfId="23281" hidden="1"/>
    <cellStyle name="Uwaga 3" xfId="23276" hidden="1"/>
    <cellStyle name="Uwaga 3" xfId="23272" hidden="1"/>
    <cellStyle name="Uwaga 3" xfId="23266" hidden="1"/>
    <cellStyle name="Uwaga 3" xfId="23261" hidden="1"/>
    <cellStyle name="Uwaga 3" xfId="23257" hidden="1"/>
    <cellStyle name="Uwaga 3" xfId="23251" hidden="1"/>
    <cellStyle name="Uwaga 3" xfId="23246" hidden="1"/>
    <cellStyle name="Uwaga 3" xfId="23242" hidden="1"/>
    <cellStyle name="Uwaga 3" xfId="23238" hidden="1"/>
    <cellStyle name="Uwaga 3" xfId="23233" hidden="1"/>
    <cellStyle name="Uwaga 3" xfId="23228" hidden="1"/>
    <cellStyle name="Uwaga 3" xfId="23223" hidden="1"/>
    <cellStyle name="Uwaga 3" xfId="23219" hidden="1"/>
    <cellStyle name="Uwaga 3" xfId="23215" hidden="1"/>
    <cellStyle name="Uwaga 3" xfId="23208" hidden="1"/>
    <cellStyle name="Uwaga 3" xfId="23204" hidden="1"/>
    <cellStyle name="Uwaga 3" xfId="23199" hidden="1"/>
    <cellStyle name="Uwaga 3" xfId="23193" hidden="1"/>
    <cellStyle name="Uwaga 3" xfId="23189" hidden="1"/>
    <cellStyle name="Uwaga 3" xfId="23184" hidden="1"/>
    <cellStyle name="Uwaga 3" xfId="23178" hidden="1"/>
    <cellStyle name="Uwaga 3" xfId="23174" hidden="1"/>
    <cellStyle name="Uwaga 3" xfId="23169" hidden="1"/>
    <cellStyle name="Uwaga 3" xfId="23163" hidden="1"/>
    <cellStyle name="Uwaga 3" xfId="23159" hidden="1"/>
    <cellStyle name="Uwaga 3" xfId="23155" hidden="1"/>
    <cellStyle name="Uwaga 3" xfId="24015" hidden="1"/>
    <cellStyle name="Uwaga 3" xfId="24014" hidden="1"/>
    <cellStyle name="Uwaga 3" xfId="24013" hidden="1"/>
    <cellStyle name="Uwaga 3" xfId="24000" hidden="1"/>
    <cellStyle name="Uwaga 3" xfId="23999" hidden="1"/>
    <cellStyle name="Uwaga 3" xfId="23998" hidden="1"/>
    <cellStyle name="Uwaga 3" xfId="23985" hidden="1"/>
    <cellStyle name="Uwaga 3" xfId="23984" hidden="1"/>
    <cellStyle name="Uwaga 3" xfId="23983" hidden="1"/>
    <cellStyle name="Uwaga 3" xfId="23970" hidden="1"/>
    <cellStyle name="Uwaga 3" xfId="23969" hidden="1"/>
    <cellStyle name="Uwaga 3" xfId="23968" hidden="1"/>
    <cellStyle name="Uwaga 3" xfId="23955" hidden="1"/>
    <cellStyle name="Uwaga 3" xfId="23954" hidden="1"/>
    <cellStyle name="Uwaga 3" xfId="23953" hidden="1"/>
    <cellStyle name="Uwaga 3" xfId="23941" hidden="1"/>
    <cellStyle name="Uwaga 3" xfId="23939" hidden="1"/>
    <cellStyle name="Uwaga 3" xfId="23937" hidden="1"/>
    <cellStyle name="Uwaga 3" xfId="23926" hidden="1"/>
    <cellStyle name="Uwaga 3" xfId="23924" hidden="1"/>
    <cellStyle name="Uwaga 3" xfId="23922" hidden="1"/>
    <cellStyle name="Uwaga 3" xfId="23911" hidden="1"/>
    <cellStyle name="Uwaga 3" xfId="23909" hidden="1"/>
    <cellStyle name="Uwaga 3" xfId="23907" hidden="1"/>
    <cellStyle name="Uwaga 3" xfId="23896" hidden="1"/>
    <cellStyle name="Uwaga 3" xfId="23894" hidden="1"/>
    <cellStyle name="Uwaga 3" xfId="23892" hidden="1"/>
    <cellStyle name="Uwaga 3" xfId="23881" hidden="1"/>
    <cellStyle name="Uwaga 3" xfId="23879" hidden="1"/>
    <cellStyle name="Uwaga 3" xfId="23877" hidden="1"/>
    <cellStyle name="Uwaga 3" xfId="23866" hidden="1"/>
    <cellStyle name="Uwaga 3" xfId="23864" hidden="1"/>
    <cellStyle name="Uwaga 3" xfId="23862" hidden="1"/>
    <cellStyle name="Uwaga 3" xfId="23851" hidden="1"/>
    <cellStyle name="Uwaga 3" xfId="23849" hidden="1"/>
    <cellStyle name="Uwaga 3" xfId="23847" hidden="1"/>
    <cellStyle name="Uwaga 3" xfId="23836" hidden="1"/>
    <cellStyle name="Uwaga 3" xfId="23834" hidden="1"/>
    <cellStyle name="Uwaga 3" xfId="23832" hidden="1"/>
    <cellStyle name="Uwaga 3" xfId="23821" hidden="1"/>
    <cellStyle name="Uwaga 3" xfId="23819" hidden="1"/>
    <cellStyle name="Uwaga 3" xfId="23817" hidden="1"/>
    <cellStyle name="Uwaga 3" xfId="23806" hidden="1"/>
    <cellStyle name="Uwaga 3" xfId="23804" hidden="1"/>
    <cellStyle name="Uwaga 3" xfId="23802" hidden="1"/>
    <cellStyle name="Uwaga 3" xfId="23791" hidden="1"/>
    <cellStyle name="Uwaga 3" xfId="23789" hidden="1"/>
    <cellStyle name="Uwaga 3" xfId="23787" hidden="1"/>
    <cellStyle name="Uwaga 3" xfId="23776" hidden="1"/>
    <cellStyle name="Uwaga 3" xfId="23774" hidden="1"/>
    <cellStyle name="Uwaga 3" xfId="23772" hidden="1"/>
    <cellStyle name="Uwaga 3" xfId="23761" hidden="1"/>
    <cellStyle name="Uwaga 3" xfId="23759" hidden="1"/>
    <cellStyle name="Uwaga 3" xfId="23756" hidden="1"/>
    <cellStyle name="Uwaga 3" xfId="23746" hidden="1"/>
    <cellStyle name="Uwaga 3" xfId="23743" hidden="1"/>
    <cellStyle name="Uwaga 3" xfId="23740" hidden="1"/>
    <cellStyle name="Uwaga 3" xfId="23731" hidden="1"/>
    <cellStyle name="Uwaga 3" xfId="23729" hidden="1"/>
    <cellStyle name="Uwaga 3" xfId="23726" hidden="1"/>
    <cellStyle name="Uwaga 3" xfId="23716" hidden="1"/>
    <cellStyle name="Uwaga 3" xfId="23714" hidden="1"/>
    <cellStyle name="Uwaga 3" xfId="23712" hidden="1"/>
    <cellStyle name="Uwaga 3" xfId="23701" hidden="1"/>
    <cellStyle name="Uwaga 3" xfId="23699" hidden="1"/>
    <cellStyle name="Uwaga 3" xfId="23697" hidden="1"/>
    <cellStyle name="Uwaga 3" xfId="23686" hidden="1"/>
    <cellStyle name="Uwaga 3" xfId="23684" hidden="1"/>
    <cellStyle name="Uwaga 3" xfId="23682" hidden="1"/>
    <cellStyle name="Uwaga 3" xfId="23671" hidden="1"/>
    <cellStyle name="Uwaga 3" xfId="23669" hidden="1"/>
    <cellStyle name="Uwaga 3" xfId="23667" hidden="1"/>
    <cellStyle name="Uwaga 3" xfId="23656" hidden="1"/>
    <cellStyle name="Uwaga 3" xfId="23654" hidden="1"/>
    <cellStyle name="Uwaga 3" xfId="23652" hidden="1"/>
    <cellStyle name="Uwaga 3" xfId="23641" hidden="1"/>
    <cellStyle name="Uwaga 3" xfId="23639" hidden="1"/>
    <cellStyle name="Uwaga 3" xfId="23636" hidden="1"/>
    <cellStyle name="Uwaga 3" xfId="23626" hidden="1"/>
    <cellStyle name="Uwaga 3" xfId="23623" hidden="1"/>
    <cellStyle name="Uwaga 3" xfId="23620" hidden="1"/>
    <cellStyle name="Uwaga 3" xfId="23611" hidden="1"/>
    <cellStyle name="Uwaga 3" xfId="23608" hidden="1"/>
    <cellStyle name="Uwaga 3" xfId="23605" hidden="1"/>
    <cellStyle name="Uwaga 3" xfId="23596" hidden="1"/>
    <cellStyle name="Uwaga 3" xfId="23594" hidden="1"/>
    <cellStyle name="Uwaga 3" xfId="23592" hidden="1"/>
    <cellStyle name="Uwaga 3" xfId="23581" hidden="1"/>
    <cellStyle name="Uwaga 3" xfId="23578" hidden="1"/>
    <cellStyle name="Uwaga 3" xfId="23575" hidden="1"/>
    <cellStyle name="Uwaga 3" xfId="23566" hidden="1"/>
    <cellStyle name="Uwaga 3" xfId="23563" hidden="1"/>
    <cellStyle name="Uwaga 3" xfId="23560" hidden="1"/>
    <cellStyle name="Uwaga 3" xfId="23551" hidden="1"/>
    <cellStyle name="Uwaga 3" xfId="23548" hidden="1"/>
    <cellStyle name="Uwaga 3" xfId="23545" hidden="1"/>
    <cellStyle name="Uwaga 3" xfId="23538" hidden="1"/>
    <cellStyle name="Uwaga 3" xfId="23534" hidden="1"/>
    <cellStyle name="Uwaga 3" xfId="23531" hidden="1"/>
    <cellStyle name="Uwaga 3" xfId="23523" hidden="1"/>
    <cellStyle name="Uwaga 3" xfId="23519" hidden="1"/>
    <cellStyle name="Uwaga 3" xfId="23516" hidden="1"/>
    <cellStyle name="Uwaga 3" xfId="23508" hidden="1"/>
    <cellStyle name="Uwaga 3" xfId="23504" hidden="1"/>
    <cellStyle name="Uwaga 3" xfId="23500" hidden="1"/>
    <cellStyle name="Uwaga 3" xfId="23493" hidden="1"/>
    <cellStyle name="Uwaga 3" xfId="23489" hidden="1"/>
    <cellStyle name="Uwaga 3" xfId="23486" hidden="1"/>
    <cellStyle name="Uwaga 3" xfId="23478" hidden="1"/>
    <cellStyle name="Uwaga 3" xfId="23474" hidden="1"/>
    <cellStyle name="Uwaga 3" xfId="23471" hidden="1"/>
    <cellStyle name="Uwaga 3" xfId="23462" hidden="1"/>
    <cellStyle name="Uwaga 3" xfId="23457" hidden="1"/>
    <cellStyle name="Uwaga 3" xfId="23453" hidden="1"/>
    <cellStyle name="Uwaga 3" xfId="23447" hidden="1"/>
    <cellStyle name="Uwaga 3" xfId="23442" hidden="1"/>
    <cellStyle name="Uwaga 3" xfId="23438" hidden="1"/>
    <cellStyle name="Uwaga 3" xfId="23432" hidden="1"/>
    <cellStyle name="Uwaga 3" xfId="23427" hidden="1"/>
    <cellStyle name="Uwaga 3" xfId="23423" hidden="1"/>
    <cellStyle name="Uwaga 3" xfId="23418" hidden="1"/>
    <cellStyle name="Uwaga 3" xfId="23414" hidden="1"/>
    <cellStyle name="Uwaga 3" xfId="23410" hidden="1"/>
    <cellStyle name="Uwaga 3" xfId="23403" hidden="1"/>
    <cellStyle name="Uwaga 3" xfId="23398" hidden="1"/>
    <cellStyle name="Uwaga 3" xfId="23394" hidden="1"/>
    <cellStyle name="Uwaga 3" xfId="23387" hidden="1"/>
    <cellStyle name="Uwaga 3" xfId="23382" hidden="1"/>
    <cellStyle name="Uwaga 3" xfId="23378" hidden="1"/>
    <cellStyle name="Uwaga 3" xfId="23373" hidden="1"/>
    <cellStyle name="Uwaga 3" xfId="23368" hidden="1"/>
    <cellStyle name="Uwaga 3" xfId="23364" hidden="1"/>
    <cellStyle name="Uwaga 3" xfId="23358" hidden="1"/>
    <cellStyle name="Uwaga 3" xfId="23354" hidden="1"/>
    <cellStyle name="Uwaga 3" xfId="23351" hidden="1"/>
    <cellStyle name="Uwaga 3" xfId="23344" hidden="1"/>
    <cellStyle name="Uwaga 3" xfId="23339" hidden="1"/>
    <cellStyle name="Uwaga 3" xfId="23334" hidden="1"/>
    <cellStyle name="Uwaga 3" xfId="23328" hidden="1"/>
    <cellStyle name="Uwaga 3" xfId="23323" hidden="1"/>
    <cellStyle name="Uwaga 3" xfId="23318" hidden="1"/>
    <cellStyle name="Uwaga 3" xfId="23313" hidden="1"/>
    <cellStyle name="Uwaga 3" xfId="23308" hidden="1"/>
    <cellStyle name="Uwaga 3" xfId="23303" hidden="1"/>
    <cellStyle name="Uwaga 3" xfId="23299" hidden="1"/>
    <cellStyle name="Uwaga 3" xfId="23295" hidden="1"/>
    <cellStyle name="Uwaga 3" xfId="23290" hidden="1"/>
    <cellStyle name="Uwaga 3" xfId="23283" hidden="1"/>
    <cellStyle name="Uwaga 3" xfId="23278" hidden="1"/>
    <cellStyle name="Uwaga 3" xfId="23273" hidden="1"/>
    <cellStyle name="Uwaga 3" xfId="23267" hidden="1"/>
    <cellStyle name="Uwaga 3" xfId="23262" hidden="1"/>
    <cellStyle name="Uwaga 3" xfId="23258" hidden="1"/>
    <cellStyle name="Uwaga 3" xfId="23253" hidden="1"/>
    <cellStyle name="Uwaga 3" xfId="23248" hidden="1"/>
    <cellStyle name="Uwaga 3" xfId="23243" hidden="1"/>
    <cellStyle name="Uwaga 3" xfId="23239" hidden="1"/>
    <cellStyle name="Uwaga 3" xfId="23234" hidden="1"/>
    <cellStyle name="Uwaga 3" xfId="23229" hidden="1"/>
    <cellStyle name="Uwaga 3" xfId="23224" hidden="1"/>
    <cellStyle name="Uwaga 3" xfId="23220" hidden="1"/>
    <cellStyle name="Uwaga 3" xfId="23216" hidden="1"/>
    <cellStyle name="Uwaga 3" xfId="23209" hidden="1"/>
    <cellStyle name="Uwaga 3" xfId="23205" hidden="1"/>
    <cellStyle name="Uwaga 3" xfId="23200" hidden="1"/>
    <cellStyle name="Uwaga 3" xfId="23194" hidden="1"/>
    <cellStyle name="Uwaga 3" xfId="23190" hidden="1"/>
    <cellStyle name="Uwaga 3" xfId="23185" hidden="1"/>
    <cellStyle name="Uwaga 3" xfId="23179" hidden="1"/>
    <cellStyle name="Uwaga 3" xfId="23175" hidden="1"/>
    <cellStyle name="Uwaga 3" xfId="23171" hidden="1"/>
    <cellStyle name="Uwaga 3" xfId="23164" hidden="1"/>
    <cellStyle name="Uwaga 3" xfId="23160" hidden="1"/>
    <cellStyle name="Uwaga 3" xfId="23156" hidden="1"/>
    <cellStyle name="Uwaga 3" xfId="24020" hidden="1"/>
    <cellStyle name="Uwaga 3" xfId="24018" hidden="1"/>
    <cellStyle name="Uwaga 3" xfId="24016" hidden="1"/>
    <cellStyle name="Uwaga 3" xfId="24003" hidden="1"/>
    <cellStyle name="Uwaga 3" xfId="24002" hidden="1"/>
    <cellStyle name="Uwaga 3" xfId="24001" hidden="1"/>
    <cellStyle name="Uwaga 3" xfId="23988" hidden="1"/>
    <cellStyle name="Uwaga 3" xfId="23987" hidden="1"/>
    <cellStyle name="Uwaga 3" xfId="23986" hidden="1"/>
    <cellStyle name="Uwaga 3" xfId="23974" hidden="1"/>
    <cellStyle name="Uwaga 3" xfId="23972" hidden="1"/>
    <cellStyle name="Uwaga 3" xfId="23971" hidden="1"/>
    <cellStyle name="Uwaga 3" xfId="23958" hidden="1"/>
    <cellStyle name="Uwaga 3" xfId="23957" hidden="1"/>
    <cellStyle name="Uwaga 3" xfId="23956" hidden="1"/>
    <cellStyle name="Uwaga 3" xfId="23944" hidden="1"/>
    <cellStyle name="Uwaga 3" xfId="23942" hidden="1"/>
    <cellStyle name="Uwaga 3" xfId="23940" hidden="1"/>
    <cellStyle name="Uwaga 3" xfId="23929" hidden="1"/>
    <cellStyle name="Uwaga 3" xfId="23927" hidden="1"/>
    <cellStyle name="Uwaga 3" xfId="23925" hidden="1"/>
    <cellStyle name="Uwaga 3" xfId="23914" hidden="1"/>
    <cellStyle name="Uwaga 3" xfId="23912" hidden="1"/>
    <cellStyle name="Uwaga 3" xfId="23910"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5" hidden="1"/>
    <cellStyle name="Uwaga 3" xfId="23704" hidden="1"/>
    <cellStyle name="Uwaga 3" xfId="23702" hidden="1"/>
    <cellStyle name="Uwaga 3" xfId="23700" hidden="1"/>
    <cellStyle name="Uwaga 3" xfId="23689" hidden="1"/>
    <cellStyle name="Uwaga 3" xfId="23687" hidden="1"/>
    <cellStyle name="Uwaga 3" xfId="23685"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4" hidden="1"/>
    <cellStyle name="Uwaga 3" xfId="23614" hidden="1"/>
    <cellStyle name="Uwaga 3" xfId="23612" hidden="1"/>
    <cellStyle name="Uwaga 3" xfId="23610" hidden="1"/>
    <cellStyle name="Uwaga 3" xfId="23599" hidden="1"/>
    <cellStyle name="Uwaga 3" xfId="23597" hidden="1"/>
    <cellStyle name="Uwaga 3" xfId="23595" hidden="1"/>
    <cellStyle name="Uwaga 3" xfId="23584" hidden="1"/>
    <cellStyle name="Uwaga 3" xfId="23582" hidden="1"/>
    <cellStyle name="Uwaga 3" xfId="23579" hidden="1"/>
    <cellStyle name="Uwaga 3" xfId="23569" hidden="1"/>
    <cellStyle name="Uwaga 3" xfId="23567" hidden="1"/>
    <cellStyle name="Uwaga 3" xfId="23564" hidden="1"/>
    <cellStyle name="Uwaga 3" xfId="23554" hidden="1"/>
    <cellStyle name="Uwaga 3" xfId="23552" hidden="1"/>
    <cellStyle name="Uwaga 3" xfId="23549" hidden="1"/>
    <cellStyle name="Uwaga 3" xfId="23540" hidden="1"/>
    <cellStyle name="Uwaga 3" xfId="23537" hidden="1"/>
    <cellStyle name="Uwaga 3" xfId="23533" hidden="1"/>
    <cellStyle name="Uwaga 3" xfId="23525" hidden="1"/>
    <cellStyle name="Uwaga 3" xfId="23522" hidden="1"/>
    <cellStyle name="Uwaga 3" xfId="23518" hidden="1"/>
    <cellStyle name="Uwaga 3" xfId="23510" hidden="1"/>
    <cellStyle name="Uwaga 3" xfId="23507" hidden="1"/>
    <cellStyle name="Uwaga 3" xfId="23503" hidden="1"/>
    <cellStyle name="Uwaga 3" xfId="23495" hidden="1"/>
    <cellStyle name="Uwaga 3" xfId="23492" hidden="1"/>
    <cellStyle name="Uwaga 3" xfId="23488" hidden="1"/>
    <cellStyle name="Uwaga 3" xfId="23480" hidden="1"/>
    <cellStyle name="Uwaga 3" xfId="23477" hidden="1"/>
    <cellStyle name="Uwaga 3" xfId="23473" hidden="1"/>
    <cellStyle name="Uwaga 3" xfId="23465" hidden="1"/>
    <cellStyle name="Uwaga 3" xfId="23461" hidden="1"/>
    <cellStyle name="Uwaga 3" xfId="23456" hidden="1"/>
    <cellStyle name="Uwaga 3" xfId="23450" hidden="1"/>
    <cellStyle name="Uwaga 3" xfId="23446" hidden="1"/>
    <cellStyle name="Uwaga 3" xfId="23441" hidden="1"/>
    <cellStyle name="Uwaga 3" xfId="23435" hidden="1"/>
    <cellStyle name="Uwaga 3" xfId="23431" hidden="1"/>
    <cellStyle name="Uwaga 3" xfId="23426" hidden="1"/>
    <cellStyle name="Uwaga 3" xfId="23420" hidden="1"/>
    <cellStyle name="Uwaga 3" xfId="23417" hidden="1"/>
    <cellStyle name="Uwaga 3" xfId="23413" hidden="1"/>
    <cellStyle name="Uwaga 3" xfId="23405" hidden="1"/>
    <cellStyle name="Uwaga 3" xfId="23402" hidden="1"/>
    <cellStyle name="Uwaga 3" xfId="23397" hidden="1"/>
    <cellStyle name="Uwaga 3" xfId="23390" hidden="1"/>
    <cellStyle name="Uwaga 3" xfId="23386" hidden="1"/>
    <cellStyle name="Uwaga 3" xfId="23381" hidden="1"/>
    <cellStyle name="Uwaga 3" xfId="23375" hidden="1"/>
    <cellStyle name="Uwaga 3" xfId="23371" hidden="1"/>
    <cellStyle name="Uwaga 3" xfId="23366" hidden="1"/>
    <cellStyle name="Uwaga 3" xfId="23360" hidden="1"/>
    <cellStyle name="Uwaga 3" xfId="23357" hidden="1"/>
    <cellStyle name="Uwaga 3" xfId="23353" hidden="1"/>
    <cellStyle name="Uwaga 3" xfId="23345" hidden="1"/>
    <cellStyle name="Uwaga 3" xfId="23340" hidden="1"/>
    <cellStyle name="Uwaga 3" xfId="23335" hidden="1"/>
    <cellStyle name="Uwaga 3" xfId="23330" hidden="1"/>
    <cellStyle name="Uwaga 3" xfId="23325" hidden="1"/>
    <cellStyle name="Uwaga 3" xfId="23320" hidden="1"/>
    <cellStyle name="Uwaga 3" xfId="23315" hidden="1"/>
    <cellStyle name="Uwaga 3" xfId="23310" hidden="1"/>
    <cellStyle name="Uwaga 3" xfId="23305" hidden="1"/>
    <cellStyle name="Uwaga 3" xfId="23300" hidden="1"/>
    <cellStyle name="Uwaga 3" xfId="23296" hidden="1"/>
    <cellStyle name="Uwaga 3" xfId="23291" hidden="1"/>
    <cellStyle name="Uwaga 3" xfId="23284" hidden="1"/>
    <cellStyle name="Uwaga 3" xfId="23279" hidden="1"/>
    <cellStyle name="Uwaga 3" xfId="23274" hidden="1"/>
    <cellStyle name="Uwaga 3" xfId="23269" hidden="1"/>
    <cellStyle name="Uwaga 3" xfId="23264" hidden="1"/>
    <cellStyle name="Uwaga 3" xfId="23259" hidden="1"/>
    <cellStyle name="Uwaga 3" xfId="23254" hidden="1"/>
    <cellStyle name="Uwaga 3" xfId="23249" hidden="1"/>
    <cellStyle name="Uwaga 3" xfId="23244" hidden="1"/>
    <cellStyle name="Uwaga 3" xfId="23240" hidden="1"/>
    <cellStyle name="Uwaga 3" xfId="23235" hidden="1"/>
    <cellStyle name="Uwaga 3" xfId="23230" hidden="1"/>
    <cellStyle name="Uwaga 3" xfId="23225" hidden="1"/>
    <cellStyle name="Uwaga 3" xfId="23221" hidden="1"/>
    <cellStyle name="Uwaga 3" xfId="23217" hidden="1"/>
    <cellStyle name="Uwaga 3" xfId="23210" hidden="1"/>
    <cellStyle name="Uwaga 3" xfId="23206" hidden="1"/>
    <cellStyle name="Uwaga 3" xfId="23201" hidden="1"/>
    <cellStyle name="Uwaga 3" xfId="23195" hidden="1"/>
    <cellStyle name="Uwaga 3" xfId="23191" hidden="1"/>
    <cellStyle name="Uwaga 3" xfId="23186" hidden="1"/>
    <cellStyle name="Uwaga 3" xfId="23180" hidden="1"/>
    <cellStyle name="Uwaga 3" xfId="23176" hidden="1"/>
    <cellStyle name="Uwaga 3" xfId="23172" hidden="1"/>
    <cellStyle name="Uwaga 3" xfId="23165" hidden="1"/>
    <cellStyle name="Uwaga 3" xfId="23161" hidden="1"/>
    <cellStyle name="Uwaga 3" xfId="23157" hidden="1"/>
    <cellStyle name="Uwaga 3" xfId="24024" hidden="1"/>
    <cellStyle name="Uwaga 3" xfId="24023" hidden="1"/>
    <cellStyle name="Uwaga 3" xfId="24021" hidden="1"/>
    <cellStyle name="Uwaga 3" xfId="24008" hidden="1"/>
    <cellStyle name="Uwaga 3" xfId="24006" hidden="1"/>
    <cellStyle name="Uwaga 3" xfId="24004" hidden="1"/>
    <cellStyle name="Uwaga 3" xfId="23994" hidden="1"/>
    <cellStyle name="Uwaga 3" xfId="23992" hidden="1"/>
    <cellStyle name="Uwaga 3" xfId="23990" hidden="1"/>
    <cellStyle name="Uwaga 3" xfId="23979" hidden="1"/>
    <cellStyle name="Uwaga 3" xfId="23977" hidden="1"/>
    <cellStyle name="Uwaga 3" xfId="23975" hidden="1"/>
    <cellStyle name="Uwaga 3" xfId="23962" hidden="1"/>
    <cellStyle name="Uwaga 3" xfId="23960" hidden="1"/>
    <cellStyle name="Uwaga 3" xfId="23959" hidden="1"/>
    <cellStyle name="Uwaga 3" xfId="23946" hidden="1"/>
    <cellStyle name="Uwaga 3" xfId="23945" hidden="1"/>
    <cellStyle name="Uwaga 3" xfId="23943" hidden="1"/>
    <cellStyle name="Uwaga 3" xfId="23931" hidden="1"/>
    <cellStyle name="Uwaga 3" xfId="23930" hidden="1"/>
    <cellStyle name="Uwaga 3" xfId="23928" hidden="1"/>
    <cellStyle name="Uwaga 3" xfId="23916" hidden="1"/>
    <cellStyle name="Uwaga 3" xfId="23915" hidden="1"/>
    <cellStyle name="Uwaga 3" xfId="23913" hidden="1"/>
    <cellStyle name="Uwaga 3" xfId="23901" hidden="1"/>
    <cellStyle name="Uwaga 3" xfId="23900" hidden="1"/>
    <cellStyle name="Uwaga 3" xfId="23898" hidden="1"/>
    <cellStyle name="Uwaga 3" xfId="23886" hidden="1"/>
    <cellStyle name="Uwaga 3" xfId="23885" hidden="1"/>
    <cellStyle name="Uwaga 3" xfId="23883" hidden="1"/>
    <cellStyle name="Uwaga 3" xfId="23871" hidden="1"/>
    <cellStyle name="Uwaga 3" xfId="23870" hidden="1"/>
    <cellStyle name="Uwaga 3" xfId="23868" hidden="1"/>
    <cellStyle name="Uwaga 3" xfId="23856" hidden="1"/>
    <cellStyle name="Uwaga 3" xfId="23855" hidden="1"/>
    <cellStyle name="Uwaga 3" xfId="23853" hidden="1"/>
    <cellStyle name="Uwaga 3" xfId="23841" hidden="1"/>
    <cellStyle name="Uwaga 3" xfId="23840" hidden="1"/>
    <cellStyle name="Uwaga 3" xfId="23838" hidden="1"/>
    <cellStyle name="Uwaga 3" xfId="23826" hidden="1"/>
    <cellStyle name="Uwaga 3" xfId="23825" hidden="1"/>
    <cellStyle name="Uwaga 3" xfId="23823" hidden="1"/>
    <cellStyle name="Uwaga 3" xfId="23811" hidden="1"/>
    <cellStyle name="Uwaga 3" xfId="23810" hidden="1"/>
    <cellStyle name="Uwaga 3" xfId="23808" hidden="1"/>
    <cellStyle name="Uwaga 3" xfId="23796" hidden="1"/>
    <cellStyle name="Uwaga 3" xfId="23795" hidden="1"/>
    <cellStyle name="Uwaga 3" xfId="23793" hidden="1"/>
    <cellStyle name="Uwaga 3" xfId="23781" hidden="1"/>
    <cellStyle name="Uwaga 3" xfId="23780" hidden="1"/>
    <cellStyle name="Uwaga 3" xfId="23778" hidden="1"/>
    <cellStyle name="Uwaga 3" xfId="23766" hidden="1"/>
    <cellStyle name="Uwaga 3" xfId="23765" hidden="1"/>
    <cellStyle name="Uwaga 3" xfId="23763" hidden="1"/>
    <cellStyle name="Uwaga 3" xfId="23751" hidden="1"/>
    <cellStyle name="Uwaga 3" xfId="23750" hidden="1"/>
    <cellStyle name="Uwaga 3" xfId="23748" hidden="1"/>
    <cellStyle name="Uwaga 3" xfId="23736" hidden="1"/>
    <cellStyle name="Uwaga 3" xfId="23735" hidden="1"/>
    <cellStyle name="Uwaga 3" xfId="23733" hidden="1"/>
    <cellStyle name="Uwaga 3" xfId="23721" hidden="1"/>
    <cellStyle name="Uwaga 3" xfId="23720" hidden="1"/>
    <cellStyle name="Uwaga 3" xfId="23718" hidden="1"/>
    <cellStyle name="Uwaga 3" xfId="23706" hidden="1"/>
    <cellStyle name="Uwaga 3" xfId="23705" hidden="1"/>
    <cellStyle name="Uwaga 3" xfId="23703" hidden="1"/>
    <cellStyle name="Uwaga 3" xfId="23691" hidden="1"/>
    <cellStyle name="Uwaga 3" xfId="23690" hidden="1"/>
    <cellStyle name="Uwaga 3" xfId="23688" hidden="1"/>
    <cellStyle name="Uwaga 3" xfId="23676" hidden="1"/>
    <cellStyle name="Uwaga 3" xfId="23675" hidden="1"/>
    <cellStyle name="Uwaga 3" xfId="23673" hidden="1"/>
    <cellStyle name="Uwaga 3" xfId="23661" hidden="1"/>
    <cellStyle name="Uwaga 3" xfId="23660" hidden="1"/>
    <cellStyle name="Uwaga 3" xfId="23658" hidden="1"/>
    <cellStyle name="Uwaga 3" xfId="23646" hidden="1"/>
    <cellStyle name="Uwaga 3" xfId="23645" hidden="1"/>
    <cellStyle name="Uwaga 3" xfId="23643" hidden="1"/>
    <cellStyle name="Uwaga 3" xfId="23631" hidden="1"/>
    <cellStyle name="Uwaga 3" xfId="23630" hidden="1"/>
    <cellStyle name="Uwaga 3" xfId="23628" hidden="1"/>
    <cellStyle name="Uwaga 3" xfId="23616" hidden="1"/>
    <cellStyle name="Uwaga 3" xfId="23615" hidden="1"/>
    <cellStyle name="Uwaga 3" xfId="23613" hidden="1"/>
    <cellStyle name="Uwaga 3" xfId="23601" hidden="1"/>
    <cellStyle name="Uwaga 3" xfId="23600" hidden="1"/>
    <cellStyle name="Uwaga 3" xfId="23598" hidden="1"/>
    <cellStyle name="Uwaga 3" xfId="23586" hidden="1"/>
    <cellStyle name="Uwaga 3" xfId="23585" hidden="1"/>
    <cellStyle name="Uwaga 3" xfId="23583" hidden="1"/>
    <cellStyle name="Uwaga 3" xfId="23571" hidden="1"/>
    <cellStyle name="Uwaga 3" xfId="23570" hidden="1"/>
    <cellStyle name="Uwaga 3" xfId="23568" hidden="1"/>
    <cellStyle name="Uwaga 3" xfId="23556" hidden="1"/>
    <cellStyle name="Uwaga 3" xfId="23555" hidden="1"/>
    <cellStyle name="Uwaga 3" xfId="23553" hidden="1"/>
    <cellStyle name="Uwaga 3" xfId="23541" hidden="1"/>
    <cellStyle name="Uwaga 3" xfId="23539" hidden="1"/>
    <cellStyle name="Uwaga 3" xfId="23536" hidden="1"/>
    <cellStyle name="Uwaga 3" xfId="23526" hidden="1"/>
    <cellStyle name="Uwaga 3" xfId="23524" hidden="1"/>
    <cellStyle name="Uwaga 3" xfId="23521" hidden="1"/>
    <cellStyle name="Uwaga 3" xfId="23511" hidden="1"/>
    <cellStyle name="Uwaga 3" xfId="23509" hidden="1"/>
    <cellStyle name="Uwaga 3" xfId="23506" hidden="1"/>
    <cellStyle name="Uwaga 3" xfId="23496" hidden="1"/>
    <cellStyle name="Uwaga 3" xfId="23494" hidden="1"/>
    <cellStyle name="Uwaga 3" xfId="23491" hidden="1"/>
    <cellStyle name="Uwaga 3" xfId="23481" hidden="1"/>
    <cellStyle name="Uwaga 3" xfId="23479" hidden="1"/>
    <cellStyle name="Uwaga 3" xfId="23476" hidden="1"/>
    <cellStyle name="Uwaga 3" xfId="23466" hidden="1"/>
    <cellStyle name="Uwaga 3" xfId="23464" hidden="1"/>
    <cellStyle name="Uwaga 3" xfId="23460" hidden="1"/>
    <cellStyle name="Uwaga 3" xfId="23451" hidden="1"/>
    <cellStyle name="Uwaga 3" xfId="23448" hidden="1"/>
    <cellStyle name="Uwaga 3" xfId="23444" hidden="1"/>
    <cellStyle name="Uwaga 3" xfId="23436" hidden="1"/>
    <cellStyle name="Uwaga 3" xfId="23434" hidden="1"/>
    <cellStyle name="Uwaga 3" xfId="23430" hidden="1"/>
    <cellStyle name="Uwaga 3" xfId="23421" hidden="1"/>
    <cellStyle name="Uwaga 3" xfId="23419" hidden="1"/>
    <cellStyle name="Uwaga 3" xfId="23416" hidden="1"/>
    <cellStyle name="Uwaga 3" xfId="23406" hidden="1"/>
    <cellStyle name="Uwaga 3" xfId="23404" hidden="1"/>
    <cellStyle name="Uwaga 3" xfId="23399" hidden="1"/>
    <cellStyle name="Uwaga 3" xfId="23391" hidden="1"/>
    <cellStyle name="Uwaga 3" xfId="23389" hidden="1"/>
    <cellStyle name="Uwaga 3" xfId="23384" hidden="1"/>
    <cellStyle name="Uwaga 3" xfId="23376" hidden="1"/>
    <cellStyle name="Uwaga 3" xfId="23374" hidden="1"/>
    <cellStyle name="Uwaga 3" xfId="23369" hidden="1"/>
    <cellStyle name="Uwaga 3" xfId="23361" hidden="1"/>
    <cellStyle name="Uwaga 3" xfId="23359" hidden="1"/>
    <cellStyle name="Uwaga 3" xfId="23355" hidden="1"/>
    <cellStyle name="Uwaga 3" xfId="23346" hidden="1"/>
    <cellStyle name="Uwaga 3" xfId="23343" hidden="1"/>
    <cellStyle name="Uwaga 3" xfId="23338" hidden="1"/>
    <cellStyle name="Uwaga 3" xfId="23331" hidden="1"/>
    <cellStyle name="Uwaga 3" xfId="23327" hidden="1"/>
    <cellStyle name="Uwaga 3" xfId="23322" hidden="1"/>
    <cellStyle name="Uwaga 3" xfId="23316" hidden="1"/>
    <cellStyle name="Uwaga 3" xfId="23312" hidden="1"/>
    <cellStyle name="Uwaga 3" xfId="23307" hidden="1"/>
    <cellStyle name="Uwaga 3" xfId="23301" hidden="1"/>
    <cellStyle name="Uwaga 3" xfId="23298" hidden="1"/>
    <cellStyle name="Uwaga 3" xfId="23294" hidden="1"/>
    <cellStyle name="Uwaga 3" xfId="23285" hidden="1"/>
    <cellStyle name="Uwaga 3" xfId="23280" hidden="1"/>
    <cellStyle name="Uwaga 3" xfId="23275" hidden="1"/>
    <cellStyle name="Uwaga 3" xfId="23270" hidden="1"/>
    <cellStyle name="Uwaga 3" xfId="23265" hidden="1"/>
    <cellStyle name="Uwaga 3" xfId="23260" hidden="1"/>
    <cellStyle name="Uwaga 3" xfId="23255" hidden="1"/>
    <cellStyle name="Uwaga 3" xfId="23250" hidden="1"/>
    <cellStyle name="Uwaga 3" xfId="23245" hidden="1"/>
    <cellStyle name="Uwaga 3" xfId="23241" hidden="1"/>
    <cellStyle name="Uwaga 3" xfId="23236" hidden="1"/>
    <cellStyle name="Uwaga 3" xfId="23231" hidden="1"/>
    <cellStyle name="Uwaga 3" xfId="23226" hidden="1"/>
    <cellStyle name="Uwaga 3" xfId="23222" hidden="1"/>
    <cellStyle name="Uwaga 3" xfId="23218" hidden="1"/>
    <cellStyle name="Uwaga 3" xfId="23211" hidden="1"/>
    <cellStyle name="Uwaga 3" xfId="23207" hidden="1"/>
    <cellStyle name="Uwaga 3" xfId="23202" hidden="1"/>
    <cellStyle name="Uwaga 3" xfId="23196" hidden="1"/>
    <cellStyle name="Uwaga 3" xfId="23192" hidden="1"/>
    <cellStyle name="Uwaga 3" xfId="23187" hidden="1"/>
    <cellStyle name="Uwaga 3" xfId="23181" hidden="1"/>
    <cellStyle name="Uwaga 3" xfId="23177" hidden="1"/>
    <cellStyle name="Uwaga 3" xfId="23173" hidden="1"/>
    <cellStyle name="Uwaga 3" xfId="23166" hidden="1"/>
    <cellStyle name="Uwaga 3" xfId="23162" hidden="1"/>
    <cellStyle name="Uwaga 3" xfId="23158" hidden="1"/>
    <cellStyle name="Uwaga 3" xfId="24106" hidden="1"/>
    <cellStyle name="Uwaga 3" xfId="24107" hidden="1"/>
    <cellStyle name="Uwaga 3" xfId="24109" hidden="1"/>
    <cellStyle name="Uwaga 3" xfId="24115" hidden="1"/>
    <cellStyle name="Uwaga 3" xfId="24116" hidden="1"/>
    <cellStyle name="Uwaga 3" xfId="24119" hidden="1"/>
    <cellStyle name="Uwaga 3" xfId="24124" hidden="1"/>
    <cellStyle name="Uwaga 3" xfId="24125" hidden="1"/>
    <cellStyle name="Uwaga 3" xfId="24128" hidden="1"/>
    <cellStyle name="Uwaga 3" xfId="24133" hidden="1"/>
    <cellStyle name="Uwaga 3" xfId="24134" hidden="1"/>
    <cellStyle name="Uwaga 3" xfId="24135" hidden="1"/>
    <cellStyle name="Uwaga 3" xfId="24142" hidden="1"/>
    <cellStyle name="Uwaga 3" xfId="24145" hidden="1"/>
    <cellStyle name="Uwaga 3" xfId="24148" hidden="1"/>
    <cellStyle name="Uwaga 3" xfId="24154" hidden="1"/>
    <cellStyle name="Uwaga 3" xfId="24157" hidden="1"/>
    <cellStyle name="Uwaga 3" xfId="24159" hidden="1"/>
    <cellStyle name="Uwaga 3" xfId="24164" hidden="1"/>
    <cellStyle name="Uwaga 3" xfId="24167" hidden="1"/>
    <cellStyle name="Uwaga 3" xfId="24168" hidden="1"/>
    <cellStyle name="Uwaga 3" xfId="24172" hidden="1"/>
    <cellStyle name="Uwaga 3" xfId="24175" hidden="1"/>
    <cellStyle name="Uwaga 3" xfId="24177" hidden="1"/>
    <cellStyle name="Uwaga 3" xfId="24178" hidden="1"/>
    <cellStyle name="Uwaga 3" xfId="24179" hidden="1"/>
    <cellStyle name="Uwaga 3" xfId="24182" hidden="1"/>
    <cellStyle name="Uwaga 3" xfId="24189" hidden="1"/>
    <cellStyle name="Uwaga 3" xfId="24192" hidden="1"/>
    <cellStyle name="Uwaga 3" xfId="24195" hidden="1"/>
    <cellStyle name="Uwaga 3" xfId="24198" hidden="1"/>
    <cellStyle name="Uwaga 3" xfId="24201" hidden="1"/>
    <cellStyle name="Uwaga 3" xfId="24204" hidden="1"/>
    <cellStyle name="Uwaga 3" xfId="24206" hidden="1"/>
    <cellStyle name="Uwaga 3" xfId="24209" hidden="1"/>
    <cellStyle name="Uwaga 3" xfId="24212" hidden="1"/>
    <cellStyle name="Uwaga 3" xfId="24214" hidden="1"/>
    <cellStyle name="Uwaga 3" xfId="24215" hidden="1"/>
    <cellStyle name="Uwaga 3" xfId="24217" hidden="1"/>
    <cellStyle name="Uwaga 3" xfId="24224" hidden="1"/>
    <cellStyle name="Uwaga 3" xfId="24227" hidden="1"/>
    <cellStyle name="Uwaga 3" xfId="24230" hidden="1"/>
    <cellStyle name="Uwaga 3" xfId="24234" hidden="1"/>
    <cellStyle name="Uwaga 3" xfId="24237" hidden="1"/>
    <cellStyle name="Uwaga 3" xfId="24240" hidden="1"/>
    <cellStyle name="Uwaga 3" xfId="24242" hidden="1"/>
    <cellStyle name="Uwaga 3" xfId="24245" hidden="1"/>
    <cellStyle name="Uwaga 3" xfId="24248" hidden="1"/>
    <cellStyle name="Uwaga 3" xfId="24250" hidden="1"/>
    <cellStyle name="Uwaga 3" xfId="24251" hidden="1"/>
    <cellStyle name="Uwaga 3" xfId="24254" hidden="1"/>
    <cellStyle name="Uwaga 3" xfId="24261" hidden="1"/>
    <cellStyle name="Uwaga 3" xfId="24264" hidden="1"/>
    <cellStyle name="Uwaga 3" xfId="24267" hidden="1"/>
    <cellStyle name="Uwaga 3" xfId="24271" hidden="1"/>
    <cellStyle name="Uwaga 3" xfId="24274" hidden="1"/>
    <cellStyle name="Uwaga 3" xfId="24276" hidden="1"/>
    <cellStyle name="Uwaga 3" xfId="24279" hidden="1"/>
    <cellStyle name="Uwaga 3" xfId="24282" hidden="1"/>
    <cellStyle name="Uwaga 3" xfId="24285" hidden="1"/>
    <cellStyle name="Uwaga 3" xfId="24286" hidden="1"/>
    <cellStyle name="Uwaga 3" xfId="24287" hidden="1"/>
    <cellStyle name="Uwaga 3" xfId="24289" hidden="1"/>
    <cellStyle name="Uwaga 3" xfId="24295" hidden="1"/>
    <cellStyle name="Uwaga 3" xfId="24296" hidden="1"/>
    <cellStyle name="Uwaga 3" xfId="24298" hidden="1"/>
    <cellStyle name="Uwaga 3" xfId="24304" hidden="1"/>
    <cellStyle name="Uwaga 3" xfId="24306" hidden="1"/>
    <cellStyle name="Uwaga 3" xfId="24309" hidden="1"/>
    <cellStyle name="Uwaga 3" xfId="24313" hidden="1"/>
    <cellStyle name="Uwaga 3" xfId="24314" hidden="1"/>
    <cellStyle name="Uwaga 3" xfId="24316" hidden="1"/>
    <cellStyle name="Uwaga 3" xfId="24322" hidden="1"/>
    <cellStyle name="Uwaga 3" xfId="24323" hidden="1"/>
    <cellStyle name="Uwaga 3" xfId="24324" hidden="1"/>
    <cellStyle name="Uwaga 3" xfId="24332" hidden="1"/>
    <cellStyle name="Uwaga 3" xfId="24335" hidden="1"/>
    <cellStyle name="Uwaga 3" xfId="24338" hidden="1"/>
    <cellStyle name="Uwaga 3" xfId="24341" hidden="1"/>
    <cellStyle name="Uwaga 3" xfId="24344" hidden="1"/>
    <cellStyle name="Uwaga 3" xfId="24347" hidden="1"/>
    <cellStyle name="Uwaga 3" xfId="24350" hidden="1"/>
    <cellStyle name="Uwaga 3" xfId="24353" hidden="1"/>
    <cellStyle name="Uwaga 3" xfId="24356" hidden="1"/>
    <cellStyle name="Uwaga 3" xfId="24358" hidden="1"/>
    <cellStyle name="Uwaga 3" xfId="24359" hidden="1"/>
    <cellStyle name="Uwaga 3" xfId="24361" hidden="1"/>
    <cellStyle name="Uwaga 3" xfId="24368" hidden="1"/>
    <cellStyle name="Uwaga 3" xfId="24371" hidden="1"/>
    <cellStyle name="Uwaga 3" xfId="24374" hidden="1"/>
    <cellStyle name="Uwaga 3" xfId="24377" hidden="1"/>
    <cellStyle name="Uwaga 3" xfId="24380" hidden="1"/>
    <cellStyle name="Uwaga 3" xfId="24383" hidden="1"/>
    <cellStyle name="Uwaga 3" xfId="24386" hidden="1"/>
    <cellStyle name="Uwaga 3" xfId="24388" hidden="1"/>
    <cellStyle name="Uwaga 3" xfId="24391" hidden="1"/>
    <cellStyle name="Uwaga 3" xfId="24394" hidden="1"/>
    <cellStyle name="Uwaga 3" xfId="24395" hidden="1"/>
    <cellStyle name="Uwaga 3" xfId="24396" hidden="1"/>
    <cellStyle name="Uwaga 3" xfId="24403" hidden="1"/>
    <cellStyle name="Uwaga 3" xfId="24404" hidden="1"/>
    <cellStyle name="Uwaga 3" xfId="24406" hidden="1"/>
    <cellStyle name="Uwaga 3" xfId="24412" hidden="1"/>
    <cellStyle name="Uwaga 3" xfId="24413" hidden="1"/>
    <cellStyle name="Uwaga 3" xfId="24415" hidden="1"/>
    <cellStyle name="Uwaga 3" xfId="24421" hidden="1"/>
    <cellStyle name="Uwaga 3" xfId="24422" hidden="1"/>
    <cellStyle name="Uwaga 3" xfId="24424" hidden="1"/>
    <cellStyle name="Uwaga 3" xfId="24430" hidden="1"/>
    <cellStyle name="Uwaga 3" xfId="24431" hidden="1"/>
    <cellStyle name="Uwaga 3" xfId="24432" hidden="1"/>
    <cellStyle name="Uwaga 3" xfId="24440" hidden="1"/>
    <cellStyle name="Uwaga 3" xfId="24442" hidden="1"/>
    <cellStyle name="Uwaga 3" xfId="24445" hidden="1"/>
    <cellStyle name="Uwaga 3" xfId="24449" hidden="1"/>
    <cellStyle name="Uwaga 3" xfId="24452" hidden="1"/>
    <cellStyle name="Uwaga 3" xfId="24455" hidden="1"/>
    <cellStyle name="Uwaga 3" xfId="24458" hidden="1"/>
    <cellStyle name="Uwaga 3" xfId="24460" hidden="1"/>
    <cellStyle name="Uwaga 3" xfId="24463" hidden="1"/>
    <cellStyle name="Uwaga 3" xfId="24466" hidden="1"/>
    <cellStyle name="Uwaga 3" xfId="24467" hidden="1"/>
    <cellStyle name="Uwaga 3" xfId="24468" hidden="1"/>
    <cellStyle name="Uwaga 3" xfId="24475" hidden="1"/>
    <cellStyle name="Uwaga 3" xfId="24477" hidden="1"/>
    <cellStyle name="Uwaga 3" xfId="24479" hidden="1"/>
    <cellStyle name="Uwaga 3" xfId="24484" hidden="1"/>
    <cellStyle name="Uwaga 3" xfId="24486" hidden="1"/>
    <cellStyle name="Uwaga 3" xfId="24488" hidden="1"/>
    <cellStyle name="Uwaga 3" xfId="24493" hidden="1"/>
    <cellStyle name="Uwaga 3" xfId="24495" hidden="1"/>
    <cellStyle name="Uwaga 3" xfId="24497" hidden="1"/>
    <cellStyle name="Uwaga 3" xfId="24502" hidden="1"/>
    <cellStyle name="Uwaga 3" xfId="24503" hidden="1"/>
    <cellStyle name="Uwaga 3" xfId="24504" hidden="1"/>
    <cellStyle name="Uwaga 3" xfId="24511" hidden="1"/>
    <cellStyle name="Uwaga 3" xfId="24513" hidden="1"/>
    <cellStyle name="Uwaga 3" xfId="24515" hidden="1"/>
    <cellStyle name="Uwaga 3" xfId="24520" hidden="1"/>
    <cellStyle name="Uwaga 3" xfId="24522" hidden="1"/>
    <cellStyle name="Uwaga 3" xfId="24524" hidden="1"/>
    <cellStyle name="Uwaga 3" xfId="24529" hidden="1"/>
    <cellStyle name="Uwaga 3" xfId="24531" hidden="1"/>
    <cellStyle name="Uwaga 3" xfId="24532" hidden="1"/>
    <cellStyle name="Uwaga 3" xfId="24538" hidden="1"/>
    <cellStyle name="Uwaga 3" xfId="24539" hidden="1"/>
    <cellStyle name="Uwaga 3" xfId="24540" hidden="1"/>
    <cellStyle name="Uwaga 3" xfId="24547" hidden="1"/>
    <cellStyle name="Uwaga 3" xfId="24549" hidden="1"/>
    <cellStyle name="Uwaga 3" xfId="24551" hidden="1"/>
    <cellStyle name="Uwaga 3" xfId="24556" hidden="1"/>
    <cellStyle name="Uwaga 3" xfId="24558" hidden="1"/>
    <cellStyle name="Uwaga 3" xfId="24560" hidden="1"/>
    <cellStyle name="Uwaga 3" xfId="24565" hidden="1"/>
    <cellStyle name="Uwaga 3" xfId="24567" hidden="1"/>
    <cellStyle name="Uwaga 3" xfId="24569" hidden="1"/>
    <cellStyle name="Uwaga 3" xfId="24574" hidden="1"/>
    <cellStyle name="Uwaga 3" xfId="24575" hidden="1"/>
    <cellStyle name="Uwaga 3" xfId="24577" hidden="1"/>
    <cellStyle name="Uwaga 3" xfId="24583" hidden="1"/>
    <cellStyle name="Uwaga 3" xfId="24584" hidden="1"/>
    <cellStyle name="Uwaga 3" xfId="24585" hidden="1"/>
    <cellStyle name="Uwaga 3" xfId="24592" hidden="1"/>
    <cellStyle name="Uwaga 3" xfId="24593" hidden="1"/>
    <cellStyle name="Uwaga 3" xfId="24594" hidden="1"/>
    <cellStyle name="Uwaga 3" xfId="24601" hidden="1"/>
    <cellStyle name="Uwaga 3" xfId="24602" hidden="1"/>
    <cellStyle name="Uwaga 3" xfId="24603" hidden="1"/>
    <cellStyle name="Uwaga 3" xfId="24610" hidden="1"/>
    <cellStyle name="Uwaga 3" xfId="24611" hidden="1"/>
    <cellStyle name="Uwaga 3" xfId="24612" hidden="1"/>
    <cellStyle name="Uwaga 3" xfId="24619" hidden="1"/>
    <cellStyle name="Uwaga 3" xfId="24620" hidden="1"/>
    <cellStyle name="Uwaga 3" xfId="24621" hidden="1"/>
    <cellStyle name="Uwaga 3" xfId="24671" hidden="1"/>
    <cellStyle name="Uwaga 3" xfId="24672" hidden="1"/>
    <cellStyle name="Uwaga 3" xfId="24674" hidden="1"/>
    <cellStyle name="Uwaga 3" xfId="24686" hidden="1"/>
    <cellStyle name="Uwaga 3" xfId="24687" hidden="1"/>
    <cellStyle name="Uwaga 3" xfId="24692" hidden="1"/>
    <cellStyle name="Uwaga 3" xfId="24701" hidden="1"/>
    <cellStyle name="Uwaga 3" xfId="24702" hidden="1"/>
    <cellStyle name="Uwaga 3" xfId="24707" hidden="1"/>
    <cellStyle name="Uwaga 3" xfId="24716" hidden="1"/>
    <cellStyle name="Uwaga 3" xfId="24717" hidden="1"/>
    <cellStyle name="Uwaga 3" xfId="24718" hidden="1"/>
    <cellStyle name="Uwaga 3" xfId="24731" hidden="1"/>
    <cellStyle name="Uwaga 3" xfId="24736" hidden="1"/>
    <cellStyle name="Uwaga 3" xfId="24741" hidden="1"/>
    <cellStyle name="Uwaga 3" xfId="24751" hidden="1"/>
    <cellStyle name="Uwaga 3" xfId="24756" hidden="1"/>
    <cellStyle name="Uwaga 3" xfId="24760" hidden="1"/>
    <cellStyle name="Uwaga 3" xfId="24767" hidden="1"/>
    <cellStyle name="Uwaga 3" xfId="24772" hidden="1"/>
    <cellStyle name="Uwaga 3" xfId="24775" hidden="1"/>
    <cellStyle name="Uwaga 3" xfId="24781" hidden="1"/>
    <cellStyle name="Uwaga 3" xfId="24786" hidden="1"/>
    <cellStyle name="Uwaga 3" xfId="24790" hidden="1"/>
    <cellStyle name="Uwaga 3" xfId="24791" hidden="1"/>
    <cellStyle name="Uwaga 3" xfId="24792" hidden="1"/>
    <cellStyle name="Uwaga 3" xfId="24796" hidden="1"/>
    <cellStyle name="Uwaga 3" xfId="24808" hidden="1"/>
    <cellStyle name="Uwaga 3" xfId="24813" hidden="1"/>
    <cellStyle name="Uwaga 3" xfId="24818" hidden="1"/>
    <cellStyle name="Uwaga 3" xfId="24823" hidden="1"/>
    <cellStyle name="Uwaga 3" xfId="24828" hidden="1"/>
    <cellStyle name="Uwaga 3" xfId="24833" hidden="1"/>
    <cellStyle name="Uwaga 3" xfId="24837" hidden="1"/>
    <cellStyle name="Uwaga 3" xfId="24841" hidden="1"/>
    <cellStyle name="Uwaga 3" xfId="24846" hidden="1"/>
    <cellStyle name="Uwaga 3" xfId="24851" hidden="1"/>
    <cellStyle name="Uwaga 3" xfId="24852" hidden="1"/>
    <cellStyle name="Uwaga 3" xfId="24854" hidden="1"/>
    <cellStyle name="Uwaga 3" xfId="24867" hidden="1"/>
    <cellStyle name="Uwaga 3" xfId="24871" hidden="1"/>
    <cellStyle name="Uwaga 3" xfId="24876" hidden="1"/>
    <cellStyle name="Uwaga 3" xfId="24883" hidden="1"/>
    <cellStyle name="Uwaga 3" xfId="24887" hidden="1"/>
    <cellStyle name="Uwaga 3" xfId="24892" hidden="1"/>
    <cellStyle name="Uwaga 3" xfId="24897" hidden="1"/>
    <cellStyle name="Uwaga 3" xfId="24900" hidden="1"/>
    <cellStyle name="Uwaga 3" xfId="24905" hidden="1"/>
    <cellStyle name="Uwaga 3" xfId="24911" hidden="1"/>
    <cellStyle name="Uwaga 3" xfId="24912" hidden="1"/>
    <cellStyle name="Uwaga 3" xfId="24915" hidden="1"/>
    <cellStyle name="Uwaga 3" xfId="24928" hidden="1"/>
    <cellStyle name="Uwaga 3" xfId="24932" hidden="1"/>
    <cellStyle name="Uwaga 3" xfId="24937" hidden="1"/>
    <cellStyle name="Uwaga 3" xfId="24944" hidden="1"/>
    <cellStyle name="Uwaga 3" xfId="24949" hidden="1"/>
    <cellStyle name="Uwaga 3" xfId="24953" hidden="1"/>
    <cellStyle name="Uwaga 3" xfId="24958" hidden="1"/>
    <cellStyle name="Uwaga 3" xfId="24962" hidden="1"/>
    <cellStyle name="Uwaga 3" xfId="24967" hidden="1"/>
    <cellStyle name="Uwaga 3" xfId="24971" hidden="1"/>
    <cellStyle name="Uwaga 3" xfId="24972" hidden="1"/>
    <cellStyle name="Uwaga 3" xfId="24974" hidden="1"/>
    <cellStyle name="Uwaga 3" xfId="24986" hidden="1"/>
    <cellStyle name="Uwaga 3" xfId="24987" hidden="1"/>
    <cellStyle name="Uwaga 3" xfId="24989" hidden="1"/>
    <cellStyle name="Uwaga 3" xfId="25001" hidden="1"/>
    <cellStyle name="Uwaga 3" xfId="25003" hidden="1"/>
    <cellStyle name="Uwaga 3" xfId="25006" hidden="1"/>
    <cellStyle name="Uwaga 3" xfId="25016" hidden="1"/>
    <cellStyle name="Uwaga 3" xfId="25017" hidden="1"/>
    <cellStyle name="Uwaga 3" xfId="25019" hidden="1"/>
    <cellStyle name="Uwaga 3" xfId="25031" hidden="1"/>
    <cellStyle name="Uwaga 3" xfId="25032" hidden="1"/>
    <cellStyle name="Uwaga 3" xfId="25033" hidden="1"/>
    <cellStyle name="Uwaga 3" xfId="25047" hidden="1"/>
    <cellStyle name="Uwaga 3" xfId="25050" hidden="1"/>
    <cellStyle name="Uwaga 3" xfId="25054" hidden="1"/>
    <cellStyle name="Uwaga 3" xfId="25062" hidden="1"/>
    <cellStyle name="Uwaga 3" xfId="25065" hidden="1"/>
    <cellStyle name="Uwaga 3" xfId="25069" hidden="1"/>
    <cellStyle name="Uwaga 3" xfId="25077" hidden="1"/>
    <cellStyle name="Uwaga 3" xfId="25080" hidden="1"/>
    <cellStyle name="Uwaga 3" xfId="25084" hidden="1"/>
    <cellStyle name="Uwaga 3" xfId="25091" hidden="1"/>
    <cellStyle name="Uwaga 3" xfId="25092" hidden="1"/>
    <cellStyle name="Uwaga 3" xfId="25094" hidden="1"/>
    <cellStyle name="Uwaga 3" xfId="25107" hidden="1"/>
    <cellStyle name="Uwaga 3" xfId="25110" hidden="1"/>
    <cellStyle name="Uwaga 3" xfId="25113" hidden="1"/>
    <cellStyle name="Uwaga 3" xfId="25122" hidden="1"/>
    <cellStyle name="Uwaga 3" xfId="25125" hidden="1"/>
    <cellStyle name="Uwaga 3" xfId="25129" hidden="1"/>
    <cellStyle name="Uwaga 3" xfId="25137" hidden="1"/>
    <cellStyle name="Uwaga 3" xfId="25139" hidden="1"/>
    <cellStyle name="Uwaga 3" xfId="25142" hidden="1"/>
    <cellStyle name="Uwaga 3" xfId="25151" hidden="1"/>
    <cellStyle name="Uwaga 3" xfId="25152" hidden="1"/>
    <cellStyle name="Uwaga 3" xfId="25153" hidden="1"/>
    <cellStyle name="Uwaga 3" xfId="25166" hidden="1"/>
    <cellStyle name="Uwaga 3" xfId="25167" hidden="1"/>
    <cellStyle name="Uwaga 3" xfId="25169" hidden="1"/>
    <cellStyle name="Uwaga 3" xfId="25181" hidden="1"/>
    <cellStyle name="Uwaga 3" xfId="25182" hidden="1"/>
    <cellStyle name="Uwaga 3" xfId="25184" hidden="1"/>
    <cellStyle name="Uwaga 3" xfId="25196" hidden="1"/>
    <cellStyle name="Uwaga 3" xfId="25197" hidden="1"/>
    <cellStyle name="Uwaga 3" xfId="25199" hidden="1"/>
    <cellStyle name="Uwaga 3" xfId="25211" hidden="1"/>
    <cellStyle name="Uwaga 3" xfId="25212" hidden="1"/>
    <cellStyle name="Uwaga 3" xfId="25213" hidden="1"/>
    <cellStyle name="Uwaga 3" xfId="25227" hidden="1"/>
    <cellStyle name="Uwaga 3" xfId="25229" hidden="1"/>
    <cellStyle name="Uwaga 3" xfId="25232" hidden="1"/>
    <cellStyle name="Uwaga 3" xfId="25242" hidden="1"/>
    <cellStyle name="Uwaga 3" xfId="25245" hidden="1"/>
    <cellStyle name="Uwaga 3" xfId="25248" hidden="1"/>
    <cellStyle name="Uwaga 3" xfId="25257" hidden="1"/>
    <cellStyle name="Uwaga 3" xfId="25259" hidden="1"/>
    <cellStyle name="Uwaga 3" xfId="25262" hidden="1"/>
    <cellStyle name="Uwaga 3" xfId="25271" hidden="1"/>
    <cellStyle name="Uwaga 3" xfId="25272" hidden="1"/>
    <cellStyle name="Uwaga 3" xfId="25273" hidden="1"/>
    <cellStyle name="Uwaga 3" xfId="25286" hidden="1"/>
    <cellStyle name="Uwaga 3" xfId="25288" hidden="1"/>
    <cellStyle name="Uwaga 3" xfId="25290" hidden="1"/>
    <cellStyle name="Uwaga 3" xfId="25301" hidden="1"/>
    <cellStyle name="Uwaga 3" xfId="25303" hidden="1"/>
    <cellStyle name="Uwaga 3" xfId="25305" hidden="1"/>
    <cellStyle name="Uwaga 3" xfId="25316" hidden="1"/>
    <cellStyle name="Uwaga 3" xfId="25318" hidden="1"/>
    <cellStyle name="Uwaga 3" xfId="25320" hidden="1"/>
    <cellStyle name="Uwaga 3" xfId="25331" hidden="1"/>
    <cellStyle name="Uwaga 3" xfId="25332" hidden="1"/>
    <cellStyle name="Uwaga 3" xfId="25333" hidden="1"/>
    <cellStyle name="Uwaga 3" xfId="25346" hidden="1"/>
    <cellStyle name="Uwaga 3" xfId="25348" hidden="1"/>
    <cellStyle name="Uwaga 3" xfId="25350" hidden="1"/>
    <cellStyle name="Uwaga 3" xfId="25361" hidden="1"/>
    <cellStyle name="Uwaga 3" xfId="25363" hidden="1"/>
    <cellStyle name="Uwaga 3" xfId="25365" hidden="1"/>
    <cellStyle name="Uwaga 3" xfId="25376" hidden="1"/>
    <cellStyle name="Uwaga 3" xfId="25378" hidden="1"/>
    <cellStyle name="Uwaga 3" xfId="25379" hidden="1"/>
    <cellStyle name="Uwaga 3" xfId="25391" hidden="1"/>
    <cellStyle name="Uwaga 3" xfId="25392" hidden="1"/>
    <cellStyle name="Uwaga 3" xfId="25393" hidden="1"/>
    <cellStyle name="Uwaga 3" xfId="25406" hidden="1"/>
    <cellStyle name="Uwaga 3" xfId="25408" hidden="1"/>
    <cellStyle name="Uwaga 3" xfId="25410" hidden="1"/>
    <cellStyle name="Uwaga 3" xfId="25421" hidden="1"/>
    <cellStyle name="Uwaga 3" xfId="25423" hidden="1"/>
    <cellStyle name="Uwaga 3" xfId="25425" hidden="1"/>
    <cellStyle name="Uwaga 3" xfId="25436" hidden="1"/>
    <cellStyle name="Uwaga 3" xfId="25438" hidden="1"/>
    <cellStyle name="Uwaga 3" xfId="25440" hidden="1"/>
    <cellStyle name="Uwaga 3" xfId="25451" hidden="1"/>
    <cellStyle name="Uwaga 3" xfId="25452" hidden="1"/>
    <cellStyle name="Uwaga 3" xfId="25454" hidden="1"/>
    <cellStyle name="Uwaga 3" xfId="25465" hidden="1"/>
    <cellStyle name="Uwaga 3" xfId="25467" hidden="1"/>
    <cellStyle name="Uwaga 3" xfId="25468" hidden="1"/>
    <cellStyle name="Uwaga 3" xfId="25477" hidden="1"/>
    <cellStyle name="Uwaga 3" xfId="25480" hidden="1"/>
    <cellStyle name="Uwaga 3" xfId="25482" hidden="1"/>
    <cellStyle name="Uwaga 3" xfId="25493" hidden="1"/>
    <cellStyle name="Uwaga 3" xfId="25495" hidden="1"/>
    <cellStyle name="Uwaga 3" xfId="25497" hidden="1"/>
    <cellStyle name="Uwaga 3" xfId="25509" hidden="1"/>
    <cellStyle name="Uwaga 3" xfId="25511" hidden="1"/>
    <cellStyle name="Uwaga 3" xfId="25513" hidden="1"/>
    <cellStyle name="Uwaga 3" xfId="25521" hidden="1"/>
    <cellStyle name="Uwaga 3" xfId="25523" hidden="1"/>
    <cellStyle name="Uwaga 3" xfId="25526" hidden="1"/>
    <cellStyle name="Uwaga 3" xfId="25516" hidden="1"/>
    <cellStyle name="Uwaga 3" xfId="25515" hidden="1"/>
    <cellStyle name="Uwaga 3" xfId="25514" hidden="1"/>
    <cellStyle name="Uwaga 3" xfId="25501" hidden="1"/>
    <cellStyle name="Uwaga 3" xfId="25500" hidden="1"/>
    <cellStyle name="Uwaga 3" xfId="25499" hidden="1"/>
    <cellStyle name="Uwaga 3" xfId="25486" hidden="1"/>
    <cellStyle name="Uwaga 3" xfId="25485" hidden="1"/>
    <cellStyle name="Uwaga 3" xfId="25484" hidden="1"/>
    <cellStyle name="Uwaga 3" xfId="25471" hidden="1"/>
    <cellStyle name="Uwaga 3" xfId="25470" hidden="1"/>
    <cellStyle name="Uwaga 3" xfId="25469" hidden="1"/>
    <cellStyle name="Uwaga 3" xfId="25456" hidden="1"/>
    <cellStyle name="Uwaga 3" xfId="25455" hidden="1"/>
    <cellStyle name="Uwaga 3" xfId="25453" hidden="1"/>
    <cellStyle name="Uwaga 3" xfId="25442" hidden="1"/>
    <cellStyle name="Uwaga 3" xfId="25439" hidden="1"/>
    <cellStyle name="Uwaga 3" xfId="25437" hidden="1"/>
    <cellStyle name="Uwaga 3" xfId="25427" hidden="1"/>
    <cellStyle name="Uwaga 3" xfId="25424" hidden="1"/>
    <cellStyle name="Uwaga 3" xfId="25422" hidden="1"/>
    <cellStyle name="Uwaga 3" xfId="25412" hidden="1"/>
    <cellStyle name="Uwaga 3" xfId="25409" hidden="1"/>
    <cellStyle name="Uwaga 3" xfId="25407" hidden="1"/>
    <cellStyle name="Uwaga 3" xfId="25397" hidden="1"/>
    <cellStyle name="Uwaga 3" xfId="25395" hidden="1"/>
    <cellStyle name="Uwaga 3" xfId="25394" hidden="1"/>
    <cellStyle name="Uwaga 3" xfId="25382" hidden="1"/>
    <cellStyle name="Uwaga 3" xfId="25380" hidden="1"/>
    <cellStyle name="Uwaga 3" xfId="25377" hidden="1"/>
    <cellStyle name="Uwaga 3" xfId="25367" hidden="1"/>
    <cellStyle name="Uwaga 3" xfId="25364" hidden="1"/>
    <cellStyle name="Uwaga 3" xfId="25362" hidden="1"/>
    <cellStyle name="Uwaga 3" xfId="25352" hidden="1"/>
    <cellStyle name="Uwaga 3" xfId="25349" hidden="1"/>
    <cellStyle name="Uwaga 3" xfId="25347" hidden="1"/>
    <cellStyle name="Uwaga 3" xfId="25337" hidden="1"/>
    <cellStyle name="Uwaga 3" xfId="25335" hidden="1"/>
    <cellStyle name="Uwaga 3" xfId="25334" hidden="1"/>
    <cellStyle name="Uwaga 3" xfId="25322" hidden="1"/>
    <cellStyle name="Uwaga 3" xfId="25319" hidden="1"/>
    <cellStyle name="Uwaga 3" xfId="25317" hidden="1"/>
    <cellStyle name="Uwaga 3" xfId="25307" hidden="1"/>
    <cellStyle name="Uwaga 3" xfId="25304" hidden="1"/>
    <cellStyle name="Uwaga 3" xfId="25302" hidden="1"/>
    <cellStyle name="Uwaga 3" xfId="25292" hidden="1"/>
    <cellStyle name="Uwaga 3" xfId="25289" hidden="1"/>
    <cellStyle name="Uwaga 3" xfId="25287" hidden="1"/>
    <cellStyle name="Uwaga 3" xfId="25277" hidden="1"/>
    <cellStyle name="Uwaga 3" xfId="25275" hidden="1"/>
    <cellStyle name="Uwaga 3" xfId="25274" hidden="1"/>
    <cellStyle name="Uwaga 3" xfId="25261" hidden="1"/>
    <cellStyle name="Uwaga 3" xfId="25258" hidden="1"/>
    <cellStyle name="Uwaga 3" xfId="25256" hidden="1"/>
    <cellStyle name="Uwaga 3" xfId="25246" hidden="1"/>
    <cellStyle name="Uwaga 3" xfId="25243" hidden="1"/>
    <cellStyle name="Uwaga 3" xfId="25241" hidden="1"/>
    <cellStyle name="Uwaga 3" xfId="25231" hidden="1"/>
    <cellStyle name="Uwaga 3" xfId="25228" hidden="1"/>
    <cellStyle name="Uwaga 3" xfId="25226" hidden="1"/>
    <cellStyle name="Uwaga 3" xfId="25217" hidden="1"/>
    <cellStyle name="Uwaga 3" xfId="25215" hidden="1"/>
    <cellStyle name="Uwaga 3" xfId="25214" hidden="1"/>
    <cellStyle name="Uwaga 3" xfId="25202" hidden="1"/>
    <cellStyle name="Uwaga 3" xfId="25200" hidden="1"/>
    <cellStyle name="Uwaga 3" xfId="25198" hidden="1"/>
    <cellStyle name="Uwaga 3" xfId="25187" hidden="1"/>
    <cellStyle name="Uwaga 3" xfId="25185" hidden="1"/>
    <cellStyle name="Uwaga 3" xfId="25183" hidden="1"/>
    <cellStyle name="Uwaga 3" xfId="25172" hidden="1"/>
    <cellStyle name="Uwaga 3" xfId="25170" hidden="1"/>
    <cellStyle name="Uwaga 3" xfId="25168" hidden="1"/>
    <cellStyle name="Uwaga 3" xfId="25157" hidden="1"/>
    <cellStyle name="Uwaga 3" xfId="25155" hidden="1"/>
    <cellStyle name="Uwaga 3" xfId="25154" hidden="1"/>
    <cellStyle name="Uwaga 3" xfId="25141" hidden="1"/>
    <cellStyle name="Uwaga 3" xfId="25138" hidden="1"/>
    <cellStyle name="Uwaga 3" xfId="25136" hidden="1"/>
    <cellStyle name="Uwaga 3" xfId="25126" hidden="1"/>
    <cellStyle name="Uwaga 3" xfId="25123" hidden="1"/>
    <cellStyle name="Uwaga 3" xfId="25121" hidden="1"/>
    <cellStyle name="Uwaga 3" xfId="25111" hidden="1"/>
    <cellStyle name="Uwaga 3" xfId="25108" hidden="1"/>
    <cellStyle name="Uwaga 3" xfId="25106" hidden="1"/>
    <cellStyle name="Uwaga 3" xfId="25097" hidden="1"/>
    <cellStyle name="Uwaga 3" xfId="25095" hidden="1"/>
    <cellStyle name="Uwaga 3" xfId="25093" hidden="1"/>
    <cellStyle name="Uwaga 3" xfId="25081" hidden="1"/>
    <cellStyle name="Uwaga 3" xfId="25078" hidden="1"/>
    <cellStyle name="Uwaga 3" xfId="25076" hidden="1"/>
    <cellStyle name="Uwaga 3" xfId="25066" hidden="1"/>
    <cellStyle name="Uwaga 3" xfId="25063" hidden="1"/>
    <cellStyle name="Uwaga 3" xfId="25061" hidden="1"/>
    <cellStyle name="Uwaga 3" xfId="25051" hidden="1"/>
    <cellStyle name="Uwaga 3" xfId="25048" hidden="1"/>
    <cellStyle name="Uwaga 3" xfId="25046" hidden="1"/>
    <cellStyle name="Uwaga 3" xfId="25039" hidden="1"/>
    <cellStyle name="Uwaga 3" xfId="25036" hidden="1"/>
    <cellStyle name="Uwaga 3" xfId="25034" hidden="1"/>
    <cellStyle name="Uwaga 3" xfId="25024" hidden="1"/>
    <cellStyle name="Uwaga 3" xfId="25021" hidden="1"/>
    <cellStyle name="Uwaga 3" xfId="25018" hidden="1"/>
    <cellStyle name="Uwaga 3" xfId="25009" hidden="1"/>
    <cellStyle name="Uwaga 3" xfId="25005" hidden="1"/>
    <cellStyle name="Uwaga 3" xfId="25002" hidden="1"/>
    <cellStyle name="Uwaga 3" xfId="24994" hidden="1"/>
    <cellStyle name="Uwaga 3" xfId="24991" hidden="1"/>
    <cellStyle name="Uwaga 3" xfId="24988" hidden="1"/>
    <cellStyle name="Uwaga 3" xfId="24979" hidden="1"/>
    <cellStyle name="Uwaga 3" xfId="24976" hidden="1"/>
    <cellStyle name="Uwaga 3" xfId="24973" hidden="1"/>
    <cellStyle name="Uwaga 3" xfId="24963" hidden="1"/>
    <cellStyle name="Uwaga 3" xfId="24959" hidden="1"/>
    <cellStyle name="Uwaga 3" xfId="24956" hidden="1"/>
    <cellStyle name="Uwaga 3" xfId="24947" hidden="1"/>
    <cellStyle name="Uwaga 3" xfId="24943" hidden="1"/>
    <cellStyle name="Uwaga 3" xfId="24941" hidden="1"/>
    <cellStyle name="Uwaga 3" xfId="24933" hidden="1"/>
    <cellStyle name="Uwaga 3" xfId="24929" hidden="1"/>
    <cellStyle name="Uwaga 3" xfId="24926" hidden="1"/>
    <cellStyle name="Uwaga 3" xfId="24919" hidden="1"/>
    <cellStyle name="Uwaga 3" xfId="24916" hidden="1"/>
    <cellStyle name="Uwaga 3" xfId="24913" hidden="1"/>
    <cellStyle name="Uwaga 3" xfId="24904" hidden="1"/>
    <cellStyle name="Uwaga 3" xfId="24899" hidden="1"/>
    <cellStyle name="Uwaga 3" xfId="24896" hidden="1"/>
    <cellStyle name="Uwaga 3" xfId="24889" hidden="1"/>
    <cellStyle name="Uwaga 3" xfId="24884" hidden="1"/>
    <cellStyle name="Uwaga 3" xfId="24881" hidden="1"/>
    <cellStyle name="Uwaga 3" xfId="24874" hidden="1"/>
    <cellStyle name="Uwaga 3" xfId="24869" hidden="1"/>
    <cellStyle name="Uwaga 3" xfId="24866" hidden="1"/>
    <cellStyle name="Uwaga 3" xfId="24860" hidden="1"/>
    <cellStyle name="Uwaga 3" xfId="24856" hidden="1"/>
    <cellStyle name="Uwaga 3" xfId="24853" hidden="1"/>
    <cellStyle name="Uwaga 3" xfId="24845" hidden="1"/>
    <cellStyle name="Uwaga 3" xfId="24840" hidden="1"/>
    <cellStyle name="Uwaga 3" xfId="24836" hidden="1"/>
    <cellStyle name="Uwaga 3" xfId="24830" hidden="1"/>
    <cellStyle name="Uwaga 3" xfId="24825" hidden="1"/>
    <cellStyle name="Uwaga 3" xfId="24821" hidden="1"/>
    <cellStyle name="Uwaga 3" xfId="24815" hidden="1"/>
    <cellStyle name="Uwaga 3" xfId="24810" hidden="1"/>
    <cellStyle name="Uwaga 3" xfId="24806" hidden="1"/>
    <cellStyle name="Uwaga 3" xfId="24801" hidden="1"/>
    <cellStyle name="Uwaga 3" xfId="24797" hidden="1"/>
    <cellStyle name="Uwaga 3" xfId="24793" hidden="1"/>
    <cellStyle name="Uwaga 3" xfId="24785" hidden="1"/>
    <cellStyle name="Uwaga 3" xfId="24780" hidden="1"/>
    <cellStyle name="Uwaga 3" xfId="24776" hidden="1"/>
    <cellStyle name="Uwaga 3" xfId="24770" hidden="1"/>
    <cellStyle name="Uwaga 3" xfId="24765" hidden="1"/>
    <cellStyle name="Uwaga 3" xfId="24761" hidden="1"/>
    <cellStyle name="Uwaga 3" xfId="24755" hidden="1"/>
    <cellStyle name="Uwaga 3" xfId="24750" hidden="1"/>
    <cellStyle name="Uwaga 3" xfId="24746" hidden="1"/>
    <cellStyle name="Uwaga 3" xfId="24742" hidden="1"/>
    <cellStyle name="Uwaga 3" xfId="24737" hidden="1"/>
    <cellStyle name="Uwaga 3" xfId="24732" hidden="1"/>
    <cellStyle name="Uwaga 3" xfId="24727" hidden="1"/>
    <cellStyle name="Uwaga 3" xfId="24723" hidden="1"/>
    <cellStyle name="Uwaga 3" xfId="24719" hidden="1"/>
    <cellStyle name="Uwaga 3" xfId="24712" hidden="1"/>
    <cellStyle name="Uwaga 3" xfId="24708" hidden="1"/>
    <cellStyle name="Uwaga 3" xfId="24703" hidden="1"/>
    <cellStyle name="Uwaga 3" xfId="24697" hidden="1"/>
    <cellStyle name="Uwaga 3" xfId="24693" hidden="1"/>
    <cellStyle name="Uwaga 3" xfId="24688" hidden="1"/>
    <cellStyle name="Uwaga 3" xfId="24682" hidden="1"/>
    <cellStyle name="Uwaga 3" xfId="24678" hidden="1"/>
    <cellStyle name="Uwaga 3" xfId="24673" hidden="1"/>
    <cellStyle name="Uwaga 3" xfId="24667" hidden="1"/>
    <cellStyle name="Uwaga 3" xfId="24663" hidden="1"/>
    <cellStyle name="Uwaga 3" xfId="24659" hidden="1"/>
    <cellStyle name="Uwaga 3" xfId="25519" hidden="1"/>
    <cellStyle name="Uwaga 3" xfId="25518" hidden="1"/>
    <cellStyle name="Uwaga 3" xfId="25517" hidden="1"/>
    <cellStyle name="Uwaga 3" xfId="25504" hidden="1"/>
    <cellStyle name="Uwaga 3" xfId="25503" hidden="1"/>
    <cellStyle name="Uwaga 3" xfId="25502" hidden="1"/>
    <cellStyle name="Uwaga 3" xfId="25489" hidden="1"/>
    <cellStyle name="Uwaga 3" xfId="25488" hidden="1"/>
    <cellStyle name="Uwaga 3" xfId="25487" hidden="1"/>
    <cellStyle name="Uwaga 3" xfId="25474" hidden="1"/>
    <cellStyle name="Uwaga 3" xfId="25473" hidden="1"/>
    <cellStyle name="Uwaga 3" xfId="25472" hidden="1"/>
    <cellStyle name="Uwaga 3" xfId="25459" hidden="1"/>
    <cellStyle name="Uwaga 3" xfId="25458" hidden="1"/>
    <cellStyle name="Uwaga 3" xfId="25457" hidden="1"/>
    <cellStyle name="Uwaga 3" xfId="25445" hidden="1"/>
    <cellStyle name="Uwaga 3" xfId="25443" hidden="1"/>
    <cellStyle name="Uwaga 3" xfId="25441" hidden="1"/>
    <cellStyle name="Uwaga 3" xfId="25430" hidden="1"/>
    <cellStyle name="Uwaga 3" xfId="25428" hidden="1"/>
    <cellStyle name="Uwaga 3" xfId="25426" hidden="1"/>
    <cellStyle name="Uwaga 3" xfId="25415" hidden="1"/>
    <cellStyle name="Uwaga 3" xfId="25413" hidden="1"/>
    <cellStyle name="Uwaga 3" xfId="25411" hidden="1"/>
    <cellStyle name="Uwaga 3" xfId="25400" hidden="1"/>
    <cellStyle name="Uwaga 3" xfId="25398" hidden="1"/>
    <cellStyle name="Uwaga 3" xfId="25396" hidden="1"/>
    <cellStyle name="Uwaga 3" xfId="25385" hidden="1"/>
    <cellStyle name="Uwaga 3" xfId="25383" hidden="1"/>
    <cellStyle name="Uwaga 3" xfId="25381" hidden="1"/>
    <cellStyle name="Uwaga 3" xfId="25370" hidden="1"/>
    <cellStyle name="Uwaga 3" xfId="25368" hidden="1"/>
    <cellStyle name="Uwaga 3" xfId="25366" hidden="1"/>
    <cellStyle name="Uwaga 3" xfId="25355" hidden="1"/>
    <cellStyle name="Uwaga 3" xfId="25353" hidden="1"/>
    <cellStyle name="Uwaga 3" xfId="25351" hidden="1"/>
    <cellStyle name="Uwaga 3" xfId="25340" hidden="1"/>
    <cellStyle name="Uwaga 3" xfId="25338" hidden="1"/>
    <cellStyle name="Uwaga 3" xfId="25336" hidden="1"/>
    <cellStyle name="Uwaga 3" xfId="25325" hidden="1"/>
    <cellStyle name="Uwaga 3" xfId="25323" hidden="1"/>
    <cellStyle name="Uwaga 3" xfId="25321" hidden="1"/>
    <cellStyle name="Uwaga 3" xfId="25310" hidden="1"/>
    <cellStyle name="Uwaga 3" xfId="25308" hidden="1"/>
    <cellStyle name="Uwaga 3" xfId="25306" hidden="1"/>
    <cellStyle name="Uwaga 3" xfId="25295" hidden="1"/>
    <cellStyle name="Uwaga 3" xfId="25293" hidden="1"/>
    <cellStyle name="Uwaga 3" xfId="25291" hidden="1"/>
    <cellStyle name="Uwaga 3" xfId="25280" hidden="1"/>
    <cellStyle name="Uwaga 3" xfId="25278" hidden="1"/>
    <cellStyle name="Uwaga 3" xfId="25276" hidden="1"/>
    <cellStyle name="Uwaga 3" xfId="25265" hidden="1"/>
    <cellStyle name="Uwaga 3" xfId="25263" hidden="1"/>
    <cellStyle name="Uwaga 3" xfId="25260" hidden="1"/>
    <cellStyle name="Uwaga 3" xfId="25250" hidden="1"/>
    <cellStyle name="Uwaga 3" xfId="25247" hidden="1"/>
    <cellStyle name="Uwaga 3" xfId="25244" hidden="1"/>
    <cellStyle name="Uwaga 3" xfId="25235" hidden="1"/>
    <cellStyle name="Uwaga 3" xfId="25233" hidden="1"/>
    <cellStyle name="Uwaga 3" xfId="25230" hidden="1"/>
    <cellStyle name="Uwaga 3" xfId="25220" hidden="1"/>
    <cellStyle name="Uwaga 3" xfId="25218" hidden="1"/>
    <cellStyle name="Uwaga 3" xfId="25216" hidden="1"/>
    <cellStyle name="Uwaga 3" xfId="25205" hidden="1"/>
    <cellStyle name="Uwaga 3" xfId="25203" hidden="1"/>
    <cellStyle name="Uwaga 3" xfId="25201" hidden="1"/>
    <cellStyle name="Uwaga 3" xfId="25190" hidden="1"/>
    <cellStyle name="Uwaga 3" xfId="25188" hidden="1"/>
    <cellStyle name="Uwaga 3" xfId="25186" hidden="1"/>
    <cellStyle name="Uwaga 3" xfId="25175" hidden="1"/>
    <cellStyle name="Uwaga 3" xfId="25173" hidden="1"/>
    <cellStyle name="Uwaga 3" xfId="25171" hidden="1"/>
    <cellStyle name="Uwaga 3" xfId="25160" hidden="1"/>
    <cellStyle name="Uwaga 3" xfId="25158" hidden="1"/>
    <cellStyle name="Uwaga 3" xfId="25156" hidden="1"/>
    <cellStyle name="Uwaga 3" xfId="25145" hidden="1"/>
    <cellStyle name="Uwaga 3" xfId="25143" hidden="1"/>
    <cellStyle name="Uwaga 3" xfId="25140" hidden="1"/>
    <cellStyle name="Uwaga 3" xfId="25130" hidden="1"/>
    <cellStyle name="Uwaga 3" xfId="25127" hidden="1"/>
    <cellStyle name="Uwaga 3" xfId="25124" hidden="1"/>
    <cellStyle name="Uwaga 3" xfId="25115" hidden="1"/>
    <cellStyle name="Uwaga 3" xfId="25112" hidden="1"/>
    <cellStyle name="Uwaga 3" xfId="25109" hidden="1"/>
    <cellStyle name="Uwaga 3" xfId="25100" hidden="1"/>
    <cellStyle name="Uwaga 3" xfId="25098" hidden="1"/>
    <cellStyle name="Uwaga 3" xfId="25096" hidden="1"/>
    <cellStyle name="Uwaga 3" xfId="25085" hidden="1"/>
    <cellStyle name="Uwaga 3" xfId="25082" hidden="1"/>
    <cellStyle name="Uwaga 3" xfId="25079" hidden="1"/>
    <cellStyle name="Uwaga 3" xfId="25070" hidden="1"/>
    <cellStyle name="Uwaga 3" xfId="25067" hidden="1"/>
    <cellStyle name="Uwaga 3" xfId="25064" hidden="1"/>
    <cellStyle name="Uwaga 3" xfId="25055" hidden="1"/>
    <cellStyle name="Uwaga 3" xfId="25052" hidden="1"/>
    <cellStyle name="Uwaga 3" xfId="25049" hidden="1"/>
    <cellStyle name="Uwaga 3" xfId="25042" hidden="1"/>
    <cellStyle name="Uwaga 3" xfId="25038" hidden="1"/>
    <cellStyle name="Uwaga 3" xfId="25035" hidden="1"/>
    <cellStyle name="Uwaga 3" xfId="25027" hidden="1"/>
    <cellStyle name="Uwaga 3" xfId="25023" hidden="1"/>
    <cellStyle name="Uwaga 3" xfId="25020" hidden="1"/>
    <cellStyle name="Uwaga 3" xfId="25012" hidden="1"/>
    <cellStyle name="Uwaga 3" xfId="25008" hidden="1"/>
    <cellStyle name="Uwaga 3" xfId="25004" hidden="1"/>
    <cellStyle name="Uwaga 3" xfId="24997" hidden="1"/>
    <cellStyle name="Uwaga 3" xfId="24993" hidden="1"/>
    <cellStyle name="Uwaga 3" xfId="24990" hidden="1"/>
    <cellStyle name="Uwaga 3" xfId="24982" hidden="1"/>
    <cellStyle name="Uwaga 3" xfId="24978" hidden="1"/>
    <cellStyle name="Uwaga 3" xfId="24975" hidden="1"/>
    <cellStyle name="Uwaga 3" xfId="24966" hidden="1"/>
    <cellStyle name="Uwaga 3" xfId="24961" hidden="1"/>
    <cellStyle name="Uwaga 3" xfId="24957" hidden="1"/>
    <cellStyle name="Uwaga 3" xfId="24951" hidden="1"/>
    <cellStyle name="Uwaga 3" xfId="24946" hidden="1"/>
    <cellStyle name="Uwaga 3" xfId="24942" hidden="1"/>
    <cellStyle name="Uwaga 3" xfId="24936" hidden="1"/>
    <cellStyle name="Uwaga 3" xfId="24931" hidden="1"/>
    <cellStyle name="Uwaga 3" xfId="24927" hidden="1"/>
    <cellStyle name="Uwaga 3" xfId="24922" hidden="1"/>
    <cellStyle name="Uwaga 3" xfId="24918" hidden="1"/>
    <cellStyle name="Uwaga 3" xfId="24914" hidden="1"/>
    <cellStyle name="Uwaga 3" xfId="24907" hidden="1"/>
    <cellStyle name="Uwaga 3" xfId="24902" hidden="1"/>
    <cellStyle name="Uwaga 3" xfId="24898" hidden="1"/>
    <cellStyle name="Uwaga 3" xfId="24891" hidden="1"/>
    <cellStyle name="Uwaga 3" xfId="24886" hidden="1"/>
    <cellStyle name="Uwaga 3" xfId="24882" hidden="1"/>
    <cellStyle name="Uwaga 3" xfId="24877" hidden="1"/>
    <cellStyle name="Uwaga 3" xfId="24872" hidden="1"/>
    <cellStyle name="Uwaga 3" xfId="24868" hidden="1"/>
    <cellStyle name="Uwaga 3" xfId="24862" hidden="1"/>
    <cellStyle name="Uwaga 3" xfId="24858" hidden="1"/>
    <cellStyle name="Uwaga 3" xfId="24855" hidden="1"/>
    <cellStyle name="Uwaga 3" xfId="24848" hidden="1"/>
    <cellStyle name="Uwaga 3" xfId="24843" hidden="1"/>
    <cellStyle name="Uwaga 3" xfId="24838" hidden="1"/>
    <cellStyle name="Uwaga 3" xfId="24832" hidden="1"/>
    <cellStyle name="Uwaga 3" xfId="24827" hidden="1"/>
    <cellStyle name="Uwaga 3" xfId="24822" hidden="1"/>
    <cellStyle name="Uwaga 3" xfId="24817" hidden="1"/>
    <cellStyle name="Uwaga 3" xfId="24812" hidden="1"/>
    <cellStyle name="Uwaga 3" xfId="24807" hidden="1"/>
    <cellStyle name="Uwaga 3" xfId="24803" hidden="1"/>
    <cellStyle name="Uwaga 3" xfId="24799" hidden="1"/>
    <cellStyle name="Uwaga 3" xfId="24794" hidden="1"/>
    <cellStyle name="Uwaga 3" xfId="24787" hidden="1"/>
    <cellStyle name="Uwaga 3" xfId="24782" hidden="1"/>
    <cellStyle name="Uwaga 3" xfId="24777" hidden="1"/>
    <cellStyle name="Uwaga 3" xfId="24771" hidden="1"/>
    <cellStyle name="Uwaga 3" xfId="24766" hidden="1"/>
    <cellStyle name="Uwaga 3" xfId="24762" hidden="1"/>
    <cellStyle name="Uwaga 3" xfId="24757" hidden="1"/>
    <cellStyle name="Uwaga 3" xfId="24752" hidden="1"/>
    <cellStyle name="Uwaga 3" xfId="24747" hidden="1"/>
    <cellStyle name="Uwaga 3" xfId="24743" hidden="1"/>
    <cellStyle name="Uwaga 3" xfId="24738" hidden="1"/>
    <cellStyle name="Uwaga 3" xfId="24733" hidden="1"/>
    <cellStyle name="Uwaga 3" xfId="24728" hidden="1"/>
    <cellStyle name="Uwaga 3" xfId="24724" hidden="1"/>
    <cellStyle name="Uwaga 3" xfId="24720" hidden="1"/>
    <cellStyle name="Uwaga 3" xfId="24713" hidden="1"/>
    <cellStyle name="Uwaga 3" xfId="24709" hidden="1"/>
    <cellStyle name="Uwaga 3" xfId="24704" hidden="1"/>
    <cellStyle name="Uwaga 3" xfId="24698" hidden="1"/>
    <cellStyle name="Uwaga 3" xfId="24694" hidden="1"/>
    <cellStyle name="Uwaga 3" xfId="24689" hidden="1"/>
    <cellStyle name="Uwaga 3" xfId="24683" hidden="1"/>
    <cellStyle name="Uwaga 3" xfId="24679" hidden="1"/>
    <cellStyle name="Uwaga 3" xfId="24675" hidden="1"/>
    <cellStyle name="Uwaga 3" xfId="24668" hidden="1"/>
    <cellStyle name="Uwaga 3" xfId="24664" hidden="1"/>
    <cellStyle name="Uwaga 3" xfId="24660" hidden="1"/>
    <cellStyle name="Uwaga 3" xfId="25524" hidden="1"/>
    <cellStyle name="Uwaga 3" xfId="25522" hidden="1"/>
    <cellStyle name="Uwaga 3" xfId="25520" hidden="1"/>
    <cellStyle name="Uwaga 3" xfId="25507" hidden="1"/>
    <cellStyle name="Uwaga 3" xfId="25506" hidden="1"/>
    <cellStyle name="Uwaga 3" xfId="25505" hidden="1"/>
    <cellStyle name="Uwaga 3" xfId="25492" hidden="1"/>
    <cellStyle name="Uwaga 3" xfId="25491" hidden="1"/>
    <cellStyle name="Uwaga 3" xfId="25490" hidden="1"/>
    <cellStyle name="Uwaga 3" xfId="25478" hidden="1"/>
    <cellStyle name="Uwaga 3" xfId="25476" hidden="1"/>
    <cellStyle name="Uwaga 3" xfId="25475" hidden="1"/>
    <cellStyle name="Uwaga 3" xfId="25462" hidden="1"/>
    <cellStyle name="Uwaga 3" xfId="25461" hidden="1"/>
    <cellStyle name="Uwaga 3" xfId="25460" hidden="1"/>
    <cellStyle name="Uwaga 3" xfId="25448" hidden="1"/>
    <cellStyle name="Uwaga 3" xfId="25446" hidden="1"/>
    <cellStyle name="Uwaga 3" xfId="25444" hidden="1"/>
    <cellStyle name="Uwaga 3" xfId="25433" hidden="1"/>
    <cellStyle name="Uwaga 3" xfId="25431" hidden="1"/>
    <cellStyle name="Uwaga 3" xfId="25429" hidden="1"/>
    <cellStyle name="Uwaga 3" xfId="25418" hidden="1"/>
    <cellStyle name="Uwaga 3" xfId="25416" hidden="1"/>
    <cellStyle name="Uwaga 3" xfId="25414"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9" hidden="1"/>
    <cellStyle name="Uwaga 3" xfId="25208" hidden="1"/>
    <cellStyle name="Uwaga 3" xfId="25206" hidden="1"/>
    <cellStyle name="Uwaga 3" xfId="25204" hidden="1"/>
    <cellStyle name="Uwaga 3" xfId="25193" hidden="1"/>
    <cellStyle name="Uwaga 3" xfId="25191" hidden="1"/>
    <cellStyle name="Uwaga 3" xfId="25189"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8" hidden="1"/>
    <cellStyle name="Uwaga 3" xfId="25118" hidden="1"/>
    <cellStyle name="Uwaga 3" xfId="25116" hidden="1"/>
    <cellStyle name="Uwaga 3" xfId="25114" hidden="1"/>
    <cellStyle name="Uwaga 3" xfId="25103" hidden="1"/>
    <cellStyle name="Uwaga 3" xfId="25101" hidden="1"/>
    <cellStyle name="Uwaga 3" xfId="25099" hidden="1"/>
    <cellStyle name="Uwaga 3" xfId="25088" hidden="1"/>
    <cellStyle name="Uwaga 3" xfId="25086" hidden="1"/>
    <cellStyle name="Uwaga 3" xfId="25083" hidden="1"/>
    <cellStyle name="Uwaga 3" xfId="25073" hidden="1"/>
    <cellStyle name="Uwaga 3" xfId="25071" hidden="1"/>
    <cellStyle name="Uwaga 3" xfId="25068" hidden="1"/>
    <cellStyle name="Uwaga 3" xfId="25058" hidden="1"/>
    <cellStyle name="Uwaga 3" xfId="25056" hidden="1"/>
    <cellStyle name="Uwaga 3" xfId="25053" hidden="1"/>
    <cellStyle name="Uwaga 3" xfId="25044" hidden="1"/>
    <cellStyle name="Uwaga 3" xfId="25041" hidden="1"/>
    <cellStyle name="Uwaga 3" xfId="25037" hidden="1"/>
    <cellStyle name="Uwaga 3" xfId="25029" hidden="1"/>
    <cellStyle name="Uwaga 3" xfId="25026" hidden="1"/>
    <cellStyle name="Uwaga 3" xfId="25022" hidden="1"/>
    <cellStyle name="Uwaga 3" xfId="25014" hidden="1"/>
    <cellStyle name="Uwaga 3" xfId="25011" hidden="1"/>
    <cellStyle name="Uwaga 3" xfId="25007" hidden="1"/>
    <cellStyle name="Uwaga 3" xfId="24999" hidden="1"/>
    <cellStyle name="Uwaga 3" xfId="24996" hidden="1"/>
    <cellStyle name="Uwaga 3" xfId="24992" hidden="1"/>
    <cellStyle name="Uwaga 3" xfId="24984" hidden="1"/>
    <cellStyle name="Uwaga 3" xfId="24981" hidden="1"/>
    <cellStyle name="Uwaga 3" xfId="24977" hidden="1"/>
    <cellStyle name="Uwaga 3" xfId="24969" hidden="1"/>
    <cellStyle name="Uwaga 3" xfId="24965" hidden="1"/>
    <cellStyle name="Uwaga 3" xfId="24960" hidden="1"/>
    <cellStyle name="Uwaga 3" xfId="24954" hidden="1"/>
    <cellStyle name="Uwaga 3" xfId="24950" hidden="1"/>
    <cellStyle name="Uwaga 3" xfId="24945" hidden="1"/>
    <cellStyle name="Uwaga 3" xfId="24939" hidden="1"/>
    <cellStyle name="Uwaga 3" xfId="24935" hidden="1"/>
    <cellStyle name="Uwaga 3" xfId="24930" hidden="1"/>
    <cellStyle name="Uwaga 3" xfId="24924" hidden="1"/>
    <cellStyle name="Uwaga 3" xfId="24921" hidden="1"/>
    <cellStyle name="Uwaga 3" xfId="24917" hidden="1"/>
    <cellStyle name="Uwaga 3" xfId="24909" hidden="1"/>
    <cellStyle name="Uwaga 3" xfId="24906" hidden="1"/>
    <cellStyle name="Uwaga 3" xfId="24901" hidden="1"/>
    <cellStyle name="Uwaga 3" xfId="24894" hidden="1"/>
    <cellStyle name="Uwaga 3" xfId="24890" hidden="1"/>
    <cellStyle name="Uwaga 3" xfId="24885" hidden="1"/>
    <cellStyle name="Uwaga 3" xfId="24879" hidden="1"/>
    <cellStyle name="Uwaga 3" xfId="24875" hidden="1"/>
    <cellStyle name="Uwaga 3" xfId="24870" hidden="1"/>
    <cellStyle name="Uwaga 3" xfId="24864" hidden="1"/>
    <cellStyle name="Uwaga 3" xfId="24861" hidden="1"/>
    <cellStyle name="Uwaga 3" xfId="24857" hidden="1"/>
    <cellStyle name="Uwaga 3" xfId="24849" hidden="1"/>
    <cellStyle name="Uwaga 3" xfId="24844" hidden="1"/>
    <cellStyle name="Uwaga 3" xfId="24839" hidden="1"/>
    <cellStyle name="Uwaga 3" xfId="24834" hidden="1"/>
    <cellStyle name="Uwaga 3" xfId="24829" hidden="1"/>
    <cellStyle name="Uwaga 3" xfId="24824" hidden="1"/>
    <cellStyle name="Uwaga 3" xfId="24819" hidden="1"/>
    <cellStyle name="Uwaga 3" xfId="24814" hidden="1"/>
    <cellStyle name="Uwaga 3" xfId="24809" hidden="1"/>
    <cellStyle name="Uwaga 3" xfId="24804" hidden="1"/>
    <cellStyle name="Uwaga 3" xfId="24800" hidden="1"/>
    <cellStyle name="Uwaga 3" xfId="24795" hidden="1"/>
    <cellStyle name="Uwaga 3" xfId="24788" hidden="1"/>
    <cellStyle name="Uwaga 3" xfId="24783" hidden="1"/>
    <cellStyle name="Uwaga 3" xfId="24778" hidden="1"/>
    <cellStyle name="Uwaga 3" xfId="24773" hidden="1"/>
    <cellStyle name="Uwaga 3" xfId="24768" hidden="1"/>
    <cellStyle name="Uwaga 3" xfId="24763" hidden="1"/>
    <cellStyle name="Uwaga 3" xfId="24758" hidden="1"/>
    <cellStyle name="Uwaga 3" xfId="24753" hidden="1"/>
    <cellStyle name="Uwaga 3" xfId="24748" hidden="1"/>
    <cellStyle name="Uwaga 3" xfId="24744" hidden="1"/>
    <cellStyle name="Uwaga 3" xfId="24739" hidden="1"/>
    <cellStyle name="Uwaga 3" xfId="24734" hidden="1"/>
    <cellStyle name="Uwaga 3" xfId="24729" hidden="1"/>
    <cellStyle name="Uwaga 3" xfId="24725" hidden="1"/>
    <cellStyle name="Uwaga 3" xfId="24721" hidden="1"/>
    <cellStyle name="Uwaga 3" xfId="24714" hidden="1"/>
    <cellStyle name="Uwaga 3" xfId="24710" hidden="1"/>
    <cellStyle name="Uwaga 3" xfId="24705" hidden="1"/>
    <cellStyle name="Uwaga 3" xfId="24699" hidden="1"/>
    <cellStyle name="Uwaga 3" xfId="24695" hidden="1"/>
    <cellStyle name="Uwaga 3" xfId="24690" hidden="1"/>
    <cellStyle name="Uwaga 3" xfId="24684" hidden="1"/>
    <cellStyle name="Uwaga 3" xfId="24680" hidden="1"/>
    <cellStyle name="Uwaga 3" xfId="24676" hidden="1"/>
    <cellStyle name="Uwaga 3" xfId="24669" hidden="1"/>
    <cellStyle name="Uwaga 3" xfId="24665" hidden="1"/>
    <cellStyle name="Uwaga 3" xfId="24661" hidden="1"/>
    <cellStyle name="Uwaga 3" xfId="25528" hidden="1"/>
    <cellStyle name="Uwaga 3" xfId="25527" hidden="1"/>
    <cellStyle name="Uwaga 3" xfId="25525" hidden="1"/>
    <cellStyle name="Uwaga 3" xfId="25512" hidden="1"/>
    <cellStyle name="Uwaga 3" xfId="25510" hidden="1"/>
    <cellStyle name="Uwaga 3" xfId="25508" hidden="1"/>
    <cellStyle name="Uwaga 3" xfId="25498" hidden="1"/>
    <cellStyle name="Uwaga 3" xfId="25496" hidden="1"/>
    <cellStyle name="Uwaga 3" xfId="25494" hidden="1"/>
    <cellStyle name="Uwaga 3" xfId="25483" hidden="1"/>
    <cellStyle name="Uwaga 3" xfId="25481" hidden="1"/>
    <cellStyle name="Uwaga 3" xfId="25479" hidden="1"/>
    <cellStyle name="Uwaga 3" xfId="25466" hidden="1"/>
    <cellStyle name="Uwaga 3" xfId="25464" hidden="1"/>
    <cellStyle name="Uwaga 3" xfId="25463" hidden="1"/>
    <cellStyle name="Uwaga 3" xfId="25450" hidden="1"/>
    <cellStyle name="Uwaga 3" xfId="25449" hidden="1"/>
    <cellStyle name="Uwaga 3" xfId="25447" hidden="1"/>
    <cellStyle name="Uwaga 3" xfId="25435" hidden="1"/>
    <cellStyle name="Uwaga 3" xfId="25434" hidden="1"/>
    <cellStyle name="Uwaga 3" xfId="25432" hidden="1"/>
    <cellStyle name="Uwaga 3" xfId="25420" hidden="1"/>
    <cellStyle name="Uwaga 3" xfId="25419" hidden="1"/>
    <cellStyle name="Uwaga 3" xfId="25417" hidden="1"/>
    <cellStyle name="Uwaga 3" xfId="25405" hidden="1"/>
    <cellStyle name="Uwaga 3" xfId="25404" hidden="1"/>
    <cellStyle name="Uwaga 3" xfId="25402" hidden="1"/>
    <cellStyle name="Uwaga 3" xfId="25390" hidden="1"/>
    <cellStyle name="Uwaga 3" xfId="25389" hidden="1"/>
    <cellStyle name="Uwaga 3" xfId="25387" hidden="1"/>
    <cellStyle name="Uwaga 3" xfId="25375" hidden="1"/>
    <cellStyle name="Uwaga 3" xfId="25374" hidden="1"/>
    <cellStyle name="Uwaga 3" xfId="25372" hidden="1"/>
    <cellStyle name="Uwaga 3" xfId="25360" hidden="1"/>
    <cellStyle name="Uwaga 3" xfId="25359" hidden="1"/>
    <cellStyle name="Uwaga 3" xfId="25357" hidden="1"/>
    <cellStyle name="Uwaga 3" xfId="25345" hidden="1"/>
    <cellStyle name="Uwaga 3" xfId="25344" hidden="1"/>
    <cellStyle name="Uwaga 3" xfId="25342" hidden="1"/>
    <cellStyle name="Uwaga 3" xfId="25330" hidden="1"/>
    <cellStyle name="Uwaga 3" xfId="25329" hidden="1"/>
    <cellStyle name="Uwaga 3" xfId="25327" hidden="1"/>
    <cellStyle name="Uwaga 3" xfId="25315" hidden="1"/>
    <cellStyle name="Uwaga 3" xfId="25314" hidden="1"/>
    <cellStyle name="Uwaga 3" xfId="25312" hidden="1"/>
    <cellStyle name="Uwaga 3" xfId="25300" hidden="1"/>
    <cellStyle name="Uwaga 3" xfId="25299" hidden="1"/>
    <cellStyle name="Uwaga 3" xfId="25297" hidden="1"/>
    <cellStyle name="Uwaga 3" xfId="25285" hidden="1"/>
    <cellStyle name="Uwaga 3" xfId="25284" hidden="1"/>
    <cellStyle name="Uwaga 3" xfId="25282" hidden="1"/>
    <cellStyle name="Uwaga 3" xfId="25270" hidden="1"/>
    <cellStyle name="Uwaga 3" xfId="25269" hidden="1"/>
    <cellStyle name="Uwaga 3" xfId="25267" hidden="1"/>
    <cellStyle name="Uwaga 3" xfId="25255" hidden="1"/>
    <cellStyle name="Uwaga 3" xfId="25254" hidden="1"/>
    <cellStyle name="Uwaga 3" xfId="25252" hidden="1"/>
    <cellStyle name="Uwaga 3" xfId="25240" hidden="1"/>
    <cellStyle name="Uwaga 3" xfId="25239" hidden="1"/>
    <cellStyle name="Uwaga 3" xfId="25237" hidden="1"/>
    <cellStyle name="Uwaga 3" xfId="25225" hidden="1"/>
    <cellStyle name="Uwaga 3" xfId="25224" hidden="1"/>
    <cellStyle name="Uwaga 3" xfId="25222" hidden="1"/>
    <cellStyle name="Uwaga 3" xfId="25210" hidden="1"/>
    <cellStyle name="Uwaga 3" xfId="25209" hidden="1"/>
    <cellStyle name="Uwaga 3" xfId="25207" hidden="1"/>
    <cellStyle name="Uwaga 3" xfId="25195" hidden="1"/>
    <cellStyle name="Uwaga 3" xfId="25194" hidden="1"/>
    <cellStyle name="Uwaga 3" xfId="25192" hidden="1"/>
    <cellStyle name="Uwaga 3" xfId="25180" hidden="1"/>
    <cellStyle name="Uwaga 3" xfId="25179" hidden="1"/>
    <cellStyle name="Uwaga 3" xfId="25177" hidden="1"/>
    <cellStyle name="Uwaga 3" xfId="25165" hidden="1"/>
    <cellStyle name="Uwaga 3" xfId="25164" hidden="1"/>
    <cellStyle name="Uwaga 3" xfId="25162" hidden="1"/>
    <cellStyle name="Uwaga 3" xfId="25150" hidden="1"/>
    <cellStyle name="Uwaga 3" xfId="25149" hidden="1"/>
    <cellStyle name="Uwaga 3" xfId="25147" hidden="1"/>
    <cellStyle name="Uwaga 3" xfId="25135" hidden="1"/>
    <cellStyle name="Uwaga 3" xfId="25134" hidden="1"/>
    <cellStyle name="Uwaga 3" xfId="25132" hidden="1"/>
    <cellStyle name="Uwaga 3" xfId="25120" hidden="1"/>
    <cellStyle name="Uwaga 3" xfId="25119" hidden="1"/>
    <cellStyle name="Uwaga 3" xfId="25117" hidden="1"/>
    <cellStyle name="Uwaga 3" xfId="25105" hidden="1"/>
    <cellStyle name="Uwaga 3" xfId="25104" hidden="1"/>
    <cellStyle name="Uwaga 3" xfId="25102" hidden="1"/>
    <cellStyle name="Uwaga 3" xfId="25090" hidden="1"/>
    <cellStyle name="Uwaga 3" xfId="25089" hidden="1"/>
    <cellStyle name="Uwaga 3" xfId="25087" hidden="1"/>
    <cellStyle name="Uwaga 3" xfId="25075" hidden="1"/>
    <cellStyle name="Uwaga 3" xfId="25074" hidden="1"/>
    <cellStyle name="Uwaga 3" xfId="25072" hidden="1"/>
    <cellStyle name="Uwaga 3" xfId="25060" hidden="1"/>
    <cellStyle name="Uwaga 3" xfId="25059" hidden="1"/>
    <cellStyle name="Uwaga 3" xfId="25057" hidden="1"/>
    <cellStyle name="Uwaga 3" xfId="25045" hidden="1"/>
    <cellStyle name="Uwaga 3" xfId="25043" hidden="1"/>
    <cellStyle name="Uwaga 3" xfId="25040" hidden="1"/>
    <cellStyle name="Uwaga 3" xfId="25030" hidden="1"/>
    <cellStyle name="Uwaga 3" xfId="25028" hidden="1"/>
    <cellStyle name="Uwaga 3" xfId="25025" hidden="1"/>
    <cellStyle name="Uwaga 3" xfId="25015" hidden="1"/>
    <cellStyle name="Uwaga 3" xfId="25013" hidden="1"/>
    <cellStyle name="Uwaga 3" xfId="25010" hidden="1"/>
    <cellStyle name="Uwaga 3" xfId="25000" hidden="1"/>
    <cellStyle name="Uwaga 3" xfId="24998" hidden="1"/>
    <cellStyle name="Uwaga 3" xfId="24995" hidden="1"/>
    <cellStyle name="Uwaga 3" xfId="24985" hidden="1"/>
    <cellStyle name="Uwaga 3" xfId="24983" hidden="1"/>
    <cellStyle name="Uwaga 3" xfId="24980" hidden="1"/>
    <cellStyle name="Uwaga 3" xfId="24970" hidden="1"/>
    <cellStyle name="Uwaga 3" xfId="24968" hidden="1"/>
    <cellStyle name="Uwaga 3" xfId="24964" hidden="1"/>
    <cellStyle name="Uwaga 3" xfId="24955" hidden="1"/>
    <cellStyle name="Uwaga 3" xfId="24952" hidden="1"/>
    <cellStyle name="Uwaga 3" xfId="24948" hidden="1"/>
    <cellStyle name="Uwaga 3" xfId="24940" hidden="1"/>
    <cellStyle name="Uwaga 3" xfId="24938" hidden="1"/>
    <cellStyle name="Uwaga 3" xfId="24934" hidden="1"/>
    <cellStyle name="Uwaga 3" xfId="24925" hidden="1"/>
    <cellStyle name="Uwaga 3" xfId="24923" hidden="1"/>
    <cellStyle name="Uwaga 3" xfId="24920" hidden="1"/>
    <cellStyle name="Uwaga 3" xfId="24910" hidden="1"/>
    <cellStyle name="Uwaga 3" xfId="24908" hidden="1"/>
    <cellStyle name="Uwaga 3" xfId="24903" hidden="1"/>
    <cellStyle name="Uwaga 3" xfId="24895" hidden="1"/>
    <cellStyle name="Uwaga 3" xfId="24893" hidden="1"/>
    <cellStyle name="Uwaga 3" xfId="24888" hidden="1"/>
    <cellStyle name="Uwaga 3" xfId="24880" hidden="1"/>
    <cellStyle name="Uwaga 3" xfId="24878" hidden="1"/>
    <cellStyle name="Uwaga 3" xfId="24873" hidden="1"/>
    <cellStyle name="Uwaga 3" xfId="24865" hidden="1"/>
    <cellStyle name="Uwaga 3" xfId="24863" hidden="1"/>
    <cellStyle name="Uwaga 3" xfId="24859" hidden="1"/>
    <cellStyle name="Uwaga 3" xfId="24850" hidden="1"/>
    <cellStyle name="Uwaga 3" xfId="24847" hidden="1"/>
    <cellStyle name="Uwaga 3" xfId="24842" hidden="1"/>
    <cellStyle name="Uwaga 3" xfId="24835" hidden="1"/>
    <cellStyle name="Uwaga 3" xfId="24831" hidden="1"/>
    <cellStyle name="Uwaga 3" xfId="24826" hidden="1"/>
    <cellStyle name="Uwaga 3" xfId="24820" hidden="1"/>
    <cellStyle name="Uwaga 3" xfId="24816" hidden="1"/>
    <cellStyle name="Uwaga 3" xfId="24811" hidden="1"/>
    <cellStyle name="Uwaga 3" xfId="24805" hidden="1"/>
    <cellStyle name="Uwaga 3" xfId="24802" hidden="1"/>
    <cellStyle name="Uwaga 3" xfId="24798" hidden="1"/>
    <cellStyle name="Uwaga 3" xfId="24789" hidden="1"/>
    <cellStyle name="Uwaga 3" xfId="24784" hidden="1"/>
    <cellStyle name="Uwaga 3" xfId="24779" hidden="1"/>
    <cellStyle name="Uwaga 3" xfId="24774" hidden="1"/>
    <cellStyle name="Uwaga 3" xfId="24769" hidden="1"/>
    <cellStyle name="Uwaga 3" xfId="24764" hidden="1"/>
    <cellStyle name="Uwaga 3" xfId="24759" hidden="1"/>
    <cellStyle name="Uwaga 3" xfId="24754" hidden="1"/>
    <cellStyle name="Uwaga 3" xfId="24749" hidden="1"/>
    <cellStyle name="Uwaga 3" xfId="24745" hidden="1"/>
    <cellStyle name="Uwaga 3" xfId="24740" hidden="1"/>
    <cellStyle name="Uwaga 3" xfId="24735" hidden="1"/>
    <cellStyle name="Uwaga 3" xfId="24730" hidden="1"/>
    <cellStyle name="Uwaga 3" xfId="24726" hidden="1"/>
    <cellStyle name="Uwaga 3" xfId="24722" hidden="1"/>
    <cellStyle name="Uwaga 3" xfId="24715" hidden="1"/>
    <cellStyle name="Uwaga 3" xfId="24711" hidden="1"/>
    <cellStyle name="Uwaga 3" xfId="24706" hidden="1"/>
    <cellStyle name="Uwaga 3" xfId="24700" hidden="1"/>
    <cellStyle name="Uwaga 3" xfId="24696" hidden="1"/>
    <cellStyle name="Uwaga 3" xfId="24691" hidden="1"/>
    <cellStyle name="Uwaga 3" xfId="24685" hidden="1"/>
    <cellStyle name="Uwaga 3" xfId="24681" hidden="1"/>
    <cellStyle name="Uwaga 3" xfId="24677" hidden="1"/>
    <cellStyle name="Uwaga 3" xfId="24670" hidden="1"/>
    <cellStyle name="Uwaga 3" xfId="24666" hidden="1"/>
    <cellStyle name="Uwaga 3" xfId="24662" hidden="1"/>
    <cellStyle name="Uwaga 3" xfId="24615" hidden="1"/>
    <cellStyle name="Uwaga 3" xfId="24614" hidden="1"/>
    <cellStyle name="Uwaga 3" xfId="24613" hidden="1"/>
    <cellStyle name="Uwaga 3" xfId="24606" hidden="1"/>
    <cellStyle name="Uwaga 3" xfId="24605" hidden="1"/>
    <cellStyle name="Uwaga 3" xfId="24604" hidden="1"/>
    <cellStyle name="Uwaga 3" xfId="24597" hidden="1"/>
    <cellStyle name="Uwaga 3" xfId="24596" hidden="1"/>
    <cellStyle name="Uwaga 3" xfId="24595" hidden="1"/>
    <cellStyle name="Uwaga 3" xfId="24588" hidden="1"/>
    <cellStyle name="Uwaga 3" xfId="24587" hidden="1"/>
    <cellStyle name="Uwaga 3" xfId="24586" hidden="1"/>
    <cellStyle name="Uwaga 3" xfId="24579" hidden="1"/>
    <cellStyle name="Uwaga 3" xfId="24578" hidden="1"/>
    <cellStyle name="Uwaga 3" xfId="24576" hidden="1"/>
    <cellStyle name="Uwaga 3" xfId="24571" hidden="1"/>
    <cellStyle name="Uwaga 3" xfId="24568" hidden="1"/>
    <cellStyle name="Uwaga 3" xfId="24566" hidden="1"/>
    <cellStyle name="Uwaga 3" xfId="24562" hidden="1"/>
    <cellStyle name="Uwaga 3" xfId="24559" hidden="1"/>
    <cellStyle name="Uwaga 3" xfId="24557" hidden="1"/>
    <cellStyle name="Uwaga 3" xfId="24553" hidden="1"/>
    <cellStyle name="Uwaga 3" xfId="24550" hidden="1"/>
    <cellStyle name="Uwaga 3" xfId="24548" hidden="1"/>
    <cellStyle name="Uwaga 3" xfId="24544" hidden="1"/>
    <cellStyle name="Uwaga 3" xfId="24542" hidden="1"/>
    <cellStyle name="Uwaga 3" xfId="24541" hidden="1"/>
    <cellStyle name="Uwaga 3" xfId="24535" hidden="1"/>
    <cellStyle name="Uwaga 3" xfId="24533" hidden="1"/>
    <cellStyle name="Uwaga 3" xfId="24530" hidden="1"/>
    <cellStyle name="Uwaga 3" xfId="24526" hidden="1"/>
    <cellStyle name="Uwaga 3" xfId="24523" hidden="1"/>
    <cellStyle name="Uwaga 3" xfId="24521" hidden="1"/>
    <cellStyle name="Uwaga 3" xfId="24517" hidden="1"/>
    <cellStyle name="Uwaga 3" xfId="24514" hidden="1"/>
    <cellStyle name="Uwaga 3" xfId="24512" hidden="1"/>
    <cellStyle name="Uwaga 3" xfId="24508" hidden="1"/>
    <cellStyle name="Uwaga 3" xfId="24506" hidden="1"/>
    <cellStyle name="Uwaga 3" xfId="24505" hidden="1"/>
    <cellStyle name="Uwaga 3" xfId="24499" hidden="1"/>
    <cellStyle name="Uwaga 3" xfId="24496" hidden="1"/>
    <cellStyle name="Uwaga 3" xfId="24494" hidden="1"/>
    <cellStyle name="Uwaga 3" xfId="24490" hidden="1"/>
    <cellStyle name="Uwaga 3" xfId="24487" hidden="1"/>
    <cellStyle name="Uwaga 3" xfId="24485" hidden="1"/>
    <cellStyle name="Uwaga 3" xfId="24481" hidden="1"/>
    <cellStyle name="Uwaga 3" xfId="24478" hidden="1"/>
    <cellStyle name="Uwaga 3" xfId="24476" hidden="1"/>
    <cellStyle name="Uwaga 3" xfId="24472" hidden="1"/>
    <cellStyle name="Uwaga 3" xfId="24470" hidden="1"/>
    <cellStyle name="Uwaga 3" xfId="24469" hidden="1"/>
    <cellStyle name="Uwaga 3" xfId="24462" hidden="1"/>
    <cellStyle name="Uwaga 3" xfId="24459" hidden="1"/>
    <cellStyle name="Uwaga 3" xfId="24457" hidden="1"/>
    <cellStyle name="Uwaga 3" xfId="24453" hidden="1"/>
    <cellStyle name="Uwaga 3" xfId="24450" hidden="1"/>
    <cellStyle name="Uwaga 3" xfId="24448" hidden="1"/>
    <cellStyle name="Uwaga 3" xfId="24444" hidden="1"/>
    <cellStyle name="Uwaga 3" xfId="24441" hidden="1"/>
    <cellStyle name="Uwaga 3" xfId="24439" hidden="1"/>
    <cellStyle name="Uwaga 3" xfId="24436" hidden="1"/>
    <cellStyle name="Uwaga 3" xfId="24434" hidden="1"/>
    <cellStyle name="Uwaga 3" xfId="24433" hidden="1"/>
    <cellStyle name="Uwaga 3" xfId="24427" hidden="1"/>
    <cellStyle name="Uwaga 3" xfId="24425" hidden="1"/>
    <cellStyle name="Uwaga 3" xfId="24423" hidden="1"/>
    <cellStyle name="Uwaga 3" xfId="24418" hidden="1"/>
    <cellStyle name="Uwaga 3" xfId="24416" hidden="1"/>
    <cellStyle name="Uwaga 3" xfId="24414" hidden="1"/>
    <cellStyle name="Uwaga 3" xfId="24409" hidden="1"/>
    <cellStyle name="Uwaga 3" xfId="24407" hidden="1"/>
    <cellStyle name="Uwaga 3" xfId="24405" hidden="1"/>
    <cellStyle name="Uwaga 3" xfId="24400" hidden="1"/>
    <cellStyle name="Uwaga 3" xfId="24398" hidden="1"/>
    <cellStyle name="Uwaga 3" xfId="24397" hidden="1"/>
    <cellStyle name="Uwaga 3" xfId="24390" hidden="1"/>
    <cellStyle name="Uwaga 3" xfId="24387" hidden="1"/>
    <cellStyle name="Uwaga 3" xfId="24385" hidden="1"/>
    <cellStyle name="Uwaga 3" xfId="24381" hidden="1"/>
    <cellStyle name="Uwaga 3" xfId="24378" hidden="1"/>
    <cellStyle name="Uwaga 3" xfId="24376" hidden="1"/>
    <cellStyle name="Uwaga 3" xfId="24372" hidden="1"/>
    <cellStyle name="Uwaga 3" xfId="24369" hidden="1"/>
    <cellStyle name="Uwaga 3" xfId="24367" hidden="1"/>
    <cellStyle name="Uwaga 3" xfId="24364" hidden="1"/>
    <cellStyle name="Uwaga 3" xfId="24362" hidden="1"/>
    <cellStyle name="Uwaga 3" xfId="24360" hidden="1"/>
    <cellStyle name="Uwaga 3" xfId="24354" hidden="1"/>
    <cellStyle name="Uwaga 3" xfId="24351" hidden="1"/>
    <cellStyle name="Uwaga 3" xfId="24349" hidden="1"/>
    <cellStyle name="Uwaga 3" xfId="24345" hidden="1"/>
    <cellStyle name="Uwaga 3" xfId="24342" hidden="1"/>
    <cellStyle name="Uwaga 3" xfId="24340" hidden="1"/>
    <cellStyle name="Uwaga 3" xfId="24336" hidden="1"/>
    <cellStyle name="Uwaga 3" xfId="24333" hidden="1"/>
    <cellStyle name="Uwaga 3" xfId="24331" hidden="1"/>
    <cellStyle name="Uwaga 3" xfId="24329" hidden="1"/>
    <cellStyle name="Uwaga 3" xfId="24327" hidden="1"/>
    <cellStyle name="Uwaga 3" xfId="24325" hidden="1"/>
    <cellStyle name="Uwaga 3" xfId="24320" hidden="1"/>
    <cellStyle name="Uwaga 3" xfId="24318" hidden="1"/>
    <cellStyle name="Uwaga 3" xfId="24315" hidden="1"/>
    <cellStyle name="Uwaga 3" xfId="24311" hidden="1"/>
    <cellStyle name="Uwaga 3" xfId="24308" hidden="1"/>
    <cellStyle name="Uwaga 3" xfId="24305" hidden="1"/>
    <cellStyle name="Uwaga 3" xfId="24302" hidden="1"/>
    <cellStyle name="Uwaga 3" xfId="24300" hidden="1"/>
    <cellStyle name="Uwaga 3" xfId="24297" hidden="1"/>
    <cellStyle name="Uwaga 3" xfId="24293" hidden="1"/>
    <cellStyle name="Uwaga 3" xfId="24291" hidden="1"/>
    <cellStyle name="Uwaga 3" xfId="24288" hidden="1"/>
    <cellStyle name="Uwaga 3" xfId="24283" hidden="1"/>
    <cellStyle name="Uwaga 3" xfId="24280" hidden="1"/>
    <cellStyle name="Uwaga 3" xfId="24277" hidden="1"/>
    <cellStyle name="Uwaga 3" xfId="24273" hidden="1"/>
    <cellStyle name="Uwaga 3" xfId="24270" hidden="1"/>
    <cellStyle name="Uwaga 3" xfId="24268" hidden="1"/>
    <cellStyle name="Uwaga 3" xfId="24265" hidden="1"/>
    <cellStyle name="Uwaga 3" xfId="24262" hidden="1"/>
    <cellStyle name="Uwaga 3" xfId="24259" hidden="1"/>
    <cellStyle name="Uwaga 3" xfId="24257" hidden="1"/>
    <cellStyle name="Uwaga 3" xfId="24255" hidden="1"/>
    <cellStyle name="Uwaga 3" xfId="24252" hidden="1"/>
    <cellStyle name="Uwaga 3" xfId="24247" hidden="1"/>
    <cellStyle name="Uwaga 3" xfId="24244" hidden="1"/>
    <cellStyle name="Uwaga 3" xfId="24241" hidden="1"/>
    <cellStyle name="Uwaga 3" xfId="24238" hidden="1"/>
    <cellStyle name="Uwaga 3" xfId="24235" hidden="1"/>
    <cellStyle name="Uwaga 3" xfId="24232" hidden="1"/>
    <cellStyle name="Uwaga 3" xfId="24229" hidden="1"/>
    <cellStyle name="Uwaga 3" xfId="24226" hidden="1"/>
    <cellStyle name="Uwaga 3" xfId="24223" hidden="1"/>
    <cellStyle name="Uwaga 3" xfId="24221" hidden="1"/>
    <cellStyle name="Uwaga 3" xfId="24219" hidden="1"/>
    <cellStyle name="Uwaga 3" xfId="24216" hidden="1"/>
    <cellStyle name="Uwaga 3" xfId="24211" hidden="1"/>
    <cellStyle name="Uwaga 3" xfId="24208"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5" hidden="1"/>
    <cellStyle name="Uwaga 3" xfId="24183" hidden="1"/>
    <cellStyle name="Uwaga 3" xfId="24180" hidden="1"/>
    <cellStyle name="Uwaga 3" xfId="24174" hidden="1"/>
    <cellStyle name="Uwaga 3" xfId="24171" hidden="1"/>
    <cellStyle name="Uwaga 3" xfId="24169" hidden="1"/>
    <cellStyle name="Uwaga 3" xfId="24165" hidden="1"/>
    <cellStyle name="Uwaga 3" xfId="24162" hidden="1"/>
    <cellStyle name="Uwaga 3" xfId="24160" hidden="1"/>
    <cellStyle name="Uwaga 3" xfId="24156" hidden="1"/>
    <cellStyle name="Uwaga 3" xfId="24153" hidden="1"/>
    <cellStyle name="Uwaga 3" xfId="24151" hidden="1"/>
    <cellStyle name="Uwaga 3" xfId="24149" hidden="1"/>
    <cellStyle name="Uwaga 3" xfId="24146" hidden="1"/>
    <cellStyle name="Uwaga 3" xfId="24143" hidden="1"/>
    <cellStyle name="Uwaga 3" xfId="24140" hidden="1"/>
    <cellStyle name="Uwaga 3" xfId="24138" hidden="1"/>
    <cellStyle name="Uwaga 3" xfId="24136" hidden="1"/>
    <cellStyle name="Uwaga 3" xfId="24131" hidden="1"/>
    <cellStyle name="Uwaga 3" xfId="24129" hidden="1"/>
    <cellStyle name="Uwaga 3" xfId="24126" hidden="1"/>
    <cellStyle name="Uwaga 3" xfId="24122" hidden="1"/>
    <cellStyle name="Uwaga 3" xfId="24120" hidden="1"/>
    <cellStyle name="Uwaga 3" xfId="24117" hidden="1"/>
    <cellStyle name="Uwaga 3" xfId="24113" hidden="1"/>
    <cellStyle name="Uwaga 3" xfId="24111" hidden="1"/>
    <cellStyle name="Uwaga 3" xfId="24108" hidden="1"/>
    <cellStyle name="Uwaga 3" xfId="24104" hidden="1"/>
    <cellStyle name="Uwaga 3" xfId="24102" hidden="1"/>
    <cellStyle name="Uwaga 3" xfId="24100" hidden="1"/>
    <cellStyle name="Uwaga 3" xfId="25652" hidden="1"/>
    <cellStyle name="Uwaga 3" xfId="25653" hidden="1"/>
    <cellStyle name="Uwaga 3" xfId="25655" hidden="1"/>
    <cellStyle name="Uwaga 3" xfId="25667" hidden="1"/>
    <cellStyle name="Uwaga 3" xfId="25668" hidden="1"/>
    <cellStyle name="Uwaga 3" xfId="25673" hidden="1"/>
    <cellStyle name="Uwaga 3" xfId="25682" hidden="1"/>
    <cellStyle name="Uwaga 3" xfId="25683" hidden="1"/>
    <cellStyle name="Uwaga 3" xfId="25688" hidden="1"/>
    <cellStyle name="Uwaga 3" xfId="25697" hidden="1"/>
    <cellStyle name="Uwaga 3" xfId="25698" hidden="1"/>
    <cellStyle name="Uwaga 3" xfId="25699" hidden="1"/>
    <cellStyle name="Uwaga 3" xfId="25712" hidden="1"/>
    <cellStyle name="Uwaga 3" xfId="25717" hidden="1"/>
    <cellStyle name="Uwaga 3" xfId="25722" hidden="1"/>
    <cellStyle name="Uwaga 3" xfId="25732" hidden="1"/>
    <cellStyle name="Uwaga 3" xfId="25737" hidden="1"/>
    <cellStyle name="Uwaga 3" xfId="25741" hidden="1"/>
    <cellStyle name="Uwaga 3" xfId="25748" hidden="1"/>
    <cellStyle name="Uwaga 3" xfId="25753" hidden="1"/>
    <cellStyle name="Uwaga 3" xfId="25756" hidden="1"/>
    <cellStyle name="Uwaga 3" xfId="25762" hidden="1"/>
    <cellStyle name="Uwaga 3" xfId="25767" hidden="1"/>
    <cellStyle name="Uwaga 3" xfId="25771" hidden="1"/>
    <cellStyle name="Uwaga 3" xfId="25772" hidden="1"/>
    <cellStyle name="Uwaga 3" xfId="25773" hidden="1"/>
    <cellStyle name="Uwaga 3" xfId="25777" hidden="1"/>
    <cellStyle name="Uwaga 3" xfId="25789" hidden="1"/>
    <cellStyle name="Uwaga 3" xfId="25794" hidden="1"/>
    <cellStyle name="Uwaga 3" xfId="25799" hidden="1"/>
    <cellStyle name="Uwaga 3" xfId="25804" hidden="1"/>
    <cellStyle name="Uwaga 3" xfId="25809" hidden="1"/>
    <cellStyle name="Uwaga 3" xfId="25814" hidden="1"/>
    <cellStyle name="Uwaga 3" xfId="25818" hidden="1"/>
    <cellStyle name="Uwaga 3" xfId="25822" hidden="1"/>
    <cellStyle name="Uwaga 3" xfId="25827" hidden="1"/>
    <cellStyle name="Uwaga 3" xfId="25832" hidden="1"/>
    <cellStyle name="Uwaga 3" xfId="25833" hidden="1"/>
    <cellStyle name="Uwaga 3" xfId="25835" hidden="1"/>
    <cellStyle name="Uwaga 3" xfId="25848" hidden="1"/>
    <cellStyle name="Uwaga 3" xfId="25852" hidden="1"/>
    <cellStyle name="Uwaga 3" xfId="25857" hidden="1"/>
    <cellStyle name="Uwaga 3" xfId="25864" hidden="1"/>
    <cellStyle name="Uwaga 3" xfId="25868" hidden="1"/>
    <cellStyle name="Uwaga 3" xfId="25873" hidden="1"/>
    <cellStyle name="Uwaga 3" xfId="25878" hidden="1"/>
    <cellStyle name="Uwaga 3" xfId="25881" hidden="1"/>
    <cellStyle name="Uwaga 3" xfId="25886" hidden="1"/>
    <cellStyle name="Uwaga 3" xfId="25892" hidden="1"/>
    <cellStyle name="Uwaga 3" xfId="25893" hidden="1"/>
    <cellStyle name="Uwaga 3" xfId="25896" hidden="1"/>
    <cellStyle name="Uwaga 3" xfId="25909" hidden="1"/>
    <cellStyle name="Uwaga 3" xfId="25913" hidden="1"/>
    <cellStyle name="Uwaga 3" xfId="25918" hidden="1"/>
    <cellStyle name="Uwaga 3" xfId="25925" hidden="1"/>
    <cellStyle name="Uwaga 3" xfId="25930" hidden="1"/>
    <cellStyle name="Uwaga 3" xfId="25934" hidden="1"/>
    <cellStyle name="Uwaga 3" xfId="25939" hidden="1"/>
    <cellStyle name="Uwaga 3" xfId="25943" hidden="1"/>
    <cellStyle name="Uwaga 3" xfId="25948" hidden="1"/>
    <cellStyle name="Uwaga 3" xfId="25952" hidden="1"/>
    <cellStyle name="Uwaga 3" xfId="25953" hidden="1"/>
    <cellStyle name="Uwaga 3" xfId="25955" hidden="1"/>
    <cellStyle name="Uwaga 3" xfId="25967" hidden="1"/>
    <cellStyle name="Uwaga 3" xfId="25968" hidden="1"/>
    <cellStyle name="Uwaga 3" xfId="25970" hidden="1"/>
    <cellStyle name="Uwaga 3" xfId="25982" hidden="1"/>
    <cellStyle name="Uwaga 3" xfId="25984" hidden="1"/>
    <cellStyle name="Uwaga 3" xfId="25987" hidden="1"/>
    <cellStyle name="Uwaga 3" xfId="25997" hidden="1"/>
    <cellStyle name="Uwaga 3" xfId="25998" hidden="1"/>
    <cellStyle name="Uwaga 3" xfId="26000" hidden="1"/>
    <cellStyle name="Uwaga 3" xfId="26012" hidden="1"/>
    <cellStyle name="Uwaga 3" xfId="26013" hidden="1"/>
    <cellStyle name="Uwaga 3" xfId="26014" hidden="1"/>
    <cellStyle name="Uwaga 3" xfId="26028" hidden="1"/>
    <cellStyle name="Uwaga 3" xfId="26031" hidden="1"/>
    <cellStyle name="Uwaga 3" xfId="26035" hidden="1"/>
    <cellStyle name="Uwaga 3" xfId="26043" hidden="1"/>
    <cellStyle name="Uwaga 3" xfId="26046" hidden="1"/>
    <cellStyle name="Uwaga 3" xfId="26050" hidden="1"/>
    <cellStyle name="Uwaga 3" xfId="26058" hidden="1"/>
    <cellStyle name="Uwaga 3" xfId="26061" hidden="1"/>
    <cellStyle name="Uwaga 3" xfId="26065" hidden="1"/>
    <cellStyle name="Uwaga 3" xfId="26072" hidden="1"/>
    <cellStyle name="Uwaga 3" xfId="26073" hidden="1"/>
    <cellStyle name="Uwaga 3" xfId="26075" hidden="1"/>
    <cellStyle name="Uwaga 3" xfId="26088" hidden="1"/>
    <cellStyle name="Uwaga 3" xfId="26091" hidden="1"/>
    <cellStyle name="Uwaga 3" xfId="26094" hidden="1"/>
    <cellStyle name="Uwaga 3" xfId="26103" hidden="1"/>
    <cellStyle name="Uwaga 3" xfId="26106" hidden="1"/>
    <cellStyle name="Uwaga 3" xfId="26110" hidden="1"/>
    <cellStyle name="Uwaga 3" xfId="26118" hidden="1"/>
    <cellStyle name="Uwaga 3" xfId="26120" hidden="1"/>
    <cellStyle name="Uwaga 3" xfId="26123" hidden="1"/>
    <cellStyle name="Uwaga 3" xfId="26132" hidden="1"/>
    <cellStyle name="Uwaga 3" xfId="26133" hidden="1"/>
    <cellStyle name="Uwaga 3" xfId="26134" hidden="1"/>
    <cellStyle name="Uwaga 3" xfId="26147" hidden="1"/>
    <cellStyle name="Uwaga 3" xfId="26148" hidden="1"/>
    <cellStyle name="Uwaga 3" xfId="26150" hidden="1"/>
    <cellStyle name="Uwaga 3" xfId="26162" hidden="1"/>
    <cellStyle name="Uwaga 3" xfId="26163" hidden="1"/>
    <cellStyle name="Uwaga 3" xfId="26165" hidden="1"/>
    <cellStyle name="Uwaga 3" xfId="26177" hidden="1"/>
    <cellStyle name="Uwaga 3" xfId="26178" hidden="1"/>
    <cellStyle name="Uwaga 3" xfId="26180" hidden="1"/>
    <cellStyle name="Uwaga 3" xfId="26192" hidden="1"/>
    <cellStyle name="Uwaga 3" xfId="26193" hidden="1"/>
    <cellStyle name="Uwaga 3" xfId="26194" hidden="1"/>
    <cellStyle name="Uwaga 3" xfId="26208" hidden="1"/>
    <cellStyle name="Uwaga 3" xfId="26210" hidden="1"/>
    <cellStyle name="Uwaga 3" xfId="26213" hidden="1"/>
    <cellStyle name="Uwaga 3" xfId="26223" hidden="1"/>
    <cellStyle name="Uwaga 3" xfId="26226" hidden="1"/>
    <cellStyle name="Uwaga 3" xfId="26229" hidden="1"/>
    <cellStyle name="Uwaga 3" xfId="26238" hidden="1"/>
    <cellStyle name="Uwaga 3" xfId="26240" hidden="1"/>
    <cellStyle name="Uwaga 3" xfId="26243" hidden="1"/>
    <cellStyle name="Uwaga 3" xfId="26252" hidden="1"/>
    <cellStyle name="Uwaga 3" xfId="26253" hidden="1"/>
    <cellStyle name="Uwaga 3" xfId="26254" hidden="1"/>
    <cellStyle name="Uwaga 3" xfId="26267" hidden="1"/>
    <cellStyle name="Uwaga 3" xfId="26269" hidden="1"/>
    <cellStyle name="Uwaga 3" xfId="26271" hidden="1"/>
    <cellStyle name="Uwaga 3" xfId="26282" hidden="1"/>
    <cellStyle name="Uwaga 3" xfId="26284" hidden="1"/>
    <cellStyle name="Uwaga 3" xfId="26286" hidden="1"/>
    <cellStyle name="Uwaga 3" xfId="26297" hidden="1"/>
    <cellStyle name="Uwaga 3" xfId="26299" hidden="1"/>
    <cellStyle name="Uwaga 3" xfId="26301" hidden="1"/>
    <cellStyle name="Uwaga 3" xfId="26312" hidden="1"/>
    <cellStyle name="Uwaga 3" xfId="26313" hidden="1"/>
    <cellStyle name="Uwaga 3" xfId="26314" hidden="1"/>
    <cellStyle name="Uwaga 3" xfId="26327" hidden="1"/>
    <cellStyle name="Uwaga 3" xfId="26329" hidden="1"/>
    <cellStyle name="Uwaga 3" xfId="26331" hidden="1"/>
    <cellStyle name="Uwaga 3" xfId="26342" hidden="1"/>
    <cellStyle name="Uwaga 3" xfId="26344" hidden="1"/>
    <cellStyle name="Uwaga 3" xfId="26346" hidden="1"/>
    <cellStyle name="Uwaga 3" xfId="26357" hidden="1"/>
    <cellStyle name="Uwaga 3" xfId="26359" hidden="1"/>
    <cellStyle name="Uwaga 3" xfId="26360" hidden="1"/>
    <cellStyle name="Uwaga 3" xfId="26372" hidden="1"/>
    <cellStyle name="Uwaga 3" xfId="26373" hidden="1"/>
    <cellStyle name="Uwaga 3" xfId="26374" hidden="1"/>
    <cellStyle name="Uwaga 3" xfId="26387" hidden="1"/>
    <cellStyle name="Uwaga 3" xfId="26389" hidden="1"/>
    <cellStyle name="Uwaga 3" xfId="26391" hidden="1"/>
    <cellStyle name="Uwaga 3" xfId="26402" hidden="1"/>
    <cellStyle name="Uwaga 3" xfId="26404" hidden="1"/>
    <cellStyle name="Uwaga 3" xfId="26406" hidden="1"/>
    <cellStyle name="Uwaga 3" xfId="26417" hidden="1"/>
    <cellStyle name="Uwaga 3" xfId="26419" hidden="1"/>
    <cellStyle name="Uwaga 3" xfId="26421" hidden="1"/>
    <cellStyle name="Uwaga 3" xfId="26432" hidden="1"/>
    <cellStyle name="Uwaga 3" xfId="26433" hidden="1"/>
    <cellStyle name="Uwaga 3" xfId="26435" hidden="1"/>
    <cellStyle name="Uwaga 3" xfId="26446" hidden="1"/>
    <cellStyle name="Uwaga 3" xfId="26448" hidden="1"/>
    <cellStyle name="Uwaga 3" xfId="26449" hidden="1"/>
    <cellStyle name="Uwaga 3" xfId="26458" hidden="1"/>
    <cellStyle name="Uwaga 3" xfId="26461" hidden="1"/>
    <cellStyle name="Uwaga 3" xfId="26463" hidden="1"/>
    <cellStyle name="Uwaga 3" xfId="26474" hidden="1"/>
    <cellStyle name="Uwaga 3" xfId="26476" hidden="1"/>
    <cellStyle name="Uwaga 3" xfId="26478" hidden="1"/>
    <cellStyle name="Uwaga 3" xfId="26490" hidden="1"/>
    <cellStyle name="Uwaga 3" xfId="26492" hidden="1"/>
    <cellStyle name="Uwaga 3" xfId="26494" hidden="1"/>
    <cellStyle name="Uwaga 3" xfId="26502" hidden="1"/>
    <cellStyle name="Uwaga 3" xfId="26504" hidden="1"/>
    <cellStyle name="Uwaga 3" xfId="26507" hidden="1"/>
    <cellStyle name="Uwaga 3" xfId="26497" hidden="1"/>
    <cellStyle name="Uwaga 3" xfId="26496" hidden="1"/>
    <cellStyle name="Uwaga 3" xfId="26495" hidden="1"/>
    <cellStyle name="Uwaga 3" xfId="26482" hidden="1"/>
    <cellStyle name="Uwaga 3" xfId="26481" hidden="1"/>
    <cellStyle name="Uwaga 3" xfId="26480" hidden="1"/>
    <cellStyle name="Uwaga 3" xfId="26467" hidden="1"/>
    <cellStyle name="Uwaga 3" xfId="26466" hidden="1"/>
    <cellStyle name="Uwaga 3" xfId="26465" hidden="1"/>
    <cellStyle name="Uwaga 3" xfId="26452" hidden="1"/>
    <cellStyle name="Uwaga 3" xfId="26451" hidden="1"/>
    <cellStyle name="Uwaga 3" xfId="26450" hidden="1"/>
    <cellStyle name="Uwaga 3" xfId="26437" hidden="1"/>
    <cellStyle name="Uwaga 3" xfId="26436" hidden="1"/>
    <cellStyle name="Uwaga 3" xfId="26434" hidden="1"/>
    <cellStyle name="Uwaga 3" xfId="26423" hidden="1"/>
    <cellStyle name="Uwaga 3" xfId="26420" hidden="1"/>
    <cellStyle name="Uwaga 3" xfId="26418" hidden="1"/>
    <cellStyle name="Uwaga 3" xfId="26408" hidden="1"/>
    <cellStyle name="Uwaga 3" xfId="26405" hidden="1"/>
    <cellStyle name="Uwaga 3" xfId="26403" hidden="1"/>
    <cellStyle name="Uwaga 3" xfId="26393" hidden="1"/>
    <cellStyle name="Uwaga 3" xfId="26390" hidden="1"/>
    <cellStyle name="Uwaga 3" xfId="26388" hidden="1"/>
    <cellStyle name="Uwaga 3" xfId="26378" hidden="1"/>
    <cellStyle name="Uwaga 3" xfId="26376" hidden="1"/>
    <cellStyle name="Uwaga 3" xfId="26375" hidden="1"/>
    <cellStyle name="Uwaga 3" xfId="26363" hidden="1"/>
    <cellStyle name="Uwaga 3" xfId="26361" hidden="1"/>
    <cellStyle name="Uwaga 3" xfId="26358" hidden="1"/>
    <cellStyle name="Uwaga 3" xfId="26348" hidden="1"/>
    <cellStyle name="Uwaga 3" xfId="26345" hidden="1"/>
    <cellStyle name="Uwaga 3" xfId="26343" hidden="1"/>
    <cellStyle name="Uwaga 3" xfId="26333" hidden="1"/>
    <cellStyle name="Uwaga 3" xfId="26330" hidden="1"/>
    <cellStyle name="Uwaga 3" xfId="26328" hidden="1"/>
    <cellStyle name="Uwaga 3" xfId="26318" hidden="1"/>
    <cellStyle name="Uwaga 3" xfId="26316" hidden="1"/>
    <cellStyle name="Uwaga 3" xfId="26315" hidden="1"/>
    <cellStyle name="Uwaga 3" xfId="26303" hidden="1"/>
    <cellStyle name="Uwaga 3" xfId="26300" hidden="1"/>
    <cellStyle name="Uwaga 3" xfId="26298" hidden="1"/>
    <cellStyle name="Uwaga 3" xfId="26288" hidden="1"/>
    <cellStyle name="Uwaga 3" xfId="26285" hidden="1"/>
    <cellStyle name="Uwaga 3" xfId="26283" hidden="1"/>
    <cellStyle name="Uwaga 3" xfId="26273" hidden="1"/>
    <cellStyle name="Uwaga 3" xfId="26270" hidden="1"/>
    <cellStyle name="Uwaga 3" xfId="26268" hidden="1"/>
    <cellStyle name="Uwaga 3" xfId="26258" hidden="1"/>
    <cellStyle name="Uwaga 3" xfId="26256" hidden="1"/>
    <cellStyle name="Uwaga 3" xfId="26255" hidden="1"/>
    <cellStyle name="Uwaga 3" xfId="26242" hidden="1"/>
    <cellStyle name="Uwaga 3" xfId="26239" hidden="1"/>
    <cellStyle name="Uwaga 3" xfId="26237" hidden="1"/>
    <cellStyle name="Uwaga 3" xfId="26227" hidden="1"/>
    <cellStyle name="Uwaga 3" xfId="26224" hidden="1"/>
    <cellStyle name="Uwaga 3" xfId="26222" hidden="1"/>
    <cellStyle name="Uwaga 3" xfId="26212" hidden="1"/>
    <cellStyle name="Uwaga 3" xfId="26209" hidden="1"/>
    <cellStyle name="Uwaga 3" xfId="26207" hidden="1"/>
    <cellStyle name="Uwaga 3" xfId="26198" hidden="1"/>
    <cellStyle name="Uwaga 3" xfId="26196" hidden="1"/>
    <cellStyle name="Uwaga 3" xfId="26195" hidden="1"/>
    <cellStyle name="Uwaga 3" xfId="26183" hidden="1"/>
    <cellStyle name="Uwaga 3" xfId="26181" hidden="1"/>
    <cellStyle name="Uwaga 3" xfId="26179" hidden="1"/>
    <cellStyle name="Uwaga 3" xfId="26168" hidden="1"/>
    <cellStyle name="Uwaga 3" xfId="26166" hidden="1"/>
    <cellStyle name="Uwaga 3" xfId="26164" hidden="1"/>
    <cellStyle name="Uwaga 3" xfId="26153" hidden="1"/>
    <cellStyle name="Uwaga 3" xfId="26151" hidden="1"/>
    <cellStyle name="Uwaga 3" xfId="26149" hidden="1"/>
    <cellStyle name="Uwaga 3" xfId="26138" hidden="1"/>
    <cellStyle name="Uwaga 3" xfId="26136" hidden="1"/>
    <cellStyle name="Uwaga 3" xfId="26135" hidden="1"/>
    <cellStyle name="Uwaga 3" xfId="26122" hidden="1"/>
    <cellStyle name="Uwaga 3" xfId="26119" hidden="1"/>
    <cellStyle name="Uwaga 3" xfId="26117" hidden="1"/>
    <cellStyle name="Uwaga 3" xfId="26107" hidden="1"/>
    <cellStyle name="Uwaga 3" xfId="26104" hidden="1"/>
    <cellStyle name="Uwaga 3" xfId="26102" hidden="1"/>
    <cellStyle name="Uwaga 3" xfId="26092" hidden="1"/>
    <cellStyle name="Uwaga 3" xfId="26089" hidden="1"/>
    <cellStyle name="Uwaga 3" xfId="26087" hidden="1"/>
    <cellStyle name="Uwaga 3" xfId="26078" hidden="1"/>
    <cellStyle name="Uwaga 3" xfId="26076" hidden="1"/>
    <cellStyle name="Uwaga 3" xfId="26074"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20" hidden="1"/>
    <cellStyle name="Uwaga 3" xfId="26017" hidden="1"/>
    <cellStyle name="Uwaga 3" xfId="26015" hidden="1"/>
    <cellStyle name="Uwaga 3" xfId="26005" hidden="1"/>
    <cellStyle name="Uwaga 3" xfId="26002" hidden="1"/>
    <cellStyle name="Uwaga 3" xfId="25999" hidden="1"/>
    <cellStyle name="Uwaga 3" xfId="25990" hidden="1"/>
    <cellStyle name="Uwaga 3" xfId="25986" hidden="1"/>
    <cellStyle name="Uwaga 3" xfId="25983" hidden="1"/>
    <cellStyle name="Uwaga 3" xfId="25975" hidden="1"/>
    <cellStyle name="Uwaga 3" xfId="25972" hidden="1"/>
    <cellStyle name="Uwaga 3" xfId="25969" hidden="1"/>
    <cellStyle name="Uwaga 3" xfId="25960" hidden="1"/>
    <cellStyle name="Uwaga 3" xfId="25957" hidden="1"/>
    <cellStyle name="Uwaga 3" xfId="25954" hidden="1"/>
    <cellStyle name="Uwaga 3" xfId="25944" hidden="1"/>
    <cellStyle name="Uwaga 3" xfId="25940" hidden="1"/>
    <cellStyle name="Uwaga 3" xfId="25937" hidden="1"/>
    <cellStyle name="Uwaga 3" xfId="25928" hidden="1"/>
    <cellStyle name="Uwaga 3" xfId="25924" hidden="1"/>
    <cellStyle name="Uwaga 3" xfId="25922" hidden="1"/>
    <cellStyle name="Uwaga 3" xfId="25914" hidden="1"/>
    <cellStyle name="Uwaga 3" xfId="25910" hidden="1"/>
    <cellStyle name="Uwaga 3" xfId="25907" hidden="1"/>
    <cellStyle name="Uwaga 3" xfId="25900" hidden="1"/>
    <cellStyle name="Uwaga 3" xfId="25897" hidden="1"/>
    <cellStyle name="Uwaga 3" xfId="25894" hidden="1"/>
    <cellStyle name="Uwaga 3" xfId="25885" hidden="1"/>
    <cellStyle name="Uwaga 3" xfId="25880" hidden="1"/>
    <cellStyle name="Uwaga 3" xfId="25877" hidden="1"/>
    <cellStyle name="Uwaga 3" xfId="25870" hidden="1"/>
    <cellStyle name="Uwaga 3" xfId="25865" hidden="1"/>
    <cellStyle name="Uwaga 3" xfId="25862" hidden="1"/>
    <cellStyle name="Uwaga 3" xfId="25855" hidden="1"/>
    <cellStyle name="Uwaga 3" xfId="25850" hidden="1"/>
    <cellStyle name="Uwaga 3" xfId="25847" hidden="1"/>
    <cellStyle name="Uwaga 3" xfId="25841" hidden="1"/>
    <cellStyle name="Uwaga 3" xfId="25837" hidden="1"/>
    <cellStyle name="Uwaga 3" xfId="25834" hidden="1"/>
    <cellStyle name="Uwaga 3" xfId="25826" hidden="1"/>
    <cellStyle name="Uwaga 3" xfId="25821" hidden="1"/>
    <cellStyle name="Uwaga 3" xfId="25817" hidden="1"/>
    <cellStyle name="Uwaga 3" xfId="25811" hidden="1"/>
    <cellStyle name="Uwaga 3" xfId="25806" hidden="1"/>
    <cellStyle name="Uwaga 3" xfId="25802" hidden="1"/>
    <cellStyle name="Uwaga 3" xfId="25796" hidden="1"/>
    <cellStyle name="Uwaga 3" xfId="25791" hidden="1"/>
    <cellStyle name="Uwaga 3" xfId="25787" hidden="1"/>
    <cellStyle name="Uwaga 3" xfId="25782" hidden="1"/>
    <cellStyle name="Uwaga 3" xfId="25778" hidden="1"/>
    <cellStyle name="Uwaga 3" xfId="25774" hidden="1"/>
    <cellStyle name="Uwaga 3" xfId="25766" hidden="1"/>
    <cellStyle name="Uwaga 3" xfId="25761" hidden="1"/>
    <cellStyle name="Uwaga 3" xfId="25757" hidden="1"/>
    <cellStyle name="Uwaga 3" xfId="25751" hidden="1"/>
    <cellStyle name="Uwaga 3" xfId="25746" hidden="1"/>
    <cellStyle name="Uwaga 3" xfId="25742" hidden="1"/>
    <cellStyle name="Uwaga 3" xfId="25736" hidden="1"/>
    <cellStyle name="Uwaga 3" xfId="25731" hidden="1"/>
    <cellStyle name="Uwaga 3" xfId="25727" hidden="1"/>
    <cellStyle name="Uwaga 3" xfId="25723" hidden="1"/>
    <cellStyle name="Uwaga 3" xfId="25718" hidden="1"/>
    <cellStyle name="Uwaga 3" xfId="25713" hidden="1"/>
    <cellStyle name="Uwaga 3" xfId="25708" hidden="1"/>
    <cellStyle name="Uwaga 3" xfId="25704" hidden="1"/>
    <cellStyle name="Uwaga 3" xfId="25700" hidden="1"/>
    <cellStyle name="Uwaga 3" xfId="25693" hidden="1"/>
    <cellStyle name="Uwaga 3" xfId="25689" hidden="1"/>
    <cellStyle name="Uwaga 3" xfId="25684" hidden="1"/>
    <cellStyle name="Uwaga 3" xfId="25678" hidden="1"/>
    <cellStyle name="Uwaga 3" xfId="25674" hidden="1"/>
    <cellStyle name="Uwaga 3" xfId="25669" hidden="1"/>
    <cellStyle name="Uwaga 3" xfId="25663" hidden="1"/>
    <cellStyle name="Uwaga 3" xfId="25659" hidden="1"/>
    <cellStyle name="Uwaga 3" xfId="25654" hidden="1"/>
    <cellStyle name="Uwaga 3" xfId="25648" hidden="1"/>
    <cellStyle name="Uwaga 3" xfId="25644" hidden="1"/>
    <cellStyle name="Uwaga 3" xfId="25640" hidden="1"/>
    <cellStyle name="Uwaga 3" xfId="26500" hidden="1"/>
    <cellStyle name="Uwaga 3" xfId="26499" hidden="1"/>
    <cellStyle name="Uwaga 3" xfId="26498" hidden="1"/>
    <cellStyle name="Uwaga 3" xfId="26485" hidden="1"/>
    <cellStyle name="Uwaga 3" xfId="26484" hidden="1"/>
    <cellStyle name="Uwaga 3" xfId="26483" hidden="1"/>
    <cellStyle name="Uwaga 3" xfId="26470" hidden="1"/>
    <cellStyle name="Uwaga 3" xfId="26469" hidden="1"/>
    <cellStyle name="Uwaga 3" xfId="26468" hidden="1"/>
    <cellStyle name="Uwaga 3" xfId="26455" hidden="1"/>
    <cellStyle name="Uwaga 3" xfId="26454" hidden="1"/>
    <cellStyle name="Uwaga 3" xfId="26453" hidden="1"/>
    <cellStyle name="Uwaga 3" xfId="26440" hidden="1"/>
    <cellStyle name="Uwaga 3" xfId="26439" hidden="1"/>
    <cellStyle name="Uwaga 3" xfId="26438" hidden="1"/>
    <cellStyle name="Uwaga 3" xfId="26426" hidden="1"/>
    <cellStyle name="Uwaga 3" xfId="26424" hidden="1"/>
    <cellStyle name="Uwaga 3" xfId="26422" hidden="1"/>
    <cellStyle name="Uwaga 3" xfId="26411" hidden="1"/>
    <cellStyle name="Uwaga 3" xfId="26409" hidden="1"/>
    <cellStyle name="Uwaga 3" xfId="26407" hidden="1"/>
    <cellStyle name="Uwaga 3" xfId="26396" hidden="1"/>
    <cellStyle name="Uwaga 3" xfId="26394" hidden="1"/>
    <cellStyle name="Uwaga 3" xfId="26392" hidden="1"/>
    <cellStyle name="Uwaga 3" xfId="26381" hidden="1"/>
    <cellStyle name="Uwaga 3" xfId="26379" hidden="1"/>
    <cellStyle name="Uwaga 3" xfId="26377" hidden="1"/>
    <cellStyle name="Uwaga 3" xfId="26366" hidden="1"/>
    <cellStyle name="Uwaga 3" xfId="26364" hidden="1"/>
    <cellStyle name="Uwaga 3" xfId="26362" hidden="1"/>
    <cellStyle name="Uwaga 3" xfId="26351" hidden="1"/>
    <cellStyle name="Uwaga 3" xfId="26349" hidden="1"/>
    <cellStyle name="Uwaga 3" xfId="26347" hidden="1"/>
    <cellStyle name="Uwaga 3" xfId="26336" hidden="1"/>
    <cellStyle name="Uwaga 3" xfId="26334" hidden="1"/>
    <cellStyle name="Uwaga 3" xfId="26332" hidden="1"/>
    <cellStyle name="Uwaga 3" xfId="26321" hidden="1"/>
    <cellStyle name="Uwaga 3" xfId="26319" hidden="1"/>
    <cellStyle name="Uwaga 3" xfId="26317" hidden="1"/>
    <cellStyle name="Uwaga 3" xfId="26306" hidden="1"/>
    <cellStyle name="Uwaga 3" xfId="26304" hidden="1"/>
    <cellStyle name="Uwaga 3" xfId="26302" hidden="1"/>
    <cellStyle name="Uwaga 3" xfId="26291" hidden="1"/>
    <cellStyle name="Uwaga 3" xfId="26289" hidden="1"/>
    <cellStyle name="Uwaga 3" xfId="26287" hidden="1"/>
    <cellStyle name="Uwaga 3" xfId="26276" hidden="1"/>
    <cellStyle name="Uwaga 3" xfId="26274" hidden="1"/>
    <cellStyle name="Uwaga 3" xfId="26272" hidden="1"/>
    <cellStyle name="Uwaga 3" xfId="26261" hidden="1"/>
    <cellStyle name="Uwaga 3" xfId="26259" hidden="1"/>
    <cellStyle name="Uwaga 3" xfId="26257" hidden="1"/>
    <cellStyle name="Uwaga 3" xfId="26246" hidden="1"/>
    <cellStyle name="Uwaga 3" xfId="26244" hidden="1"/>
    <cellStyle name="Uwaga 3" xfId="26241" hidden="1"/>
    <cellStyle name="Uwaga 3" xfId="26231" hidden="1"/>
    <cellStyle name="Uwaga 3" xfId="26228" hidden="1"/>
    <cellStyle name="Uwaga 3" xfId="26225" hidden="1"/>
    <cellStyle name="Uwaga 3" xfId="26216" hidden="1"/>
    <cellStyle name="Uwaga 3" xfId="26214" hidden="1"/>
    <cellStyle name="Uwaga 3" xfId="26211" hidden="1"/>
    <cellStyle name="Uwaga 3" xfId="26201" hidden="1"/>
    <cellStyle name="Uwaga 3" xfId="26199" hidden="1"/>
    <cellStyle name="Uwaga 3" xfId="26197" hidden="1"/>
    <cellStyle name="Uwaga 3" xfId="26186" hidden="1"/>
    <cellStyle name="Uwaga 3" xfId="26184" hidden="1"/>
    <cellStyle name="Uwaga 3" xfId="26182" hidden="1"/>
    <cellStyle name="Uwaga 3" xfId="26171" hidden="1"/>
    <cellStyle name="Uwaga 3" xfId="26169" hidden="1"/>
    <cellStyle name="Uwaga 3" xfId="26167" hidden="1"/>
    <cellStyle name="Uwaga 3" xfId="26156" hidden="1"/>
    <cellStyle name="Uwaga 3" xfId="26154" hidden="1"/>
    <cellStyle name="Uwaga 3" xfId="26152" hidden="1"/>
    <cellStyle name="Uwaga 3" xfId="26141" hidden="1"/>
    <cellStyle name="Uwaga 3" xfId="26139" hidden="1"/>
    <cellStyle name="Uwaga 3" xfId="26137" hidden="1"/>
    <cellStyle name="Uwaga 3" xfId="26126" hidden="1"/>
    <cellStyle name="Uwaga 3" xfId="26124" hidden="1"/>
    <cellStyle name="Uwaga 3" xfId="26121" hidden="1"/>
    <cellStyle name="Uwaga 3" xfId="26111" hidden="1"/>
    <cellStyle name="Uwaga 3" xfId="26108" hidden="1"/>
    <cellStyle name="Uwaga 3" xfId="26105" hidden="1"/>
    <cellStyle name="Uwaga 3" xfId="26096" hidden="1"/>
    <cellStyle name="Uwaga 3" xfId="26093" hidden="1"/>
    <cellStyle name="Uwaga 3" xfId="26090" hidden="1"/>
    <cellStyle name="Uwaga 3" xfId="26081" hidden="1"/>
    <cellStyle name="Uwaga 3" xfId="26079" hidden="1"/>
    <cellStyle name="Uwaga 3" xfId="26077" hidden="1"/>
    <cellStyle name="Uwaga 3" xfId="26066" hidden="1"/>
    <cellStyle name="Uwaga 3" xfId="26063" hidden="1"/>
    <cellStyle name="Uwaga 3" xfId="26060" hidden="1"/>
    <cellStyle name="Uwaga 3" xfId="26051" hidden="1"/>
    <cellStyle name="Uwaga 3" xfId="26048" hidden="1"/>
    <cellStyle name="Uwaga 3" xfId="26045" hidden="1"/>
    <cellStyle name="Uwaga 3" xfId="26036" hidden="1"/>
    <cellStyle name="Uwaga 3" xfId="26033" hidden="1"/>
    <cellStyle name="Uwaga 3" xfId="26030" hidden="1"/>
    <cellStyle name="Uwaga 3" xfId="26023" hidden="1"/>
    <cellStyle name="Uwaga 3" xfId="26019" hidden="1"/>
    <cellStyle name="Uwaga 3" xfId="26016" hidden="1"/>
    <cellStyle name="Uwaga 3" xfId="26008" hidden="1"/>
    <cellStyle name="Uwaga 3" xfId="26004" hidden="1"/>
    <cellStyle name="Uwaga 3" xfId="26001" hidden="1"/>
    <cellStyle name="Uwaga 3" xfId="25993" hidden="1"/>
    <cellStyle name="Uwaga 3" xfId="25989" hidden="1"/>
    <cellStyle name="Uwaga 3" xfId="25985" hidden="1"/>
    <cellStyle name="Uwaga 3" xfId="25978" hidden="1"/>
    <cellStyle name="Uwaga 3" xfId="25974" hidden="1"/>
    <cellStyle name="Uwaga 3" xfId="25971" hidden="1"/>
    <cellStyle name="Uwaga 3" xfId="25963" hidden="1"/>
    <cellStyle name="Uwaga 3" xfId="25959" hidden="1"/>
    <cellStyle name="Uwaga 3" xfId="25956" hidden="1"/>
    <cellStyle name="Uwaga 3" xfId="25947" hidden="1"/>
    <cellStyle name="Uwaga 3" xfId="25942" hidden="1"/>
    <cellStyle name="Uwaga 3" xfId="25938" hidden="1"/>
    <cellStyle name="Uwaga 3" xfId="25932" hidden="1"/>
    <cellStyle name="Uwaga 3" xfId="25927" hidden="1"/>
    <cellStyle name="Uwaga 3" xfId="25923" hidden="1"/>
    <cellStyle name="Uwaga 3" xfId="25917" hidden="1"/>
    <cellStyle name="Uwaga 3" xfId="25912" hidden="1"/>
    <cellStyle name="Uwaga 3" xfId="25908" hidden="1"/>
    <cellStyle name="Uwaga 3" xfId="25903" hidden="1"/>
    <cellStyle name="Uwaga 3" xfId="25899" hidden="1"/>
    <cellStyle name="Uwaga 3" xfId="25895" hidden="1"/>
    <cellStyle name="Uwaga 3" xfId="25888" hidden="1"/>
    <cellStyle name="Uwaga 3" xfId="25883" hidden="1"/>
    <cellStyle name="Uwaga 3" xfId="25879" hidden="1"/>
    <cellStyle name="Uwaga 3" xfId="25872" hidden="1"/>
    <cellStyle name="Uwaga 3" xfId="25867" hidden="1"/>
    <cellStyle name="Uwaga 3" xfId="25863" hidden="1"/>
    <cellStyle name="Uwaga 3" xfId="25858" hidden="1"/>
    <cellStyle name="Uwaga 3" xfId="25853" hidden="1"/>
    <cellStyle name="Uwaga 3" xfId="25849" hidden="1"/>
    <cellStyle name="Uwaga 3" xfId="25843" hidden="1"/>
    <cellStyle name="Uwaga 3" xfId="25839" hidden="1"/>
    <cellStyle name="Uwaga 3" xfId="25836" hidden="1"/>
    <cellStyle name="Uwaga 3" xfId="25829" hidden="1"/>
    <cellStyle name="Uwaga 3" xfId="25824" hidden="1"/>
    <cellStyle name="Uwaga 3" xfId="25819" hidden="1"/>
    <cellStyle name="Uwaga 3" xfId="25813" hidden="1"/>
    <cellStyle name="Uwaga 3" xfId="25808" hidden="1"/>
    <cellStyle name="Uwaga 3" xfId="25803" hidden="1"/>
    <cellStyle name="Uwaga 3" xfId="25798" hidden="1"/>
    <cellStyle name="Uwaga 3" xfId="25793" hidden="1"/>
    <cellStyle name="Uwaga 3" xfId="25788" hidden="1"/>
    <cellStyle name="Uwaga 3" xfId="25784" hidden="1"/>
    <cellStyle name="Uwaga 3" xfId="25780" hidden="1"/>
    <cellStyle name="Uwaga 3" xfId="25775" hidden="1"/>
    <cellStyle name="Uwaga 3" xfId="25768" hidden="1"/>
    <cellStyle name="Uwaga 3" xfId="25763" hidden="1"/>
    <cellStyle name="Uwaga 3" xfId="25758" hidden="1"/>
    <cellStyle name="Uwaga 3" xfId="25752" hidden="1"/>
    <cellStyle name="Uwaga 3" xfId="25747" hidden="1"/>
    <cellStyle name="Uwaga 3" xfId="25743" hidden="1"/>
    <cellStyle name="Uwaga 3" xfId="25738" hidden="1"/>
    <cellStyle name="Uwaga 3" xfId="25733" hidden="1"/>
    <cellStyle name="Uwaga 3" xfId="25728" hidden="1"/>
    <cellStyle name="Uwaga 3" xfId="25724" hidden="1"/>
    <cellStyle name="Uwaga 3" xfId="25719" hidden="1"/>
    <cellStyle name="Uwaga 3" xfId="25714" hidden="1"/>
    <cellStyle name="Uwaga 3" xfId="25709" hidden="1"/>
    <cellStyle name="Uwaga 3" xfId="25705" hidden="1"/>
    <cellStyle name="Uwaga 3" xfId="25701" hidden="1"/>
    <cellStyle name="Uwaga 3" xfId="25694" hidden="1"/>
    <cellStyle name="Uwaga 3" xfId="25690" hidden="1"/>
    <cellStyle name="Uwaga 3" xfId="25685" hidden="1"/>
    <cellStyle name="Uwaga 3" xfId="25679" hidden="1"/>
    <cellStyle name="Uwaga 3" xfId="25675" hidden="1"/>
    <cellStyle name="Uwaga 3" xfId="25670" hidden="1"/>
    <cellStyle name="Uwaga 3" xfId="25664" hidden="1"/>
    <cellStyle name="Uwaga 3" xfId="25660" hidden="1"/>
    <cellStyle name="Uwaga 3" xfId="25656" hidden="1"/>
    <cellStyle name="Uwaga 3" xfId="25649" hidden="1"/>
    <cellStyle name="Uwaga 3" xfId="25645" hidden="1"/>
    <cellStyle name="Uwaga 3" xfId="25641" hidden="1"/>
    <cellStyle name="Uwaga 3" xfId="26505" hidden="1"/>
    <cellStyle name="Uwaga 3" xfId="26503" hidden="1"/>
    <cellStyle name="Uwaga 3" xfId="26501" hidden="1"/>
    <cellStyle name="Uwaga 3" xfId="26488" hidden="1"/>
    <cellStyle name="Uwaga 3" xfId="26487" hidden="1"/>
    <cellStyle name="Uwaga 3" xfId="26486" hidden="1"/>
    <cellStyle name="Uwaga 3" xfId="26473" hidden="1"/>
    <cellStyle name="Uwaga 3" xfId="26472" hidden="1"/>
    <cellStyle name="Uwaga 3" xfId="26471" hidden="1"/>
    <cellStyle name="Uwaga 3" xfId="26459" hidden="1"/>
    <cellStyle name="Uwaga 3" xfId="26457" hidden="1"/>
    <cellStyle name="Uwaga 3" xfId="26456" hidden="1"/>
    <cellStyle name="Uwaga 3" xfId="26443" hidden="1"/>
    <cellStyle name="Uwaga 3" xfId="26442" hidden="1"/>
    <cellStyle name="Uwaga 3" xfId="26441" hidden="1"/>
    <cellStyle name="Uwaga 3" xfId="26429" hidden="1"/>
    <cellStyle name="Uwaga 3" xfId="26427" hidden="1"/>
    <cellStyle name="Uwaga 3" xfId="26425" hidden="1"/>
    <cellStyle name="Uwaga 3" xfId="26414" hidden="1"/>
    <cellStyle name="Uwaga 3" xfId="26412" hidden="1"/>
    <cellStyle name="Uwaga 3" xfId="26410" hidden="1"/>
    <cellStyle name="Uwaga 3" xfId="26399" hidden="1"/>
    <cellStyle name="Uwaga 3" xfId="26397" hidden="1"/>
    <cellStyle name="Uwaga 3" xfId="26395"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200" hidden="1"/>
    <cellStyle name="Uwaga 3" xfId="26189" hidden="1"/>
    <cellStyle name="Uwaga 3" xfId="26187" hidden="1"/>
    <cellStyle name="Uwaga 3" xfId="26185" hidden="1"/>
    <cellStyle name="Uwaga 3" xfId="26174" hidden="1"/>
    <cellStyle name="Uwaga 3" xfId="26172" hidden="1"/>
    <cellStyle name="Uwaga 3" xfId="26170"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09" hidden="1"/>
    <cellStyle name="Uwaga 3" xfId="26099" hidden="1"/>
    <cellStyle name="Uwaga 3" xfId="26097" hidden="1"/>
    <cellStyle name="Uwaga 3" xfId="26095" hidden="1"/>
    <cellStyle name="Uwaga 3" xfId="26084" hidden="1"/>
    <cellStyle name="Uwaga 3" xfId="26082" hidden="1"/>
    <cellStyle name="Uwaga 3" xfId="26080" hidden="1"/>
    <cellStyle name="Uwaga 3" xfId="26069" hidden="1"/>
    <cellStyle name="Uwaga 3" xfId="26067" hidden="1"/>
    <cellStyle name="Uwaga 3" xfId="26064" hidden="1"/>
    <cellStyle name="Uwaga 3" xfId="26054" hidden="1"/>
    <cellStyle name="Uwaga 3" xfId="26052" hidden="1"/>
    <cellStyle name="Uwaga 3" xfId="26049" hidden="1"/>
    <cellStyle name="Uwaga 3" xfId="26039" hidden="1"/>
    <cellStyle name="Uwaga 3" xfId="26037" hidden="1"/>
    <cellStyle name="Uwaga 3" xfId="26034" hidden="1"/>
    <cellStyle name="Uwaga 3" xfId="26025" hidden="1"/>
    <cellStyle name="Uwaga 3" xfId="26022" hidden="1"/>
    <cellStyle name="Uwaga 3" xfId="26018" hidden="1"/>
    <cellStyle name="Uwaga 3" xfId="26010" hidden="1"/>
    <cellStyle name="Uwaga 3" xfId="26007" hidden="1"/>
    <cellStyle name="Uwaga 3" xfId="26003" hidden="1"/>
    <cellStyle name="Uwaga 3" xfId="25995" hidden="1"/>
    <cellStyle name="Uwaga 3" xfId="25992" hidden="1"/>
    <cellStyle name="Uwaga 3" xfId="25988" hidden="1"/>
    <cellStyle name="Uwaga 3" xfId="25980" hidden="1"/>
    <cellStyle name="Uwaga 3" xfId="25977" hidden="1"/>
    <cellStyle name="Uwaga 3" xfId="25973" hidden="1"/>
    <cellStyle name="Uwaga 3" xfId="25965" hidden="1"/>
    <cellStyle name="Uwaga 3" xfId="25962" hidden="1"/>
    <cellStyle name="Uwaga 3" xfId="25958" hidden="1"/>
    <cellStyle name="Uwaga 3" xfId="25950" hidden="1"/>
    <cellStyle name="Uwaga 3" xfId="25946" hidden="1"/>
    <cellStyle name="Uwaga 3" xfId="25941" hidden="1"/>
    <cellStyle name="Uwaga 3" xfId="25935" hidden="1"/>
    <cellStyle name="Uwaga 3" xfId="25931" hidden="1"/>
    <cellStyle name="Uwaga 3" xfId="25926" hidden="1"/>
    <cellStyle name="Uwaga 3" xfId="25920" hidden="1"/>
    <cellStyle name="Uwaga 3" xfId="25916" hidden="1"/>
    <cellStyle name="Uwaga 3" xfId="25911" hidden="1"/>
    <cellStyle name="Uwaga 3" xfId="25905" hidden="1"/>
    <cellStyle name="Uwaga 3" xfId="25902" hidden="1"/>
    <cellStyle name="Uwaga 3" xfId="25898" hidden="1"/>
    <cellStyle name="Uwaga 3" xfId="25890" hidden="1"/>
    <cellStyle name="Uwaga 3" xfId="25887" hidden="1"/>
    <cellStyle name="Uwaga 3" xfId="25882" hidden="1"/>
    <cellStyle name="Uwaga 3" xfId="25875" hidden="1"/>
    <cellStyle name="Uwaga 3" xfId="25871" hidden="1"/>
    <cellStyle name="Uwaga 3" xfId="25866" hidden="1"/>
    <cellStyle name="Uwaga 3" xfId="25860" hidden="1"/>
    <cellStyle name="Uwaga 3" xfId="25856" hidden="1"/>
    <cellStyle name="Uwaga 3" xfId="25851" hidden="1"/>
    <cellStyle name="Uwaga 3" xfId="25845" hidden="1"/>
    <cellStyle name="Uwaga 3" xfId="25842" hidden="1"/>
    <cellStyle name="Uwaga 3" xfId="25838" hidden="1"/>
    <cellStyle name="Uwaga 3" xfId="25830" hidden="1"/>
    <cellStyle name="Uwaga 3" xfId="25825" hidden="1"/>
    <cellStyle name="Uwaga 3" xfId="25820" hidden="1"/>
    <cellStyle name="Uwaga 3" xfId="25815" hidden="1"/>
    <cellStyle name="Uwaga 3" xfId="25810" hidden="1"/>
    <cellStyle name="Uwaga 3" xfId="25805" hidden="1"/>
    <cellStyle name="Uwaga 3" xfId="25800" hidden="1"/>
    <cellStyle name="Uwaga 3" xfId="25795" hidden="1"/>
    <cellStyle name="Uwaga 3" xfId="25790" hidden="1"/>
    <cellStyle name="Uwaga 3" xfId="25785" hidden="1"/>
    <cellStyle name="Uwaga 3" xfId="25781" hidden="1"/>
    <cellStyle name="Uwaga 3" xfId="25776" hidden="1"/>
    <cellStyle name="Uwaga 3" xfId="25769" hidden="1"/>
    <cellStyle name="Uwaga 3" xfId="25764" hidden="1"/>
    <cellStyle name="Uwaga 3" xfId="25759" hidden="1"/>
    <cellStyle name="Uwaga 3" xfId="25754" hidden="1"/>
    <cellStyle name="Uwaga 3" xfId="25749" hidden="1"/>
    <cellStyle name="Uwaga 3" xfId="25744" hidden="1"/>
    <cellStyle name="Uwaga 3" xfId="25739" hidden="1"/>
    <cellStyle name="Uwaga 3" xfId="25734" hidden="1"/>
    <cellStyle name="Uwaga 3" xfId="25729" hidden="1"/>
    <cellStyle name="Uwaga 3" xfId="25725" hidden="1"/>
    <cellStyle name="Uwaga 3" xfId="25720" hidden="1"/>
    <cellStyle name="Uwaga 3" xfId="25715" hidden="1"/>
    <cellStyle name="Uwaga 3" xfId="25710" hidden="1"/>
    <cellStyle name="Uwaga 3" xfId="25706" hidden="1"/>
    <cellStyle name="Uwaga 3" xfId="25702" hidden="1"/>
    <cellStyle name="Uwaga 3" xfId="25695" hidden="1"/>
    <cellStyle name="Uwaga 3" xfId="25691" hidden="1"/>
    <cellStyle name="Uwaga 3" xfId="25686" hidden="1"/>
    <cellStyle name="Uwaga 3" xfId="25680" hidden="1"/>
    <cellStyle name="Uwaga 3" xfId="25676" hidden="1"/>
    <cellStyle name="Uwaga 3" xfId="25671" hidden="1"/>
    <cellStyle name="Uwaga 3" xfId="25665" hidden="1"/>
    <cellStyle name="Uwaga 3" xfId="25661" hidden="1"/>
    <cellStyle name="Uwaga 3" xfId="25657" hidden="1"/>
    <cellStyle name="Uwaga 3" xfId="25650" hidden="1"/>
    <cellStyle name="Uwaga 3" xfId="25646" hidden="1"/>
    <cellStyle name="Uwaga 3" xfId="25642" hidden="1"/>
    <cellStyle name="Uwaga 3" xfId="26509" hidden="1"/>
    <cellStyle name="Uwaga 3" xfId="26508" hidden="1"/>
    <cellStyle name="Uwaga 3" xfId="26506" hidden="1"/>
    <cellStyle name="Uwaga 3" xfId="26493" hidden="1"/>
    <cellStyle name="Uwaga 3" xfId="26491" hidden="1"/>
    <cellStyle name="Uwaga 3" xfId="26489" hidden="1"/>
    <cellStyle name="Uwaga 3" xfId="26479" hidden="1"/>
    <cellStyle name="Uwaga 3" xfId="26477" hidden="1"/>
    <cellStyle name="Uwaga 3" xfId="26475" hidden="1"/>
    <cellStyle name="Uwaga 3" xfId="26464" hidden="1"/>
    <cellStyle name="Uwaga 3" xfId="26462" hidden="1"/>
    <cellStyle name="Uwaga 3" xfId="26460" hidden="1"/>
    <cellStyle name="Uwaga 3" xfId="26447" hidden="1"/>
    <cellStyle name="Uwaga 3" xfId="26445" hidden="1"/>
    <cellStyle name="Uwaga 3" xfId="26444" hidden="1"/>
    <cellStyle name="Uwaga 3" xfId="26431" hidden="1"/>
    <cellStyle name="Uwaga 3" xfId="26430" hidden="1"/>
    <cellStyle name="Uwaga 3" xfId="26428" hidden="1"/>
    <cellStyle name="Uwaga 3" xfId="26416" hidden="1"/>
    <cellStyle name="Uwaga 3" xfId="26415" hidden="1"/>
    <cellStyle name="Uwaga 3" xfId="26413" hidden="1"/>
    <cellStyle name="Uwaga 3" xfId="26401" hidden="1"/>
    <cellStyle name="Uwaga 3" xfId="26400" hidden="1"/>
    <cellStyle name="Uwaga 3" xfId="26398" hidden="1"/>
    <cellStyle name="Uwaga 3" xfId="26386" hidden="1"/>
    <cellStyle name="Uwaga 3" xfId="26385" hidden="1"/>
    <cellStyle name="Uwaga 3" xfId="26383" hidden="1"/>
    <cellStyle name="Uwaga 3" xfId="26371" hidden="1"/>
    <cellStyle name="Uwaga 3" xfId="26370" hidden="1"/>
    <cellStyle name="Uwaga 3" xfId="26368" hidden="1"/>
    <cellStyle name="Uwaga 3" xfId="26356" hidden="1"/>
    <cellStyle name="Uwaga 3" xfId="26355" hidden="1"/>
    <cellStyle name="Uwaga 3" xfId="26353" hidden="1"/>
    <cellStyle name="Uwaga 3" xfId="26341" hidden="1"/>
    <cellStyle name="Uwaga 3" xfId="26340" hidden="1"/>
    <cellStyle name="Uwaga 3" xfId="26338" hidden="1"/>
    <cellStyle name="Uwaga 3" xfId="26326" hidden="1"/>
    <cellStyle name="Uwaga 3" xfId="26325" hidden="1"/>
    <cellStyle name="Uwaga 3" xfId="26323" hidden="1"/>
    <cellStyle name="Uwaga 3" xfId="26311" hidden="1"/>
    <cellStyle name="Uwaga 3" xfId="26310" hidden="1"/>
    <cellStyle name="Uwaga 3" xfId="26308" hidden="1"/>
    <cellStyle name="Uwaga 3" xfId="26296" hidden="1"/>
    <cellStyle name="Uwaga 3" xfId="26295" hidden="1"/>
    <cellStyle name="Uwaga 3" xfId="26293" hidden="1"/>
    <cellStyle name="Uwaga 3" xfId="26281" hidden="1"/>
    <cellStyle name="Uwaga 3" xfId="26280" hidden="1"/>
    <cellStyle name="Uwaga 3" xfId="26278" hidden="1"/>
    <cellStyle name="Uwaga 3" xfId="26266" hidden="1"/>
    <cellStyle name="Uwaga 3" xfId="26265" hidden="1"/>
    <cellStyle name="Uwaga 3" xfId="26263" hidden="1"/>
    <cellStyle name="Uwaga 3" xfId="26251" hidden="1"/>
    <cellStyle name="Uwaga 3" xfId="26250" hidden="1"/>
    <cellStyle name="Uwaga 3" xfId="26248" hidden="1"/>
    <cellStyle name="Uwaga 3" xfId="26236" hidden="1"/>
    <cellStyle name="Uwaga 3" xfId="26235" hidden="1"/>
    <cellStyle name="Uwaga 3" xfId="26233" hidden="1"/>
    <cellStyle name="Uwaga 3" xfId="26221" hidden="1"/>
    <cellStyle name="Uwaga 3" xfId="26220" hidden="1"/>
    <cellStyle name="Uwaga 3" xfId="26218" hidden="1"/>
    <cellStyle name="Uwaga 3" xfId="26206" hidden="1"/>
    <cellStyle name="Uwaga 3" xfId="26205" hidden="1"/>
    <cellStyle name="Uwaga 3" xfId="26203" hidden="1"/>
    <cellStyle name="Uwaga 3" xfId="26191" hidden="1"/>
    <cellStyle name="Uwaga 3" xfId="26190" hidden="1"/>
    <cellStyle name="Uwaga 3" xfId="26188" hidden="1"/>
    <cellStyle name="Uwaga 3" xfId="26176" hidden="1"/>
    <cellStyle name="Uwaga 3" xfId="26175" hidden="1"/>
    <cellStyle name="Uwaga 3" xfId="26173" hidden="1"/>
    <cellStyle name="Uwaga 3" xfId="26161" hidden="1"/>
    <cellStyle name="Uwaga 3" xfId="26160" hidden="1"/>
    <cellStyle name="Uwaga 3" xfId="26158" hidden="1"/>
    <cellStyle name="Uwaga 3" xfId="26146" hidden="1"/>
    <cellStyle name="Uwaga 3" xfId="26145" hidden="1"/>
    <cellStyle name="Uwaga 3" xfId="26143" hidden="1"/>
    <cellStyle name="Uwaga 3" xfId="26131" hidden="1"/>
    <cellStyle name="Uwaga 3" xfId="26130" hidden="1"/>
    <cellStyle name="Uwaga 3" xfId="26128" hidden="1"/>
    <cellStyle name="Uwaga 3" xfId="26116" hidden="1"/>
    <cellStyle name="Uwaga 3" xfId="26115" hidden="1"/>
    <cellStyle name="Uwaga 3" xfId="26113" hidden="1"/>
    <cellStyle name="Uwaga 3" xfId="26101" hidden="1"/>
    <cellStyle name="Uwaga 3" xfId="26100" hidden="1"/>
    <cellStyle name="Uwaga 3" xfId="26098" hidden="1"/>
    <cellStyle name="Uwaga 3" xfId="26086" hidden="1"/>
    <cellStyle name="Uwaga 3" xfId="26085" hidden="1"/>
    <cellStyle name="Uwaga 3" xfId="26083" hidden="1"/>
    <cellStyle name="Uwaga 3" xfId="26071" hidden="1"/>
    <cellStyle name="Uwaga 3" xfId="26070" hidden="1"/>
    <cellStyle name="Uwaga 3" xfId="26068" hidden="1"/>
    <cellStyle name="Uwaga 3" xfId="26056" hidden="1"/>
    <cellStyle name="Uwaga 3" xfId="26055" hidden="1"/>
    <cellStyle name="Uwaga 3" xfId="26053" hidden="1"/>
    <cellStyle name="Uwaga 3" xfId="26041" hidden="1"/>
    <cellStyle name="Uwaga 3" xfId="26040" hidden="1"/>
    <cellStyle name="Uwaga 3" xfId="26038" hidden="1"/>
    <cellStyle name="Uwaga 3" xfId="26026" hidden="1"/>
    <cellStyle name="Uwaga 3" xfId="26024" hidden="1"/>
    <cellStyle name="Uwaga 3" xfId="26021" hidden="1"/>
    <cellStyle name="Uwaga 3" xfId="26011" hidden="1"/>
    <cellStyle name="Uwaga 3" xfId="26009" hidden="1"/>
    <cellStyle name="Uwaga 3" xfId="26006" hidden="1"/>
    <cellStyle name="Uwaga 3" xfId="25996" hidden="1"/>
    <cellStyle name="Uwaga 3" xfId="25994" hidden="1"/>
    <cellStyle name="Uwaga 3" xfId="25991" hidden="1"/>
    <cellStyle name="Uwaga 3" xfId="25981" hidden="1"/>
    <cellStyle name="Uwaga 3" xfId="25979" hidden="1"/>
    <cellStyle name="Uwaga 3" xfId="25976" hidden="1"/>
    <cellStyle name="Uwaga 3" xfId="25966" hidden="1"/>
    <cellStyle name="Uwaga 3" xfId="25964" hidden="1"/>
    <cellStyle name="Uwaga 3" xfId="25961" hidden="1"/>
    <cellStyle name="Uwaga 3" xfId="25951" hidden="1"/>
    <cellStyle name="Uwaga 3" xfId="25949" hidden="1"/>
    <cellStyle name="Uwaga 3" xfId="25945" hidden="1"/>
    <cellStyle name="Uwaga 3" xfId="25936" hidden="1"/>
    <cellStyle name="Uwaga 3" xfId="25933" hidden="1"/>
    <cellStyle name="Uwaga 3" xfId="25929" hidden="1"/>
    <cellStyle name="Uwaga 3" xfId="25921" hidden="1"/>
    <cellStyle name="Uwaga 3" xfId="25919" hidden="1"/>
    <cellStyle name="Uwaga 3" xfId="25915" hidden="1"/>
    <cellStyle name="Uwaga 3" xfId="25906" hidden="1"/>
    <cellStyle name="Uwaga 3" xfId="25904" hidden="1"/>
    <cellStyle name="Uwaga 3" xfId="25901" hidden="1"/>
    <cellStyle name="Uwaga 3" xfId="25891" hidden="1"/>
    <cellStyle name="Uwaga 3" xfId="25889" hidden="1"/>
    <cellStyle name="Uwaga 3" xfId="25884" hidden="1"/>
    <cellStyle name="Uwaga 3" xfId="25876" hidden="1"/>
    <cellStyle name="Uwaga 3" xfId="25874" hidden="1"/>
    <cellStyle name="Uwaga 3" xfId="25869" hidden="1"/>
    <cellStyle name="Uwaga 3" xfId="25861" hidden="1"/>
    <cellStyle name="Uwaga 3" xfId="25859" hidden="1"/>
    <cellStyle name="Uwaga 3" xfId="25854" hidden="1"/>
    <cellStyle name="Uwaga 3" xfId="25846" hidden="1"/>
    <cellStyle name="Uwaga 3" xfId="25844" hidden="1"/>
    <cellStyle name="Uwaga 3" xfId="25840" hidden="1"/>
    <cellStyle name="Uwaga 3" xfId="25831" hidden="1"/>
    <cellStyle name="Uwaga 3" xfId="25828" hidden="1"/>
    <cellStyle name="Uwaga 3" xfId="25823" hidden="1"/>
    <cellStyle name="Uwaga 3" xfId="25816" hidden="1"/>
    <cellStyle name="Uwaga 3" xfId="25812" hidden="1"/>
    <cellStyle name="Uwaga 3" xfId="25807" hidden="1"/>
    <cellStyle name="Uwaga 3" xfId="25801" hidden="1"/>
    <cellStyle name="Uwaga 3" xfId="25797" hidden="1"/>
    <cellStyle name="Uwaga 3" xfId="25792" hidden="1"/>
    <cellStyle name="Uwaga 3" xfId="25786" hidden="1"/>
    <cellStyle name="Uwaga 3" xfId="25783" hidden="1"/>
    <cellStyle name="Uwaga 3" xfId="25779" hidden="1"/>
    <cellStyle name="Uwaga 3" xfId="25770" hidden="1"/>
    <cellStyle name="Uwaga 3" xfId="25765" hidden="1"/>
    <cellStyle name="Uwaga 3" xfId="25760" hidden="1"/>
    <cellStyle name="Uwaga 3" xfId="25755" hidden="1"/>
    <cellStyle name="Uwaga 3" xfId="25750" hidden="1"/>
    <cellStyle name="Uwaga 3" xfId="25745" hidden="1"/>
    <cellStyle name="Uwaga 3" xfId="25740" hidden="1"/>
    <cellStyle name="Uwaga 3" xfId="25735" hidden="1"/>
    <cellStyle name="Uwaga 3" xfId="25730" hidden="1"/>
    <cellStyle name="Uwaga 3" xfId="25726" hidden="1"/>
    <cellStyle name="Uwaga 3" xfId="25721" hidden="1"/>
    <cellStyle name="Uwaga 3" xfId="25716" hidden="1"/>
    <cellStyle name="Uwaga 3" xfId="25711" hidden="1"/>
    <cellStyle name="Uwaga 3" xfId="25707" hidden="1"/>
    <cellStyle name="Uwaga 3" xfId="25703" hidden="1"/>
    <cellStyle name="Uwaga 3" xfId="25696" hidden="1"/>
    <cellStyle name="Uwaga 3" xfId="25692" hidden="1"/>
    <cellStyle name="Uwaga 3" xfId="25687" hidden="1"/>
    <cellStyle name="Uwaga 3" xfId="25681" hidden="1"/>
    <cellStyle name="Uwaga 3" xfId="25677" hidden="1"/>
    <cellStyle name="Uwaga 3" xfId="25672" hidden="1"/>
    <cellStyle name="Uwaga 3" xfId="25666" hidden="1"/>
    <cellStyle name="Uwaga 3" xfId="25662" hidden="1"/>
    <cellStyle name="Uwaga 3" xfId="25658" hidden="1"/>
    <cellStyle name="Uwaga 3" xfId="25651" hidden="1"/>
    <cellStyle name="Uwaga 3" xfId="25647" hidden="1"/>
    <cellStyle name="Uwaga 3" xfId="25643" hidden="1"/>
    <cellStyle name="Uwaga 3" xfId="24618" hidden="1"/>
    <cellStyle name="Uwaga 3" xfId="24617" hidden="1"/>
    <cellStyle name="Uwaga 3" xfId="24616" hidden="1"/>
    <cellStyle name="Uwaga 3" xfId="24609" hidden="1"/>
    <cellStyle name="Uwaga 3" xfId="24608" hidden="1"/>
    <cellStyle name="Uwaga 3" xfId="24607" hidden="1"/>
    <cellStyle name="Uwaga 3" xfId="24600" hidden="1"/>
    <cellStyle name="Uwaga 3" xfId="24599" hidden="1"/>
    <cellStyle name="Uwaga 3" xfId="24598" hidden="1"/>
    <cellStyle name="Uwaga 3" xfId="24591" hidden="1"/>
    <cellStyle name="Uwaga 3" xfId="24590" hidden="1"/>
    <cellStyle name="Uwaga 3" xfId="24589" hidden="1"/>
    <cellStyle name="Uwaga 3" xfId="24582" hidden="1"/>
    <cellStyle name="Uwaga 3" xfId="24581" hidden="1"/>
    <cellStyle name="Uwaga 3" xfId="24580" hidden="1"/>
    <cellStyle name="Uwaga 3" xfId="24573" hidden="1"/>
    <cellStyle name="Uwaga 3" xfId="24572" hidden="1"/>
    <cellStyle name="Uwaga 3" xfId="24570" hidden="1"/>
    <cellStyle name="Uwaga 3" xfId="24564" hidden="1"/>
    <cellStyle name="Uwaga 3" xfId="24563" hidden="1"/>
    <cellStyle name="Uwaga 3" xfId="24561" hidden="1"/>
    <cellStyle name="Uwaga 3" xfId="24555" hidden="1"/>
    <cellStyle name="Uwaga 3" xfId="24554" hidden="1"/>
    <cellStyle name="Uwaga 3" xfId="24552" hidden="1"/>
    <cellStyle name="Uwaga 3" xfId="24546" hidden="1"/>
    <cellStyle name="Uwaga 3" xfId="24545" hidden="1"/>
    <cellStyle name="Uwaga 3" xfId="24543" hidden="1"/>
    <cellStyle name="Uwaga 3" xfId="24537" hidden="1"/>
    <cellStyle name="Uwaga 3" xfId="24536" hidden="1"/>
    <cellStyle name="Uwaga 3" xfId="24534" hidden="1"/>
    <cellStyle name="Uwaga 3" xfId="24528" hidden="1"/>
    <cellStyle name="Uwaga 3" xfId="24527" hidden="1"/>
    <cellStyle name="Uwaga 3" xfId="24525" hidden="1"/>
    <cellStyle name="Uwaga 3" xfId="24519" hidden="1"/>
    <cellStyle name="Uwaga 3" xfId="24518" hidden="1"/>
    <cellStyle name="Uwaga 3" xfId="24516" hidden="1"/>
    <cellStyle name="Uwaga 3" xfId="24510" hidden="1"/>
    <cellStyle name="Uwaga 3" xfId="24509" hidden="1"/>
    <cellStyle name="Uwaga 3" xfId="24507" hidden="1"/>
    <cellStyle name="Uwaga 3" xfId="24501" hidden="1"/>
    <cellStyle name="Uwaga 3" xfId="24500" hidden="1"/>
    <cellStyle name="Uwaga 3" xfId="24498" hidden="1"/>
    <cellStyle name="Uwaga 3" xfId="24492" hidden="1"/>
    <cellStyle name="Uwaga 3" xfId="24491" hidden="1"/>
    <cellStyle name="Uwaga 3" xfId="24489" hidden="1"/>
    <cellStyle name="Uwaga 3" xfId="24483" hidden="1"/>
    <cellStyle name="Uwaga 3" xfId="24482" hidden="1"/>
    <cellStyle name="Uwaga 3" xfId="24480" hidden="1"/>
    <cellStyle name="Uwaga 3" xfId="24474" hidden="1"/>
    <cellStyle name="Uwaga 3" xfId="24473" hidden="1"/>
    <cellStyle name="Uwaga 3" xfId="24471" hidden="1"/>
    <cellStyle name="Uwaga 3" xfId="24465" hidden="1"/>
    <cellStyle name="Uwaga 3" xfId="24464" hidden="1"/>
    <cellStyle name="Uwaga 3" xfId="24461" hidden="1"/>
    <cellStyle name="Uwaga 3" xfId="24456" hidden="1"/>
    <cellStyle name="Uwaga 3" xfId="24454" hidden="1"/>
    <cellStyle name="Uwaga 3" xfId="24451" hidden="1"/>
    <cellStyle name="Uwaga 3" xfId="24447" hidden="1"/>
    <cellStyle name="Uwaga 3" xfId="24446" hidden="1"/>
    <cellStyle name="Uwaga 3" xfId="24443" hidden="1"/>
    <cellStyle name="Uwaga 3" xfId="24438" hidden="1"/>
    <cellStyle name="Uwaga 3" xfId="24437" hidden="1"/>
    <cellStyle name="Uwaga 3" xfId="24435" hidden="1"/>
    <cellStyle name="Uwaga 3" xfId="24429" hidden="1"/>
    <cellStyle name="Uwaga 3" xfId="24428" hidden="1"/>
    <cellStyle name="Uwaga 3" xfId="24426" hidden="1"/>
    <cellStyle name="Uwaga 3" xfId="24420" hidden="1"/>
    <cellStyle name="Uwaga 3" xfId="24419" hidden="1"/>
    <cellStyle name="Uwaga 3" xfId="24417" hidden="1"/>
    <cellStyle name="Uwaga 3" xfId="24411" hidden="1"/>
    <cellStyle name="Uwaga 3" xfId="24410" hidden="1"/>
    <cellStyle name="Uwaga 3" xfId="24408" hidden="1"/>
    <cellStyle name="Uwaga 3" xfId="24402" hidden="1"/>
    <cellStyle name="Uwaga 3" xfId="24401" hidden="1"/>
    <cellStyle name="Uwaga 3" xfId="24399" hidden="1"/>
    <cellStyle name="Uwaga 3" xfId="24393" hidden="1"/>
    <cellStyle name="Uwaga 3" xfId="24392" hidden="1"/>
    <cellStyle name="Uwaga 3" xfId="24389" hidden="1"/>
    <cellStyle name="Uwaga 3" xfId="24384" hidden="1"/>
    <cellStyle name="Uwaga 3" xfId="24382" hidden="1"/>
    <cellStyle name="Uwaga 3" xfId="24379" hidden="1"/>
    <cellStyle name="Uwaga 3" xfId="24375" hidden="1"/>
    <cellStyle name="Uwaga 3" xfId="24373" hidden="1"/>
    <cellStyle name="Uwaga 3" xfId="24370" hidden="1"/>
    <cellStyle name="Uwaga 3" xfId="24366" hidden="1"/>
    <cellStyle name="Uwaga 3" xfId="24365" hidden="1"/>
    <cellStyle name="Uwaga 3" xfId="24363" hidden="1"/>
    <cellStyle name="Uwaga 3" xfId="24357" hidden="1"/>
    <cellStyle name="Uwaga 3" xfId="24355" hidden="1"/>
    <cellStyle name="Uwaga 3" xfId="24352" hidden="1"/>
    <cellStyle name="Uwaga 3" xfId="24348" hidden="1"/>
    <cellStyle name="Uwaga 3" xfId="24346" hidden="1"/>
    <cellStyle name="Uwaga 3" xfId="24343" hidden="1"/>
    <cellStyle name="Uwaga 3" xfId="24339" hidden="1"/>
    <cellStyle name="Uwaga 3" xfId="24337" hidden="1"/>
    <cellStyle name="Uwaga 3" xfId="24334" hidden="1"/>
    <cellStyle name="Uwaga 3" xfId="24330" hidden="1"/>
    <cellStyle name="Uwaga 3" xfId="24328" hidden="1"/>
    <cellStyle name="Uwaga 3" xfId="24326" hidden="1"/>
    <cellStyle name="Uwaga 3" xfId="24321" hidden="1"/>
    <cellStyle name="Uwaga 3" xfId="24319" hidden="1"/>
    <cellStyle name="Uwaga 3" xfId="24317" hidden="1"/>
    <cellStyle name="Uwaga 3" xfId="24312" hidden="1"/>
    <cellStyle name="Uwaga 3" xfId="24310" hidden="1"/>
    <cellStyle name="Uwaga 3" xfId="24307" hidden="1"/>
    <cellStyle name="Uwaga 3" xfId="24303" hidden="1"/>
    <cellStyle name="Uwaga 3" xfId="24301" hidden="1"/>
    <cellStyle name="Uwaga 3" xfId="24299" hidden="1"/>
    <cellStyle name="Uwaga 3" xfId="24294" hidden="1"/>
    <cellStyle name="Uwaga 3" xfId="24292" hidden="1"/>
    <cellStyle name="Uwaga 3" xfId="24290" hidden="1"/>
    <cellStyle name="Uwaga 3" xfId="24284" hidden="1"/>
    <cellStyle name="Uwaga 3" xfId="24281" hidden="1"/>
    <cellStyle name="Uwaga 3" xfId="24278" hidden="1"/>
    <cellStyle name="Uwaga 3" xfId="24275" hidden="1"/>
    <cellStyle name="Uwaga 3" xfId="24272" hidden="1"/>
    <cellStyle name="Uwaga 3" xfId="24269" hidden="1"/>
    <cellStyle name="Uwaga 3" xfId="24266" hidden="1"/>
    <cellStyle name="Uwaga 3" xfId="24263" hidden="1"/>
    <cellStyle name="Uwaga 3" xfId="24260" hidden="1"/>
    <cellStyle name="Uwaga 3" xfId="24258" hidden="1"/>
    <cellStyle name="Uwaga 3" xfId="24256" hidden="1"/>
    <cellStyle name="Uwaga 3" xfId="24253" hidden="1"/>
    <cellStyle name="Uwaga 3" xfId="24249" hidden="1"/>
    <cellStyle name="Uwaga 3" xfId="24246" hidden="1"/>
    <cellStyle name="Uwaga 3" xfId="24243" hidden="1"/>
    <cellStyle name="Uwaga 3" xfId="24239" hidden="1"/>
    <cellStyle name="Uwaga 3" xfId="24236" hidden="1"/>
    <cellStyle name="Uwaga 3" xfId="24233" hidden="1"/>
    <cellStyle name="Uwaga 3" xfId="24231" hidden="1"/>
    <cellStyle name="Uwaga 3" xfId="24228" hidden="1"/>
    <cellStyle name="Uwaga 3" xfId="24225" hidden="1"/>
    <cellStyle name="Uwaga 3" xfId="24222" hidden="1"/>
    <cellStyle name="Uwaga 3" xfId="24220" hidden="1"/>
    <cellStyle name="Uwaga 3" xfId="24218" hidden="1"/>
    <cellStyle name="Uwaga 3" xfId="24213" hidden="1"/>
    <cellStyle name="Uwaga 3" xfId="24210" hidden="1"/>
    <cellStyle name="Uwaga 3" xfId="24207" hidden="1"/>
    <cellStyle name="Uwaga 3" xfId="24203" hidden="1"/>
    <cellStyle name="Uwaga 3" xfId="24200" hidden="1"/>
    <cellStyle name="Uwaga 3" xfId="24197" hidden="1"/>
    <cellStyle name="Uwaga 3" xfId="24194" hidden="1"/>
    <cellStyle name="Uwaga 3" xfId="24191" hidden="1"/>
    <cellStyle name="Uwaga 3" xfId="24188" hidden="1"/>
    <cellStyle name="Uwaga 3" xfId="24186" hidden="1"/>
    <cellStyle name="Uwaga 3" xfId="24184" hidden="1"/>
    <cellStyle name="Uwaga 3" xfId="24181" hidden="1"/>
    <cellStyle name="Uwaga 3" xfId="24176" hidden="1"/>
    <cellStyle name="Uwaga 3" xfId="24173" hidden="1"/>
    <cellStyle name="Uwaga 3" xfId="24170" hidden="1"/>
    <cellStyle name="Uwaga 3" xfId="24166" hidden="1"/>
    <cellStyle name="Uwaga 3" xfId="24163" hidden="1"/>
    <cellStyle name="Uwaga 3" xfId="24161" hidden="1"/>
    <cellStyle name="Uwaga 3" xfId="24158" hidden="1"/>
    <cellStyle name="Uwaga 3" xfId="24155" hidden="1"/>
    <cellStyle name="Uwaga 3" xfId="24152" hidden="1"/>
    <cellStyle name="Uwaga 3" xfId="24150" hidden="1"/>
    <cellStyle name="Uwaga 3" xfId="24147" hidden="1"/>
    <cellStyle name="Uwaga 3" xfId="24144" hidden="1"/>
    <cellStyle name="Uwaga 3" xfId="24141" hidden="1"/>
    <cellStyle name="Uwaga 3" xfId="24139" hidden="1"/>
    <cellStyle name="Uwaga 3" xfId="24137" hidden="1"/>
    <cellStyle name="Uwaga 3" xfId="24132" hidden="1"/>
    <cellStyle name="Uwaga 3" xfId="24130" hidden="1"/>
    <cellStyle name="Uwaga 3" xfId="24127" hidden="1"/>
    <cellStyle name="Uwaga 3" xfId="24123" hidden="1"/>
    <cellStyle name="Uwaga 3" xfId="24121" hidden="1"/>
    <cellStyle name="Uwaga 3" xfId="24118" hidden="1"/>
    <cellStyle name="Uwaga 3" xfId="24114" hidden="1"/>
    <cellStyle name="Uwaga 3" xfId="24112" hidden="1"/>
    <cellStyle name="Uwaga 3" xfId="24110" hidden="1"/>
    <cellStyle name="Uwaga 3" xfId="24105" hidden="1"/>
    <cellStyle name="Uwaga 3" xfId="24103" hidden="1"/>
    <cellStyle name="Uwaga 3" xfId="24101" hidden="1"/>
    <cellStyle name="Uwaga 3" xfId="26597" hidden="1"/>
    <cellStyle name="Uwaga 3" xfId="26598" hidden="1"/>
    <cellStyle name="Uwaga 3" xfId="26600" hidden="1"/>
    <cellStyle name="Uwaga 3" xfId="26612" hidden="1"/>
    <cellStyle name="Uwaga 3" xfId="26613" hidden="1"/>
    <cellStyle name="Uwaga 3" xfId="26618" hidden="1"/>
    <cellStyle name="Uwaga 3" xfId="26627" hidden="1"/>
    <cellStyle name="Uwaga 3" xfId="26628" hidden="1"/>
    <cellStyle name="Uwaga 3" xfId="26633" hidden="1"/>
    <cellStyle name="Uwaga 3" xfId="26642" hidden="1"/>
    <cellStyle name="Uwaga 3" xfId="26643" hidden="1"/>
    <cellStyle name="Uwaga 3" xfId="26644" hidden="1"/>
    <cellStyle name="Uwaga 3" xfId="26657" hidden="1"/>
    <cellStyle name="Uwaga 3" xfId="26662" hidden="1"/>
    <cellStyle name="Uwaga 3" xfId="26667" hidden="1"/>
    <cellStyle name="Uwaga 3" xfId="26677" hidden="1"/>
    <cellStyle name="Uwaga 3" xfId="26682" hidden="1"/>
    <cellStyle name="Uwaga 3" xfId="26686" hidden="1"/>
    <cellStyle name="Uwaga 3" xfId="26693" hidden="1"/>
    <cellStyle name="Uwaga 3" xfId="26698" hidden="1"/>
    <cellStyle name="Uwaga 3" xfId="26701" hidden="1"/>
    <cellStyle name="Uwaga 3" xfId="26707" hidden="1"/>
    <cellStyle name="Uwaga 3" xfId="26712" hidden="1"/>
    <cellStyle name="Uwaga 3" xfId="26716" hidden="1"/>
    <cellStyle name="Uwaga 3" xfId="26717" hidden="1"/>
    <cellStyle name="Uwaga 3" xfId="26718" hidden="1"/>
    <cellStyle name="Uwaga 3" xfId="26722" hidden="1"/>
    <cellStyle name="Uwaga 3" xfId="26734" hidden="1"/>
    <cellStyle name="Uwaga 3" xfId="26739" hidden="1"/>
    <cellStyle name="Uwaga 3" xfId="26744" hidden="1"/>
    <cellStyle name="Uwaga 3" xfId="26749" hidden="1"/>
    <cellStyle name="Uwaga 3" xfId="26754" hidden="1"/>
    <cellStyle name="Uwaga 3" xfId="26759" hidden="1"/>
    <cellStyle name="Uwaga 3" xfId="26763" hidden="1"/>
    <cellStyle name="Uwaga 3" xfId="26767" hidden="1"/>
    <cellStyle name="Uwaga 3" xfId="26772" hidden="1"/>
    <cellStyle name="Uwaga 3" xfId="26777" hidden="1"/>
    <cellStyle name="Uwaga 3" xfId="26778" hidden="1"/>
    <cellStyle name="Uwaga 3" xfId="26780" hidden="1"/>
    <cellStyle name="Uwaga 3" xfId="26793" hidden="1"/>
    <cellStyle name="Uwaga 3" xfId="26797" hidden="1"/>
    <cellStyle name="Uwaga 3" xfId="26802" hidden="1"/>
    <cellStyle name="Uwaga 3" xfId="26809" hidden="1"/>
    <cellStyle name="Uwaga 3" xfId="26813" hidden="1"/>
    <cellStyle name="Uwaga 3" xfId="26818" hidden="1"/>
    <cellStyle name="Uwaga 3" xfId="26823" hidden="1"/>
    <cellStyle name="Uwaga 3" xfId="26826" hidden="1"/>
    <cellStyle name="Uwaga 3" xfId="26831" hidden="1"/>
    <cellStyle name="Uwaga 3" xfId="26837" hidden="1"/>
    <cellStyle name="Uwaga 3" xfId="26838" hidden="1"/>
    <cellStyle name="Uwaga 3" xfId="26841" hidden="1"/>
    <cellStyle name="Uwaga 3" xfId="26854" hidden="1"/>
    <cellStyle name="Uwaga 3" xfId="26858" hidden="1"/>
    <cellStyle name="Uwaga 3" xfId="26863" hidden="1"/>
    <cellStyle name="Uwaga 3" xfId="26870" hidden="1"/>
    <cellStyle name="Uwaga 3" xfId="26875" hidden="1"/>
    <cellStyle name="Uwaga 3" xfId="26879" hidden="1"/>
    <cellStyle name="Uwaga 3" xfId="26884" hidden="1"/>
    <cellStyle name="Uwaga 3" xfId="26888" hidden="1"/>
    <cellStyle name="Uwaga 3" xfId="26893" hidden="1"/>
    <cellStyle name="Uwaga 3" xfId="26897" hidden="1"/>
    <cellStyle name="Uwaga 3" xfId="26898" hidden="1"/>
    <cellStyle name="Uwaga 3" xfId="26900" hidden="1"/>
    <cellStyle name="Uwaga 3" xfId="26912" hidden="1"/>
    <cellStyle name="Uwaga 3" xfId="26913" hidden="1"/>
    <cellStyle name="Uwaga 3" xfId="26915" hidden="1"/>
    <cellStyle name="Uwaga 3" xfId="26927" hidden="1"/>
    <cellStyle name="Uwaga 3" xfId="26929" hidden="1"/>
    <cellStyle name="Uwaga 3" xfId="26932" hidden="1"/>
    <cellStyle name="Uwaga 3" xfId="26942" hidden="1"/>
    <cellStyle name="Uwaga 3" xfId="26943" hidden="1"/>
    <cellStyle name="Uwaga 3" xfId="26945" hidden="1"/>
    <cellStyle name="Uwaga 3" xfId="26957" hidden="1"/>
    <cellStyle name="Uwaga 3" xfId="26958" hidden="1"/>
    <cellStyle name="Uwaga 3" xfId="26959" hidden="1"/>
    <cellStyle name="Uwaga 3" xfId="26973" hidden="1"/>
    <cellStyle name="Uwaga 3" xfId="26976" hidden="1"/>
    <cellStyle name="Uwaga 3" xfId="26980" hidden="1"/>
    <cellStyle name="Uwaga 3" xfId="26988" hidden="1"/>
    <cellStyle name="Uwaga 3" xfId="26991" hidden="1"/>
    <cellStyle name="Uwaga 3" xfId="26995" hidden="1"/>
    <cellStyle name="Uwaga 3" xfId="27003" hidden="1"/>
    <cellStyle name="Uwaga 3" xfId="27006" hidden="1"/>
    <cellStyle name="Uwaga 3" xfId="27010" hidden="1"/>
    <cellStyle name="Uwaga 3" xfId="27017" hidden="1"/>
    <cellStyle name="Uwaga 3" xfId="27018" hidden="1"/>
    <cellStyle name="Uwaga 3" xfId="27020" hidden="1"/>
    <cellStyle name="Uwaga 3" xfId="27033" hidden="1"/>
    <cellStyle name="Uwaga 3" xfId="27036" hidden="1"/>
    <cellStyle name="Uwaga 3" xfId="27039" hidden="1"/>
    <cellStyle name="Uwaga 3" xfId="27048" hidden="1"/>
    <cellStyle name="Uwaga 3" xfId="27051" hidden="1"/>
    <cellStyle name="Uwaga 3" xfId="27055" hidden="1"/>
    <cellStyle name="Uwaga 3" xfId="27063" hidden="1"/>
    <cellStyle name="Uwaga 3" xfId="27065" hidden="1"/>
    <cellStyle name="Uwaga 3" xfId="27068" hidden="1"/>
    <cellStyle name="Uwaga 3" xfId="27077" hidden="1"/>
    <cellStyle name="Uwaga 3" xfId="27078" hidden="1"/>
    <cellStyle name="Uwaga 3" xfId="27079" hidden="1"/>
    <cellStyle name="Uwaga 3" xfId="27092" hidden="1"/>
    <cellStyle name="Uwaga 3" xfId="27093" hidden="1"/>
    <cellStyle name="Uwaga 3" xfId="27095" hidden="1"/>
    <cellStyle name="Uwaga 3" xfId="27107" hidden="1"/>
    <cellStyle name="Uwaga 3" xfId="27108" hidden="1"/>
    <cellStyle name="Uwaga 3" xfId="27110" hidden="1"/>
    <cellStyle name="Uwaga 3" xfId="27122" hidden="1"/>
    <cellStyle name="Uwaga 3" xfId="27123" hidden="1"/>
    <cellStyle name="Uwaga 3" xfId="27125" hidden="1"/>
    <cellStyle name="Uwaga 3" xfId="27137" hidden="1"/>
    <cellStyle name="Uwaga 3" xfId="27138" hidden="1"/>
    <cellStyle name="Uwaga 3" xfId="27139" hidden="1"/>
    <cellStyle name="Uwaga 3" xfId="27153" hidden="1"/>
    <cellStyle name="Uwaga 3" xfId="27155" hidden="1"/>
    <cellStyle name="Uwaga 3" xfId="27158" hidden="1"/>
    <cellStyle name="Uwaga 3" xfId="27168" hidden="1"/>
    <cellStyle name="Uwaga 3" xfId="27171" hidden="1"/>
    <cellStyle name="Uwaga 3" xfId="27174" hidden="1"/>
    <cellStyle name="Uwaga 3" xfId="27183" hidden="1"/>
    <cellStyle name="Uwaga 3" xfId="27185" hidden="1"/>
    <cellStyle name="Uwaga 3" xfId="27188" hidden="1"/>
    <cellStyle name="Uwaga 3" xfId="27197" hidden="1"/>
    <cellStyle name="Uwaga 3" xfId="27198" hidden="1"/>
    <cellStyle name="Uwaga 3" xfId="27199" hidden="1"/>
    <cellStyle name="Uwaga 3" xfId="27212" hidden="1"/>
    <cellStyle name="Uwaga 3" xfId="27214" hidden="1"/>
    <cellStyle name="Uwaga 3" xfId="27216" hidden="1"/>
    <cellStyle name="Uwaga 3" xfId="27227" hidden="1"/>
    <cellStyle name="Uwaga 3" xfId="27229" hidden="1"/>
    <cellStyle name="Uwaga 3" xfId="27231" hidden="1"/>
    <cellStyle name="Uwaga 3" xfId="27242" hidden="1"/>
    <cellStyle name="Uwaga 3" xfId="27244" hidden="1"/>
    <cellStyle name="Uwaga 3" xfId="27246" hidden="1"/>
    <cellStyle name="Uwaga 3" xfId="27257" hidden="1"/>
    <cellStyle name="Uwaga 3" xfId="27258" hidden="1"/>
    <cellStyle name="Uwaga 3" xfId="27259" hidden="1"/>
    <cellStyle name="Uwaga 3" xfId="27272" hidden="1"/>
    <cellStyle name="Uwaga 3" xfId="27274" hidden="1"/>
    <cellStyle name="Uwaga 3" xfId="27276" hidden="1"/>
    <cellStyle name="Uwaga 3" xfId="27287" hidden="1"/>
    <cellStyle name="Uwaga 3" xfId="27289" hidden="1"/>
    <cellStyle name="Uwaga 3" xfId="27291" hidden="1"/>
    <cellStyle name="Uwaga 3" xfId="27302" hidden="1"/>
    <cellStyle name="Uwaga 3" xfId="27304" hidden="1"/>
    <cellStyle name="Uwaga 3" xfId="27305" hidden="1"/>
    <cellStyle name="Uwaga 3" xfId="27317" hidden="1"/>
    <cellStyle name="Uwaga 3" xfId="27318" hidden="1"/>
    <cellStyle name="Uwaga 3" xfId="27319" hidden="1"/>
    <cellStyle name="Uwaga 3" xfId="27332" hidden="1"/>
    <cellStyle name="Uwaga 3" xfId="27334" hidden="1"/>
    <cellStyle name="Uwaga 3" xfId="27336" hidden="1"/>
    <cellStyle name="Uwaga 3" xfId="27347" hidden="1"/>
    <cellStyle name="Uwaga 3" xfId="27349" hidden="1"/>
    <cellStyle name="Uwaga 3" xfId="27351" hidden="1"/>
    <cellStyle name="Uwaga 3" xfId="27362" hidden="1"/>
    <cellStyle name="Uwaga 3" xfId="27364" hidden="1"/>
    <cellStyle name="Uwaga 3" xfId="27366" hidden="1"/>
    <cellStyle name="Uwaga 3" xfId="27377" hidden="1"/>
    <cellStyle name="Uwaga 3" xfId="27378" hidden="1"/>
    <cellStyle name="Uwaga 3" xfId="27380" hidden="1"/>
    <cellStyle name="Uwaga 3" xfId="27391" hidden="1"/>
    <cellStyle name="Uwaga 3" xfId="27393" hidden="1"/>
    <cellStyle name="Uwaga 3" xfId="27394" hidden="1"/>
    <cellStyle name="Uwaga 3" xfId="27403" hidden="1"/>
    <cellStyle name="Uwaga 3" xfId="27406" hidden="1"/>
    <cellStyle name="Uwaga 3" xfId="27408" hidden="1"/>
    <cellStyle name="Uwaga 3" xfId="27419" hidden="1"/>
    <cellStyle name="Uwaga 3" xfId="27421" hidden="1"/>
    <cellStyle name="Uwaga 3" xfId="27423" hidden="1"/>
    <cellStyle name="Uwaga 3" xfId="27435" hidden="1"/>
    <cellStyle name="Uwaga 3" xfId="27437" hidden="1"/>
    <cellStyle name="Uwaga 3" xfId="27439" hidden="1"/>
    <cellStyle name="Uwaga 3" xfId="27447" hidden="1"/>
    <cellStyle name="Uwaga 3" xfId="27449" hidden="1"/>
    <cellStyle name="Uwaga 3" xfId="27452" hidden="1"/>
    <cellStyle name="Uwaga 3" xfId="27442" hidden="1"/>
    <cellStyle name="Uwaga 3" xfId="27441" hidden="1"/>
    <cellStyle name="Uwaga 3" xfId="27440" hidden="1"/>
    <cellStyle name="Uwaga 3" xfId="27427" hidden="1"/>
    <cellStyle name="Uwaga 3" xfId="27426" hidden="1"/>
    <cellStyle name="Uwaga 3" xfId="27425" hidden="1"/>
    <cellStyle name="Uwaga 3" xfId="27412" hidden="1"/>
    <cellStyle name="Uwaga 3" xfId="27411" hidden="1"/>
    <cellStyle name="Uwaga 3" xfId="27410" hidden="1"/>
    <cellStyle name="Uwaga 3" xfId="27397" hidden="1"/>
    <cellStyle name="Uwaga 3" xfId="27396" hidden="1"/>
    <cellStyle name="Uwaga 3" xfId="27395" hidden="1"/>
    <cellStyle name="Uwaga 3" xfId="27382" hidden="1"/>
    <cellStyle name="Uwaga 3" xfId="27381" hidden="1"/>
    <cellStyle name="Uwaga 3" xfId="27379" hidden="1"/>
    <cellStyle name="Uwaga 3" xfId="27368" hidden="1"/>
    <cellStyle name="Uwaga 3" xfId="27365" hidden="1"/>
    <cellStyle name="Uwaga 3" xfId="27363" hidden="1"/>
    <cellStyle name="Uwaga 3" xfId="27353" hidden="1"/>
    <cellStyle name="Uwaga 3" xfId="27350" hidden="1"/>
    <cellStyle name="Uwaga 3" xfId="27348" hidden="1"/>
    <cellStyle name="Uwaga 3" xfId="27338" hidden="1"/>
    <cellStyle name="Uwaga 3" xfId="27335" hidden="1"/>
    <cellStyle name="Uwaga 3" xfId="27333" hidden="1"/>
    <cellStyle name="Uwaga 3" xfId="27323" hidden="1"/>
    <cellStyle name="Uwaga 3" xfId="27321" hidden="1"/>
    <cellStyle name="Uwaga 3" xfId="27320" hidden="1"/>
    <cellStyle name="Uwaga 3" xfId="27308" hidden="1"/>
    <cellStyle name="Uwaga 3" xfId="27306" hidden="1"/>
    <cellStyle name="Uwaga 3" xfId="27303" hidden="1"/>
    <cellStyle name="Uwaga 3" xfId="27293" hidden="1"/>
    <cellStyle name="Uwaga 3" xfId="27290" hidden="1"/>
    <cellStyle name="Uwaga 3" xfId="27288" hidden="1"/>
    <cellStyle name="Uwaga 3" xfId="27278" hidden="1"/>
    <cellStyle name="Uwaga 3" xfId="27275" hidden="1"/>
    <cellStyle name="Uwaga 3" xfId="27273" hidden="1"/>
    <cellStyle name="Uwaga 3" xfId="27263" hidden="1"/>
    <cellStyle name="Uwaga 3" xfId="27261" hidden="1"/>
    <cellStyle name="Uwaga 3" xfId="27260" hidden="1"/>
    <cellStyle name="Uwaga 3" xfId="27248" hidden="1"/>
    <cellStyle name="Uwaga 3" xfId="27245" hidden="1"/>
    <cellStyle name="Uwaga 3" xfId="27243" hidden="1"/>
    <cellStyle name="Uwaga 3" xfId="27233" hidden="1"/>
    <cellStyle name="Uwaga 3" xfId="27230" hidden="1"/>
    <cellStyle name="Uwaga 3" xfId="27228" hidden="1"/>
    <cellStyle name="Uwaga 3" xfId="27218" hidden="1"/>
    <cellStyle name="Uwaga 3" xfId="27215" hidden="1"/>
    <cellStyle name="Uwaga 3" xfId="27213" hidden="1"/>
    <cellStyle name="Uwaga 3" xfId="27203" hidden="1"/>
    <cellStyle name="Uwaga 3" xfId="27201" hidden="1"/>
    <cellStyle name="Uwaga 3" xfId="27200" hidden="1"/>
    <cellStyle name="Uwaga 3" xfId="27187" hidden="1"/>
    <cellStyle name="Uwaga 3" xfId="27184" hidden="1"/>
    <cellStyle name="Uwaga 3" xfId="27182" hidden="1"/>
    <cellStyle name="Uwaga 3" xfId="27172" hidden="1"/>
    <cellStyle name="Uwaga 3" xfId="27169" hidden="1"/>
    <cellStyle name="Uwaga 3" xfId="27167" hidden="1"/>
    <cellStyle name="Uwaga 3" xfId="27157" hidden="1"/>
    <cellStyle name="Uwaga 3" xfId="27154" hidden="1"/>
    <cellStyle name="Uwaga 3" xfId="27152" hidden="1"/>
    <cellStyle name="Uwaga 3" xfId="27143" hidden="1"/>
    <cellStyle name="Uwaga 3" xfId="27141" hidden="1"/>
    <cellStyle name="Uwaga 3" xfId="27140" hidden="1"/>
    <cellStyle name="Uwaga 3" xfId="27128" hidden="1"/>
    <cellStyle name="Uwaga 3" xfId="27126" hidden="1"/>
    <cellStyle name="Uwaga 3" xfId="27124" hidden="1"/>
    <cellStyle name="Uwaga 3" xfId="27113" hidden="1"/>
    <cellStyle name="Uwaga 3" xfId="27111" hidden="1"/>
    <cellStyle name="Uwaga 3" xfId="27109" hidden="1"/>
    <cellStyle name="Uwaga 3" xfId="27098" hidden="1"/>
    <cellStyle name="Uwaga 3" xfId="27096" hidden="1"/>
    <cellStyle name="Uwaga 3" xfId="27094" hidden="1"/>
    <cellStyle name="Uwaga 3" xfId="27083" hidden="1"/>
    <cellStyle name="Uwaga 3" xfId="27081" hidden="1"/>
    <cellStyle name="Uwaga 3" xfId="27080" hidden="1"/>
    <cellStyle name="Uwaga 3" xfId="27067" hidden="1"/>
    <cellStyle name="Uwaga 3" xfId="27064" hidden="1"/>
    <cellStyle name="Uwaga 3" xfId="27062" hidden="1"/>
    <cellStyle name="Uwaga 3" xfId="27052" hidden="1"/>
    <cellStyle name="Uwaga 3" xfId="27049" hidden="1"/>
    <cellStyle name="Uwaga 3" xfId="27047" hidden="1"/>
    <cellStyle name="Uwaga 3" xfId="27037" hidden="1"/>
    <cellStyle name="Uwaga 3" xfId="27034" hidden="1"/>
    <cellStyle name="Uwaga 3" xfId="27032" hidden="1"/>
    <cellStyle name="Uwaga 3" xfId="27023" hidden="1"/>
    <cellStyle name="Uwaga 3" xfId="27021" hidden="1"/>
    <cellStyle name="Uwaga 3" xfId="27019" hidden="1"/>
    <cellStyle name="Uwaga 3" xfId="27007" hidden="1"/>
    <cellStyle name="Uwaga 3" xfId="27004" hidden="1"/>
    <cellStyle name="Uwaga 3" xfId="27002" hidden="1"/>
    <cellStyle name="Uwaga 3" xfId="26992" hidden="1"/>
    <cellStyle name="Uwaga 3" xfId="26989" hidden="1"/>
    <cellStyle name="Uwaga 3" xfId="26987" hidden="1"/>
    <cellStyle name="Uwaga 3" xfId="26977" hidden="1"/>
    <cellStyle name="Uwaga 3" xfId="26974" hidden="1"/>
    <cellStyle name="Uwaga 3" xfId="26972" hidden="1"/>
    <cellStyle name="Uwaga 3" xfId="26965" hidden="1"/>
    <cellStyle name="Uwaga 3" xfId="26962" hidden="1"/>
    <cellStyle name="Uwaga 3" xfId="26960" hidden="1"/>
    <cellStyle name="Uwaga 3" xfId="26950" hidden="1"/>
    <cellStyle name="Uwaga 3" xfId="26947" hidden="1"/>
    <cellStyle name="Uwaga 3" xfId="26944" hidden="1"/>
    <cellStyle name="Uwaga 3" xfId="26935" hidden="1"/>
    <cellStyle name="Uwaga 3" xfId="26931" hidden="1"/>
    <cellStyle name="Uwaga 3" xfId="26928" hidden="1"/>
    <cellStyle name="Uwaga 3" xfId="26920" hidden="1"/>
    <cellStyle name="Uwaga 3" xfId="26917" hidden="1"/>
    <cellStyle name="Uwaga 3" xfId="26914" hidden="1"/>
    <cellStyle name="Uwaga 3" xfId="26905" hidden="1"/>
    <cellStyle name="Uwaga 3" xfId="26902" hidden="1"/>
    <cellStyle name="Uwaga 3" xfId="26899" hidden="1"/>
    <cellStyle name="Uwaga 3" xfId="26889" hidden="1"/>
    <cellStyle name="Uwaga 3" xfId="26885" hidden="1"/>
    <cellStyle name="Uwaga 3" xfId="26882" hidden="1"/>
    <cellStyle name="Uwaga 3" xfId="26873" hidden="1"/>
    <cellStyle name="Uwaga 3" xfId="26869" hidden="1"/>
    <cellStyle name="Uwaga 3" xfId="26867" hidden="1"/>
    <cellStyle name="Uwaga 3" xfId="26859" hidden="1"/>
    <cellStyle name="Uwaga 3" xfId="26855" hidden="1"/>
    <cellStyle name="Uwaga 3" xfId="26852" hidden="1"/>
    <cellStyle name="Uwaga 3" xfId="26845" hidden="1"/>
    <cellStyle name="Uwaga 3" xfId="26842" hidden="1"/>
    <cellStyle name="Uwaga 3" xfId="26839" hidden="1"/>
    <cellStyle name="Uwaga 3" xfId="26830" hidden="1"/>
    <cellStyle name="Uwaga 3" xfId="26825" hidden="1"/>
    <cellStyle name="Uwaga 3" xfId="26822" hidden="1"/>
    <cellStyle name="Uwaga 3" xfId="26815" hidden="1"/>
    <cellStyle name="Uwaga 3" xfId="26810" hidden="1"/>
    <cellStyle name="Uwaga 3" xfId="26807" hidden="1"/>
    <cellStyle name="Uwaga 3" xfId="26800" hidden="1"/>
    <cellStyle name="Uwaga 3" xfId="26795" hidden="1"/>
    <cellStyle name="Uwaga 3" xfId="26792" hidden="1"/>
    <cellStyle name="Uwaga 3" xfId="26786" hidden="1"/>
    <cellStyle name="Uwaga 3" xfId="26782" hidden="1"/>
    <cellStyle name="Uwaga 3" xfId="26779" hidden="1"/>
    <cellStyle name="Uwaga 3" xfId="26771" hidden="1"/>
    <cellStyle name="Uwaga 3" xfId="26766" hidden="1"/>
    <cellStyle name="Uwaga 3" xfId="26762" hidden="1"/>
    <cellStyle name="Uwaga 3" xfId="26756" hidden="1"/>
    <cellStyle name="Uwaga 3" xfId="26751" hidden="1"/>
    <cellStyle name="Uwaga 3" xfId="26747" hidden="1"/>
    <cellStyle name="Uwaga 3" xfId="26741" hidden="1"/>
    <cellStyle name="Uwaga 3" xfId="26736" hidden="1"/>
    <cellStyle name="Uwaga 3" xfId="26732" hidden="1"/>
    <cellStyle name="Uwaga 3" xfId="26727" hidden="1"/>
    <cellStyle name="Uwaga 3" xfId="26723" hidden="1"/>
    <cellStyle name="Uwaga 3" xfId="26719" hidden="1"/>
    <cellStyle name="Uwaga 3" xfId="26711" hidden="1"/>
    <cellStyle name="Uwaga 3" xfId="26706" hidden="1"/>
    <cellStyle name="Uwaga 3" xfId="26702" hidden="1"/>
    <cellStyle name="Uwaga 3" xfId="26696" hidden="1"/>
    <cellStyle name="Uwaga 3" xfId="26691" hidden="1"/>
    <cellStyle name="Uwaga 3" xfId="26687" hidden="1"/>
    <cellStyle name="Uwaga 3" xfId="26681" hidden="1"/>
    <cellStyle name="Uwaga 3" xfId="26676" hidden="1"/>
    <cellStyle name="Uwaga 3" xfId="26672" hidden="1"/>
    <cellStyle name="Uwaga 3" xfId="26668" hidden="1"/>
    <cellStyle name="Uwaga 3" xfId="26663" hidden="1"/>
    <cellStyle name="Uwaga 3" xfId="26658" hidden="1"/>
    <cellStyle name="Uwaga 3" xfId="26653" hidden="1"/>
    <cellStyle name="Uwaga 3" xfId="26649" hidden="1"/>
    <cellStyle name="Uwaga 3" xfId="26645" hidden="1"/>
    <cellStyle name="Uwaga 3" xfId="26638" hidden="1"/>
    <cellStyle name="Uwaga 3" xfId="26634" hidden="1"/>
    <cellStyle name="Uwaga 3" xfId="26629" hidden="1"/>
    <cellStyle name="Uwaga 3" xfId="26623" hidden="1"/>
    <cellStyle name="Uwaga 3" xfId="26619" hidden="1"/>
    <cellStyle name="Uwaga 3" xfId="26614" hidden="1"/>
    <cellStyle name="Uwaga 3" xfId="26608" hidden="1"/>
    <cellStyle name="Uwaga 3" xfId="26604" hidden="1"/>
    <cellStyle name="Uwaga 3" xfId="26599" hidden="1"/>
    <cellStyle name="Uwaga 3" xfId="26593" hidden="1"/>
    <cellStyle name="Uwaga 3" xfId="26589" hidden="1"/>
    <cellStyle name="Uwaga 3" xfId="26585" hidden="1"/>
    <cellStyle name="Uwaga 3" xfId="27445" hidden="1"/>
    <cellStyle name="Uwaga 3" xfId="27444" hidden="1"/>
    <cellStyle name="Uwaga 3" xfId="27443" hidden="1"/>
    <cellStyle name="Uwaga 3" xfId="27430" hidden="1"/>
    <cellStyle name="Uwaga 3" xfId="27429" hidden="1"/>
    <cellStyle name="Uwaga 3" xfId="27428" hidden="1"/>
    <cellStyle name="Uwaga 3" xfId="27415" hidden="1"/>
    <cellStyle name="Uwaga 3" xfId="27414" hidden="1"/>
    <cellStyle name="Uwaga 3" xfId="27413" hidden="1"/>
    <cellStyle name="Uwaga 3" xfId="27400" hidden="1"/>
    <cellStyle name="Uwaga 3" xfId="27399" hidden="1"/>
    <cellStyle name="Uwaga 3" xfId="27398" hidden="1"/>
    <cellStyle name="Uwaga 3" xfId="27385" hidden="1"/>
    <cellStyle name="Uwaga 3" xfId="27384" hidden="1"/>
    <cellStyle name="Uwaga 3" xfId="27383" hidden="1"/>
    <cellStyle name="Uwaga 3" xfId="27371" hidden="1"/>
    <cellStyle name="Uwaga 3" xfId="27369" hidden="1"/>
    <cellStyle name="Uwaga 3" xfId="27367" hidden="1"/>
    <cellStyle name="Uwaga 3" xfId="27356" hidden="1"/>
    <cellStyle name="Uwaga 3" xfId="27354" hidden="1"/>
    <cellStyle name="Uwaga 3" xfId="27352" hidden="1"/>
    <cellStyle name="Uwaga 3" xfId="27341" hidden="1"/>
    <cellStyle name="Uwaga 3" xfId="27339" hidden="1"/>
    <cellStyle name="Uwaga 3" xfId="27337" hidden="1"/>
    <cellStyle name="Uwaga 3" xfId="27326" hidden="1"/>
    <cellStyle name="Uwaga 3" xfId="27324" hidden="1"/>
    <cellStyle name="Uwaga 3" xfId="27322" hidden="1"/>
    <cellStyle name="Uwaga 3" xfId="27311" hidden="1"/>
    <cellStyle name="Uwaga 3" xfId="27309" hidden="1"/>
    <cellStyle name="Uwaga 3" xfId="27307" hidden="1"/>
    <cellStyle name="Uwaga 3" xfId="27296" hidden="1"/>
    <cellStyle name="Uwaga 3" xfId="27294" hidden="1"/>
    <cellStyle name="Uwaga 3" xfId="27292" hidden="1"/>
    <cellStyle name="Uwaga 3" xfId="27281" hidden="1"/>
    <cellStyle name="Uwaga 3" xfId="27279" hidden="1"/>
    <cellStyle name="Uwaga 3" xfId="27277" hidden="1"/>
    <cellStyle name="Uwaga 3" xfId="27266" hidden="1"/>
    <cellStyle name="Uwaga 3" xfId="27264" hidden="1"/>
    <cellStyle name="Uwaga 3" xfId="27262" hidden="1"/>
    <cellStyle name="Uwaga 3" xfId="27251" hidden="1"/>
    <cellStyle name="Uwaga 3" xfId="27249" hidden="1"/>
    <cellStyle name="Uwaga 3" xfId="27247" hidden="1"/>
    <cellStyle name="Uwaga 3" xfId="27236" hidden="1"/>
    <cellStyle name="Uwaga 3" xfId="27234" hidden="1"/>
    <cellStyle name="Uwaga 3" xfId="27232" hidden="1"/>
    <cellStyle name="Uwaga 3" xfId="27221" hidden="1"/>
    <cellStyle name="Uwaga 3" xfId="27219" hidden="1"/>
    <cellStyle name="Uwaga 3" xfId="27217" hidden="1"/>
    <cellStyle name="Uwaga 3" xfId="27206" hidden="1"/>
    <cellStyle name="Uwaga 3" xfId="27204" hidden="1"/>
    <cellStyle name="Uwaga 3" xfId="27202" hidden="1"/>
    <cellStyle name="Uwaga 3" xfId="27191" hidden="1"/>
    <cellStyle name="Uwaga 3" xfId="27189" hidden="1"/>
    <cellStyle name="Uwaga 3" xfId="27186" hidden="1"/>
    <cellStyle name="Uwaga 3" xfId="27176" hidden="1"/>
    <cellStyle name="Uwaga 3" xfId="27173" hidden="1"/>
    <cellStyle name="Uwaga 3" xfId="27170" hidden="1"/>
    <cellStyle name="Uwaga 3" xfId="27161" hidden="1"/>
    <cellStyle name="Uwaga 3" xfId="27159" hidden="1"/>
    <cellStyle name="Uwaga 3" xfId="27156" hidden="1"/>
    <cellStyle name="Uwaga 3" xfId="27146" hidden="1"/>
    <cellStyle name="Uwaga 3" xfId="27144" hidden="1"/>
    <cellStyle name="Uwaga 3" xfId="27142" hidden="1"/>
    <cellStyle name="Uwaga 3" xfId="27131" hidden="1"/>
    <cellStyle name="Uwaga 3" xfId="27129" hidden="1"/>
    <cellStyle name="Uwaga 3" xfId="27127" hidden="1"/>
    <cellStyle name="Uwaga 3" xfId="27116" hidden="1"/>
    <cellStyle name="Uwaga 3" xfId="27114" hidden="1"/>
    <cellStyle name="Uwaga 3" xfId="27112" hidden="1"/>
    <cellStyle name="Uwaga 3" xfId="27101" hidden="1"/>
    <cellStyle name="Uwaga 3" xfId="27099" hidden="1"/>
    <cellStyle name="Uwaga 3" xfId="27097" hidden="1"/>
    <cellStyle name="Uwaga 3" xfId="27086" hidden="1"/>
    <cellStyle name="Uwaga 3" xfId="27084" hidden="1"/>
    <cellStyle name="Uwaga 3" xfId="27082" hidden="1"/>
    <cellStyle name="Uwaga 3" xfId="27071" hidden="1"/>
    <cellStyle name="Uwaga 3" xfId="27069" hidden="1"/>
    <cellStyle name="Uwaga 3" xfId="27066" hidden="1"/>
    <cellStyle name="Uwaga 3" xfId="27056" hidden="1"/>
    <cellStyle name="Uwaga 3" xfId="27053" hidden="1"/>
    <cellStyle name="Uwaga 3" xfId="27050" hidden="1"/>
    <cellStyle name="Uwaga 3" xfId="27041" hidden="1"/>
    <cellStyle name="Uwaga 3" xfId="27038" hidden="1"/>
    <cellStyle name="Uwaga 3" xfId="27035" hidden="1"/>
    <cellStyle name="Uwaga 3" xfId="27026" hidden="1"/>
    <cellStyle name="Uwaga 3" xfId="27024" hidden="1"/>
    <cellStyle name="Uwaga 3" xfId="27022" hidden="1"/>
    <cellStyle name="Uwaga 3" xfId="27011" hidden="1"/>
    <cellStyle name="Uwaga 3" xfId="27008" hidden="1"/>
    <cellStyle name="Uwaga 3" xfId="27005" hidden="1"/>
    <cellStyle name="Uwaga 3" xfId="26996" hidden="1"/>
    <cellStyle name="Uwaga 3" xfId="26993" hidden="1"/>
    <cellStyle name="Uwaga 3" xfId="26990" hidden="1"/>
    <cellStyle name="Uwaga 3" xfId="26981" hidden="1"/>
    <cellStyle name="Uwaga 3" xfId="26978" hidden="1"/>
    <cellStyle name="Uwaga 3" xfId="26975" hidden="1"/>
    <cellStyle name="Uwaga 3" xfId="26968" hidden="1"/>
    <cellStyle name="Uwaga 3" xfId="26964" hidden="1"/>
    <cellStyle name="Uwaga 3" xfId="26961" hidden="1"/>
    <cellStyle name="Uwaga 3" xfId="26953" hidden="1"/>
    <cellStyle name="Uwaga 3" xfId="26949" hidden="1"/>
    <cellStyle name="Uwaga 3" xfId="26946" hidden="1"/>
    <cellStyle name="Uwaga 3" xfId="26938" hidden="1"/>
    <cellStyle name="Uwaga 3" xfId="26934" hidden="1"/>
    <cellStyle name="Uwaga 3" xfId="26930" hidden="1"/>
    <cellStyle name="Uwaga 3" xfId="26923" hidden="1"/>
    <cellStyle name="Uwaga 3" xfId="26919" hidden="1"/>
    <cellStyle name="Uwaga 3" xfId="26916" hidden="1"/>
    <cellStyle name="Uwaga 3" xfId="26908" hidden="1"/>
    <cellStyle name="Uwaga 3" xfId="26904" hidden="1"/>
    <cellStyle name="Uwaga 3" xfId="26901" hidden="1"/>
    <cellStyle name="Uwaga 3" xfId="26892" hidden="1"/>
    <cellStyle name="Uwaga 3" xfId="26887" hidden="1"/>
    <cellStyle name="Uwaga 3" xfId="26883" hidden="1"/>
    <cellStyle name="Uwaga 3" xfId="26877" hidden="1"/>
    <cellStyle name="Uwaga 3" xfId="26872" hidden="1"/>
    <cellStyle name="Uwaga 3" xfId="26868" hidden="1"/>
    <cellStyle name="Uwaga 3" xfId="26862" hidden="1"/>
    <cellStyle name="Uwaga 3" xfId="26857" hidden="1"/>
    <cellStyle name="Uwaga 3" xfId="26853" hidden="1"/>
    <cellStyle name="Uwaga 3" xfId="26848" hidden="1"/>
    <cellStyle name="Uwaga 3" xfId="26844" hidden="1"/>
    <cellStyle name="Uwaga 3" xfId="26840" hidden="1"/>
    <cellStyle name="Uwaga 3" xfId="26833" hidden="1"/>
    <cellStyle name="Uwaga 3" xfId="26828" hidden="1"/>
    <cellStyle name="Uwaga 3" xfId="26824" hidden="1"/>
    <cellStyle name="Uwaga 3" xfId="26817" hidden="1"/>
    <cellStyle name="Uwaga 3" xfId="26812" hidden="1"/>
    <cellStyle name="Uwaga 3" xfId="26808" hidden="1"/>
    <cellStyle name="Uwaga 3" xfId="26803" hidden="1"/>
    <cellStyle name="Uwaga 3" xfId="26798" hidden="1"/>
    <cellStyle name="Uwaga 3" xfId="26794" hidden="1"/>
    <cellStyle name="Uwaga 3" xfId="26788" hidden="1"/>
    <cellStyle name="Uwaga 3" xfId="26784" hidden="1"/>
    <cellStyle name="Uwaga 3" xfId="26781" hidden="1"/>
    <cellStyle name="Uwaga 3" xfId="26774" hidden="1"/>
    <cellStyle name="Uwaga 3" xfId="26769" hidden="1"/>
    <cellStyle name="Uwaga 3" xfId="26764" hidden="1"/>
    <cellStyle name="Uwaga 3" xfId="26758" hidden="1"/>
    <cellStyle name="Uwaga 3" xfId="26753" hidden="1"/>
    <cellStyle name="Uwaga 3" xfId="26748" hidden="1"/>
    <cellStyle name="Uwaga 3" xfId="26743" hidden="1"/>
    <cellStyle name="Uwaga 3" xfId="26738" hidden="1"/>
    <cellStyle name="Uwaga 3" xfId="26733" hidden="1"/>
    <cellStyle name="Uwaga 3" xfId="26729" hidden="1"/>
    <cellStyle name="Uwaga 3" xfId="26725" hidden="1"/>
    <cellStyle name="Uwaga 3" xfId="26720" hidden="1"/>
    <cellStyle name="Uwaga 3" xfId="26713" hidden="1"/>
    <cellStyle name="Uwaga 3" xfId="26708" hidden="1"/>
    <cellStyle name="Uwaga 3" xfId="26703" hidden="1"/>
    <cellStyle name="Uwaga 3" xfId="26697" hidden="1"/>
    <cellStyle name="Uwaga 3" xfId="26692" hidden="1"/>
    <cellStyle name="Uwaga 3" xfId="26688" hidden="1"/>
    <cellStyle name="Uwaga 3" xfId="26683" hidden="1"/>
    <cellStyle name="Uwaga 3" xfId="26678" hidden="1"/>
    <cellStyle name="Uwaga 3" xfId="26673" hidden="1"/>
    <cellStyle name="Uwaga 3" xfId="26669" hidden="1"/>
    <cellStyle name="Uwaga 3" xfId="26664" hidden="1"/>
    <cellStyle name="Uwaga 3" xfId="26659" hidden="1"/>
    <cellStyle name="Uwaga 3" xfId="26654" hidden="1"/>
    <cellStyle name="Uwaga 3" xfId="26650" hidden="1"/>
    <cellStyle name="Uwaga 3" xfId="26646" hidden="1"/>
    <cellStyle name="Uwaga 3" xfId="26639" hidden="1"/>
    <cellStyle name="Uwaga 3" xfId="26635" hidden="1"/>
    <cellStyle name="Uwaga 3" xfId="26630" hidden="1"/>
    <cellStyle name="Uwaga 3" xfId="26624" hidden="1"/>
    <cellStyle name="Uwaga 3" xfId="26620" hidden="1"/>
    <cellStyle name="Uwaga 3" xfId="26615" hidden="1"/>
    <cellStyle name="Uwaga 3" xfId="26609" hidden="1"/>
    <cellStyle name="Uwaga 3" xfId="26605" hidden="1"/>
    <cellStyle name="Uwaga 3" xfId="26601" hidden="1"/>
    <cellStyle name="Uwaga 3" xfId="26594" hidden="1"/>
    <cellStyle name="Uwaga 3" xfId="26590" hidden="1"/>
    <cellStyle name="Uwaga 3" xfId="26586" hidden="1"/>
    <cellStyle name="Uwaga 3" xfId="27450" hidden="1"/>
    <cellStyle name="Uwaga 3" xfId="27448" hidden="1"/>
    <cellStyle name="Uwaga 3" xfId="27446" hidden="1"/>
    <cellStyle name="Uwaga 3" xfId="27433" hidden="1"/>
    <cellStyle name="Uwaga 3" xfId="27432" hidden="1"/>
    <cellStyle name="Uwaga 3" xfId="27431" hidden="1"/>
    <cellStyle name="Uwaga 3" xfId="27418" hidden="1"/>
    <cellStyle name="Uwaga 3" xfId="27417" hidden="1"/>
    <cellStyle name="Uwaga 3" xfId="27416" hidden="1"/>
    <cellStyle name="Uwaga 3" xfId="27404" hidden="1"/>
    <cellStyle name="Uwaga 3" xfId="27402" hidden="1"/>
    <cellStyle name="Uwaga 3" xfId="27401" hidden="1"/>
    <cellStyle name="Uwaga 3" xfId="27388" hidden="1"/>
    <cellStyle name="Uwaga 3" xfId="27387" hidden="1"/>
    <cellStyle name="Uwaga 3" xfId="27386" hidden="1"/>
    <cellStyle name="Uwaga 3" xfId="27374" hidden="1"/>
    <cellStyle name="Uwaga 3" xfId="27372" hidden="1"/>
    <cellStyle name="Uwaga 3" xfId="27370" hidden="1"/>
    <cellStyle name="Uwaga 3" xfId="27359" hidden="1"/>
    <cellStyle name="Uwaga 3" xfId="27357" hidden="1"/>
    <cellStyle name="Uwaga 3" xfId="27355" hidden="1"/>
    <cellStyle name="Uwaga 3" xfId="27344" hidden="1"/>
    <cellStyle name="Uwaga 3" xfId="27342" hidden="1"/>
    <cellStyle name="Uwaga 3" xfId="27340"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5" hidden="1"/>
    <cellStyle name="Uwaga 3" xfId="27134" hidden="1"/>
    <cellStyle name="Uwaga 3" xfId="27132" hidden="1"/>
    <cellStyle name="Uwaga 3" xfId="27130" hidden="1"/>
    <cellStyle name="Uwaga 3" xfId="27119" hidden="1"/>
    <cellStyle name="Uwaga 3" xfId="27117" hidden="1"/>
    <cellStyle name="Uwaga 3" xfId="27115"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4"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09" hidden="1"/>
    <cellStyle name="Uwaga 3" xfId="26999" hidden="1"/>
    <cellStyle name="Uwaga 3" xfId="26997" hidden="1"/>
    <cellStyle name="Uwaga 3" xfId="26994" hidden="1"/>
    <cellStyle name="Uwaga 3" xfId="26984" hidden="1"/>
    <cellStyle name="Uwaga 3" xfId="26982" hidden="1"/>
    <cellStyle name="Uwaga 3" xfId="26979" hidden="1"/>
    <cellStyle name="Uwaga 3" xfId="26970" hidden="1"/>
    <cellStyle name="Uwaga 3" xfId="26967" hidden="1"/>
    <cellStyle name="Uwaga 3" xfId="26963" hidden="1"/>
    <cellStyle name="Uwaga 3" xfId="26955" hidden="1"/>
    <cellStyle name="Uwaga 3" xfId="26952" hidden="1"/>
    <cellStyle name="Uwaga 3" xfId="26948" hidden="1"/>
    <cellStyle name="Uwaga 3" xfId="26940" hidden="1"/>
    <cellStyle name="Uwaga 3" xfId="26937" hidden="1"/>
    <cellStyle name="Uwaga 3" xfId="26933" hidden="1"/>
    <cellStyle name="Uwaga 3" xfId="26925" hidden="1"/>
    <cellStyle name="Uwaga 3" xfId="26922" hidden="1"/>
    <cellStyle name="Uwaga 3" xfId="26918" hidden="1"/>
    <cellStyle name="Uwaga 3" xfId="26910" hidden="1"/>
    <cellStyle name="Uwaga 3" xfId="26907" hidden="1"/>
    <cellStyle name="Uwaga 3" xfId="26903" hidden="1"/>
    <cellStyle name="Uwaga 3" xfId="26895" hidden="1"/>
    <cellStyle name="Uwaga 3" xfId="26891" hidden="1"/>
    <cellStyle name="Uwaga 3" xfId="26886" hidden="1"/>
    <cellStyle name="Uwaga 3" xfId="26880" hidden="1"/>
    <cellStyle name="Uwaga 3" xfId="26876" hidden="1"/>
    <cellStyle name="Uwaga 3" xfId="26871" hidden="1"/>
    <cellStyle name="Uwaga 3" xfId="26865" hidden="1"/>
    <cellStyle name="Uwaga 3" xfId="26861" hidden="1"/>
    <cellStyle name="Uwaga 3" xfId="26856" hidden="1"/>
    <cellStyle name="Uwaga 3" xfId="26850" hidden="1"/>
    <cellStyle name="Uwaga 3" xfId="26847" hidden="1"/>
    <cellStyle name="Uwaga 3" xfId="26843" hidden="1"/>
    <cellStyle name="Uwaga 3" xfId="26835" hidden="1"/>
    <cellStyle name="Uwaga 3" xfId="26832" hidden="1"/>
    <cellStyle name="Uwaga 3" xfId="26827" hidden="1"/>
    <cellStyle name="Uwaga 3" xfId="26820" hidden="1"/>
    <cellStyle name="Uwaga 3" xfId="26816" hidden="1"/>
    <cellStyle name="Uwaga 3" xfId="26811" hidden="1"/>
    <cellStyle name="Uwaga 3" xfId="26805" hidden="1"/>
    <cellStyle name="Uwaga 3" xfId="26801" hidden="1"/>
    <cellStyle name="Uwaga 3" xfId="26796" hidden="1"/>
    <cellStyle name="Uwaga 3" xfId="26790" hidden="1"/>
    <cellStyle name="Uwaga 3" xfId="26787" hidden="1"/>
    <cellStyle name="Uwaga 3" xfId="26783" hidden="1"/>
    <cellStyle name="Uwaga 3" xfId="26775" hidden="1"/>
    <cellStyle name="Uwaga 3" xfId="26770" hidden="1"/>
    <cellStyle name="Uwaga 3" xfId="26765" hidden="1"/>
    <cellStyle name="Uwaga 3" xfId="26760" hidden="1"/>
    <cellStyle name="Uwaga 3" xfId="26755" hidden="1"/>
    <cellStyle name="Uwaga 3" xfId="26750" hidden="1"/>
    <cellStyle name="Uwaga 3" xfId="26745" hidden="1"/>
    <cellStyle name="Uwaga 3" xfId="26740" hidden="1"/>
    <cellStyle name="Uwaga 3" xfId="26735" hidden="1"/>
    <cellStyle name="Uwaga 3" xfId="26730" hidden="1"/>
    <cellStyle name="Uwaga 3" xfId="26726" hidden="1"/>
    <cellStyle name="Uwaga 3" xfId="26721" hidden="1"/>
    <cellStyle name="Uwaga 3" xfId="26714" hidden="1"/>
    <cellStyle name="Uwaga 3" xfId="26709" hidden="1"/>
    <cellStyle name="Uwaga 3" xfId="26704" hidden="1"/>
    <cellStyle name="Uwaga 3" xfId="26699" hidden="1"/>
    <cellStyle name="Uwaga 3" xfId="26694" hidden="1"/>
    <cellStyle name="Uwaga 3" xfId="26689" hidden="1"/>
    <cellStyle name="Uwaga 3" xfId="26684" hidden="1"/>
    <cellStyle name="Uwaga 3" xfId="26679" hidden="1"/>
    <cellStyle name="Uwaga 3" xfId="26674" hidden="1"/>
    <cellStyle name="Uwaga 3" xfId="26670" hidden="1"/>
    <cellStyle name="Uwaga 3" xfId="26665" hidden="1"/>
    <cellStyle name="Uwaga 3" xfId="26660" hidden="1"/>
    <cellStyle name="Uwaga 3" xfId="26655" hidden="1"/>
    <cellStyle name="Uwaga 3" xfId="26651" hidden="1"/>
    <cellStyle name="Uwaga 3" xfId="26647" hidden="1"/>
    <cellStyle name="Uwaga 3" xfId="26640" hidden="1"/>
    <cellStyle name="Uwaga 3" xfId="26636" hidden="1"/>
    <cellStyle name="Uwaga 3" xfId="26631" hidden="1"/>
    <cellStyle name="Uwaga 3" xfId="26625" hidden="1"/>
    <cellStyle name="Uwaga 3" xfId="26621" hidden="1"/>
    <cellStyle name="Uwaga 3" xfId="26616" hidden="1"/>
    <cellStyle name="Uwaga 3" xfId="26610" hidden="1"/>
    <cellStyle name="Uwaga 3" xfId="26606" hidden="1"/>
    <cellStyle name="Uwaga 3" xfId="26602" hidden="1"/>
    <cellStyle name="Uwaga 3" xfId="26595" hidden="1"/>
    <cellStyle name="Uwaga 3" xfId="26591" hidden="1"/>
    <cellStyle name="Uwaga 3" xfId="26587" hidden="1"/>
    <cellStyle name="Uwaga 3" xfId="27454" hidden="1"/>
    <cellStyle name="Uwaga 3" xfId="27453" hidden="1"/>
    <cellStyle name="Uwaga 3" xfId="27451" hidden="1"/>
    <cellStyle name="Uwaga 3" xfId="27438" hidden="1"/>
    <cellStyle name="Uwaga 3" xfId="27436" hidden="1"/>
    <cellStyle name="Uwaga 3" xfId="27434" hidden="1"/>
    <cellStyle name="Uwaga 3" xfId="27424" hidden="1"/>
    <cellStyle name="Uwaga 3" xfId="27422" hidden="1"/>
    <cellStyle name="Uwaga 3" xfId="27420" hidden="1"/>
    <cellStyle name="Uwaga 3" xfId="27409" hidden="1"/>
    <cellStyle name="Uwaga 3" xfId="27407" hidden="1"/>
    <cellStyle name="Uwaga 3" xfId="27405" hidden="1"/>
    <cellStyle name="Uwaga 3" xfId="27392" hidden="1"/>
    <cellStyle name="Uwaga 3" xfId="27390" hidden="1"/>
    <cellStyle name="Uwaga 3" xfId="27389" hidden="1"/>
    <cellStyle name="Uwaga 3" xfId="27376" hidden="1"/>
    <cellStyle name="Uwaga 3" xfId="27375" hidden="1"/>
    <cellStyle name="Uwaga 3" xfId="27373" hidden="1"/>
    <cellStyle name="Uwaga 3" xfId="27361" hidden="1"/>
    <cellStyle name="Uwaga 3" xfId="27360" hidden="1"/>
    <cellStyle name="Uwaga 3" xfId="27358" hidden="1"/>
    <cellStyle name="Uwaga 3" xfId="27346" hidden="1"/>
    <cellStyle name="Uwaga 3" xfId="27345" hidden="1"/>
    <cellStyle name="Uwaga 3" xfId="27343" hidden="1"/>
    <cellStyle name="Uwaga 3" xfId="27331" hidden="1"/>
    <cellStyle name="Uwaga 3" xfId="27330" hidden="1"/>
    <cellStyle name="Uwaga 3" xfId="27328" hidden="1"/>
    <cellStyle name="Uwaga 3" xfId="27316" hidden="1"/>
    <cellStyle name="Uwaga 3" xfId="27315" hidden="1"/>
    <cellStyle name="Uwaga 3" xfId="27313" hidden="1"/>
    <cellStyle name="Uwaga 3" xfId="27301" hidden="1"/>
    <cellStyle name="Uwaga 3" xfId="27300" hidden="1"/>
    <cellStyle name="Uwaga 3" xfId="27298" hidden="1"/>
    <cellStyle name="Uwaga 3" xfId="27286" hidden="1"/>
    <cellStyle name="Uwaga 3" xfId="27285" hidden="1"/>
    <cellStyle name="Uwaga 3" xfId="27283" hidden="1"/>
    <cellStyle name="Uwaga 3" xfId="27271" hidden="1"/>
    <cellStyle name="Uwaga 3" xfId="27270" hidden="1"/>
    <cellStyle name="Uwaga 3" xfId="27268" hidden="1"/>
    <cellStyle name="Uwaga 3" xfId="27256" hidden="1"/>
    <cellStyle name="Uwaga 3" xfId="27255" hidden="1"/>
    <cellStyle name="Uwaga 3" xfId="27253" hidden="1"/>
    <cellStyle name="Uwaga 3" xfId="27241" hidden="1"/>
    <cellStyle name="Uwaga 3" xfId="27240" hidden="1"/>
    <cellStyle name="Uwaga 3" xfId="27238" hidden="1"/>
    <cellStyle name="Uwaga 3" xfId="27226" hidden="1"/>
    <cellStyle name="Uwaga 3" xfId="27225" hidden="1"/>
    <cellStyle name="Uwaga 3" xfId="27223" hidden="1"/>
    <cellStyle name="Uwaga 3" xfId="27211" hidden="1"/>
    <cellStyle name="Uwaga 3" xfId="27210" hidden="1"/>
    <cellStyle name="Uwaga 3" xfId="27208" hidden="1"/>
    <cellStyle name="Uwaga 3" xfId="27196" hidden="1"/>
    <cellStyle name="Uwaga 3" xfId="27195" hidden="1"/>
    <cellStyle name="Uwaga 3" xfId="27193" hidden="1"/>
    <cellStyle name="Uwaga 3" xfId="27181" hidden="1"/>
    <cellStyle name="Uwaga 3" xfId="27180" hidden="1"/>
    <cellStyle name="Uwaga 3" xfId="27178" hidden="1"/>
    <cellStyle name="Uwaga 3" xfId="27166" hidden="1"/>
    <cellStyle name="Uwaga 3" xfId="27165" hidden="1"/>
    <cellStyle name="Uwaga 3" xfId="27163" hidden="1"/>
    <cellStyle name="Uwaga 3" xfId="27151" hidden="1"/>
    <cellStyle name="Uwaga 3" xfId="27150" hidden="1"/>
    <cellStyle name="Uwaga 3" xfId="27148" hidden="1"/>
    <cellStyle name="Uwaga 3" xfId="27136" hidden="1"/>
    <cellStyle name="Uwaga 3" xfId="27135" hidden="1"/>
    <cellStyle name="Uwaga 3" xfId="27133" hidden="1"/>
    <cellStyle name="Uwaga 3" xfId="27121" hidden="1"/>
    <cellStyle name="Uwaga 3" xfId="27120" hidden="1"/>
    <cellStyle name="Uwaga 3" xfId="27118" hidden="1"/>
    <cellStyle name="Uwaga 3" xfId="27106" hidden="1"/>
    <cellStyle name="Uwaga 3" xfId="27105" hidden="1"/>
    <cellStyle name="Uwaga 3" xfId="27103" hidden="1"/>
    <cellStyle name="Uwaga 3" xfId="27091" hidden="1"/>
    <cellStyle name="Uwaga 3" xfId="27090" hidden="1"/>
    <cellStyle name="Uwaga 3" xfId="27088" hidden="1"/>
    <cellStyle name="Uwaga 3" xfId="27076" hidden="1"/>
    <cellStyle name="Uwaga 3" xfId="27075" hidden="1"/>
    <cellStyle name="Uwaga 3" xfId="27073" hidden="1"/>
    <cellStyle name="Uwaga 3" xfId="27061" hidden="1"/>
    <cellStyle name="Uwaga 3" xfId="27060" hidden="1"/>
    <cellStyle name="Uwaga 3" xfId="27058"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69" hidden="1"/>
    <cellStyle name="Uwaga 3" xfId="26966" hidden="1"/>
    <cellStyle name="Uwaga 3" xfId="26956" hidden="1"/>
    <cellStyle name="Uwaga 3" xfId="26954" hidden="1"/>
    <cellStyle name="Uwaga 3" xfId="26951" hidden="1"/>
    <cellStyle name="Uwaga 3" xfId="26941" hidden="1"/>
    <cellStyle name="Uwaga 3" xfId="26939" hidden="1"/>
    <cellStyle name="Uwaga 3" xfId="26936" hidden="1"/>
    <cellStyle name="Uwaga 3" xfId="26926" hidden="1"/>
    <cellStyle name="Uwaga 3" xfId="26924" hidden="1"/>
    <cellStyle name="Uwaga 3" xfId="26921" hidden="1"/>
    <cellStyle name="Uwaga 3" xfId="26911" hidden="1"/>
    <cellStyle name="Uwaga 3" xfId="26909" hidden="1"/>
    <cellStyle name="Uwaga 3" xfId="26906" hidden="1"/>
    <cellStyle name="Uwaga 3" xfId="26896" hidden="1"/>
    <cellStyle name="Uwaga 3" xfId="26894" hidden="1"/>
    <cellStyle name="Uwaga 3" xfId="26890" hidden="1"/>
    <cellStyle name="Uwaga 3" xfId="26881" hidden="1"/>
    <cellStyle name="Uwaga 3" xfId="26878" hidden="1"/>
    <cellStyle name="Uwaga 3" xfId="26874" hidden="1"/>
    <cellStyle name="Uwaga 3" xfId="26866" hidden="1"/>
    <cellStyle name="Uwaga 3" xfId="26864" hidden="1"/>
    <cellStyle name="Uwaga 3" xfId="26860" hidden="1"/>
    <cellStyle name="Uwaga 3" xfId="26851" hidden="1"/>
    <cellStyle name="Uwaga 3" xfId="26849" hidden="1"/>
    <cellStyle name="Uwaga 3" xfId="26846" hidden="1"/>
    <cellStyle name="Uwaga 3" xfId="26836" hidden="1"/>
    <cellStyle name="Uwaga 3" xfId="26834" hidden="1"/>
    <cellStyle name="Uwaga 3" xfId="26829" hidden="1"/>
    <cellStyle name="Uwaga 3" xfId="26821" hidden="1"/>
    <cellStyle name="Uwaga 3" xfId="26819" hidden="1"/>
    <cellStyle name="Uwaga 3" xfId="26814" hidden="1"/>
    <cellStyle name="Uwaga 3" xfId="26806" hidden="1"/>
    <cellStyle name="Uwaga 3" xfId="26804" hidden="1"/>
    <cellStyle name="Uwaga 3" xfId="26799" hidden="1"/>
    <cellStyle name="Uwaga 3" xfId="26791" hidden="1"/>
    <cellStyle name="Uwaga 3" xfId="26789" hidden="1"/>
    <cellStyle name="Uwaga 3" xfId="26785" hidden="1"/>
    <cellStyle name="Uwaga 3" xfId="26776" hidden="1"/>
    <cellStyle name="Uwaga 3" xfId="26773" hidden="1"/>
    <cellStyle name="Uwaga 3" xfId="26768" hidden="1"/>
    <cellStyle name="Uwaga 3" xfId="26761" hidden="1"/>
    <cellStyle name="Uwaga 3" xfId="26757" hidden="1"/>
    <cellStyle name="Uwaga 3" xfId="26752" hidden="1"/>
    <cellStyle name="Uwaga 3" xfId="26746" hidden="1"/>
    <cellStyle name="Uwaga 3" xfId="26742" hidden="1"/>
    <cellStyle name="Uwaga 3" xfId="26737" hidden="1"/>
    <cellStyle name="Uwaga 3" xfId="26731" hidden="1"/>
    <cellStyle name="Uwaga 3" xfId="26728" hidden="1"/>
    <cellStyle name="Uwaga 3" xfId="26724" hidden="1"/>
    <cellStyle name="Uwaga 3" xfId="26715" hidden="1"/>
    <cellStyle name="Uwaga 3" xfId="26710" hidden="1"/>
    <cellStyle name="Uwaga 3" xfId="26705" hidden="1"/>
    <cellStyle name="Uwaga 3" xfId="26700" hidden="1"/>
    <cellStyle name="Uwaga 3" xfId="26695" hidden="1"/>
    <cellStyle name="Uwaga 3" xfId="26690" hidden="1"/>
    <cellStyle name="Uwaga 3" xfId="26685" hidden="1"/>
    <cellStyle name="Uwaga 3" xfId="26680" hidden="1"/>
    <cellStyle name="Uwaga 3" xfId="26675" hidden="1"/>
    <cellStyle name="Uwaga 3" xfId="26671" hidden="1"/>
    <cellStyle name="Uwaga 3" xfId="26666" hidden="1"/>
    <cellStyle name="Uwaga 3" xfId="26661" hidden="1"/>
    <cellStyle name="Uwaga 3" xfId="26656" hidden="1"/>
    <cellStyle name="Uwaga 3" xfId="26652" hidden="1"/>
    <cellStyle name="Uwaga 3" xfId="26648" hidden="1"/>
    <cellStyle name="Uwaga 3" xfId="26641" hidden="1"/>
    <cellStyle name="Uwaga 3" xfId="26637" hidden="1"/>
    <cellStyle name="Uwaga 3" xfId="26632" hidden="1"/>
    <cellStyle name="Uwaga 3" xfId="26626" hidden="1"/>
    <cellStyle name="Uwaga 3" xfId="26622" hidden="1"/>
    <cellStyle name="Uwaga 3" xfId="26617" hidden="1"/>
    <cellStyle name="Uwaga 3" xfId="26611" hidden="1"/>
    <cellStyle name="Uwaga 3" xfId="26607" hidden="1"/>
    <cellStyle name="Uwaga 3" xfId="26603" hidden="1"/>
    <cellStyle name="Uwaga 3" xfId="26596" hidden="1"/>
    <cellStyle name="Uwaga 3" xfId="26592" hidden="1"/>
    <cellStyle name="Uwaga 3" xfId="26588" hidden="1"/>
    <cellStyle name="Uwaga 3" xfId="29238" hidden="1"/>
    <cellStyle name="Uwaga 3" xfId="29237" hidden="1"/>
    <cellStyle name="Uwaga 3" xfId="29235" hidden="1"/>
    <cellStyle name="Uwaga 3" xfId="29229" hidden="1"/>
    <cellStyle name="Uwaga 3" xfId="29228" hidden="1"/>
    <cellStyle name="Uwaga 3" xfId="29225" hidden="1"/>
    <cellStyle name="Uwaga 3" xfId="29220" hidden="1"/>
    <cellStyle name="Uwaga 3" xfId="29219" hidden="1"/>
    <cellStyle name="Uwaga 3" xfId="29216" hidden="1"/>
    <cellStyle name="Uwaga 3" xfId="29211" hidden="1"/>
    <cellStyle name="Uwaga 3" xfId="29210" hidden="1"/>
    <cellStyle name="Uwaga 3" xfId="29209" hidden="1"/>
    <cellStyle name="Uwaga 3" xfId="29202" hidden="1"/>
    <cellStyle name="Uwaga 3" xfId="29199" hidden="1"/>
    <cellStyle name="Uwaga 3" xfId="29196" hidden="1"/>
    <cellStyle name="Uwaga 3" xfId="29190" hidden="1"/>
    <cellStyle name="Uwaga 3" xfId="29187" hidden="1"/>
    <cellStyle name="Uwaga 3" xfId="29185" hidden="1"/>
    <cellStyle name="Uwaga 3" xfId="29180" hidden="1"/>
    <cellStyle name="Uwaga 3" xfId="29177" hidden="1"/>
    <cellStyle name="Uwaga 3" xfId="29176" hidden="1"/>
    <cellStyle name="Uwaga 3" xfId="29172" hidden="1"/>
    <cellStyle name="Uwaga 3" xfId="29169" hidden="1"/>
    <cellStyle name="Uwaga 3" xfId="29167" hidden="1"/>
    <cellStyle name="Uwaga 3" xfId="29166" hidden="1"/>
    <cellStyle name="Uwaga 3" xfId="29165" hidden="1"/>
    <cellStyle name="Uwaga 3" xfId="29162" hidden="1"/>
    <cellStyle name="Uwaga 3" xfId="29155" hidden="1"/>
    <cellStyle name="Uwaga 3" xfId="29152" hidden="1"/>
    <cellStyle name="Uwaga 3" xfId="29149" hidden="1"/>
    <cellStyle name="Uwaga 3" xfId="29146" hidden="1"/>
    <cellStyle name="Uwaga 3" xfId="29143" hidden="1"/>
    <cellStyle name="Uwaga 3" xfId="29140" hidden="1"/>
    <cellStyle name="Uwaga 3" xfId="29138" hidden="1"/>
    <cellStyle name="Uwaga 3" xfId="29135" hidden="1"/>
    <cellStyle name="Uwaga 3" xfId="29132" hidden="1"/>
    <cellStyle name="Uwaga 3" xfId="29130" hidden="1"/>
    <cellStyle name="Uwaga 3" xfId="29129" hidden="1"/>
    <cellStyle name="Uwaga 3" xfId="29127" hidden="1"/>
    <cellStyle name="Uwaga 3" xfId="29120" hidden="1"/>
    <cellStyle name="Uwaga 3" xfId="29117" hidden="1"/>
    <cellStyle name="Uwaga 3" xfId="29114" hidden="1"/>
    <cellStyle name="Uwaga 3" xfId="29110" hidden="1"/>
    <cellStyle name="Uwaga 3" xfId="29107" hidden="1"/>
    <cellStyle name="Uwaga 3" xfId="29104" hidden="1"/>
    <cellStyle name="Uwaga 3" xfId="29102" hidden="1"/>
    <cellStyle name="Uwaga 3" xfId="29099" hidden="1"/>
    <cellStyle name="Uwaga 3" xfId="29096" hidden="1"/>
    <cellStyle name="Uwaga 3" xfId="29094" hidden="1"/>
    <cellStyle name="Uwaga 3" xfId="29093" hidden="1"/>
    <cellStyle name="Uwaga 3" xfId="29090" hidden="1"/>
    <cellStyle name="Uwaga 3" xfId="29083" hidden="1"/>
    <cellStyle name="Uwaga 3" xfId="29080" hidden="1"/>
    <cellStyle name="Uwaga 3" xfId="29077" hidden="1"/>
    <cellStyle name="Uwaga 3" xfId="29073" hidden="1"/>
    <cellStyle name="Uwaga 3" xfId="29070" hidden="1"/>
    <cellStyle name="Uwaga 3" xfId="29068" hidden="1"/>
    <cellStyle name="Uwaga 3" xfId="29065" hidden="1"/>
    <cellStyle name="Uwaga 3" xfId="29062" hidden="1"/>
    <cellStyle name="Uwaga 3" xfId="29059" hidden="1"/>
    <cellStyle name="Uwaga 3" xfId="29058" hidden="1"/>
    <cellStyle name="Uwaga 3" xfId="29057" hidden="1"/>
    <cellStyle name="Uwaga 3" xfId="29055" hidden="1"/>
    <cellStyle name="Uwaga 3" xfId="29049" hidden="1"/>
    <cellStyle name="Uwaga 3" xfId="29048" hidden="1"/>
    <cellStyle name="Uwaga 3" xfId="29046" hidden="1"/>
    <cellStyle name="Uwaga 3" xfId="29040" hidden="1"/>
    <cellStyle name="Uwaga 3" xfId="29038" hidden="1"/>
    <cellStyle name="Uwaga 3" xfId="29035" hidden="1"/>
    <cellStyle name="Uwaga 3" xfId="29031" hidden="1"/>
    <cellStyle name="Uwaga 3" xfId="29030" hidden="1"/>
    <cellStyle name="Uwaga 3" xfId="29028" hidden="1"/>
    <cellStyle name="Uwaga 3" xfId="29022" hidden="1"/>
    <cellStyle name="Uwaga 3" xfId="29021" hidden="1"/>
    <cellStyle name="Uwaga 3" xfId="29020" hidden="1"/>
    <cellStyle name="Uwaga 3" xfId="29012" hidden="1"/>
    <cellStyle name="Uwaga 3" xfId="29009" hidden="1"/>
    <cellStyle name="Uwaga 3" xfId="29007" hidden="1"/>
    <cellStyle name="Uwaga 3" xfId="29004" hidden="1"/>
    <cellStyle name="Uwaga 3" xfId="29001" hidden="1"/>
    <cellStyle name="Uwaga 3" xfId="28998" hidden="1"/>
    <cellStyle name="Uwaga 3" xfId="28995" hidden="1"/>
    <cellStyle name="Uwaga 3" xfId="28992" hidden="1"/>
    <cellStyle name="Uwaga 3" xfId="28989" hidden="1"/>
    <cellStyle name="Uwaga 3" xfId="28987" hidden="1"/>
    <cellStyle name="Uwaga 3" xfId="28986" hidden="1"/>
    <cellStyle name="Uwaga 3" xfId="28984" hidden="1"/>
    <cellStyle name="Uwaga 3" xfId="28977" hidden="1"/>
    <cellStyle name="Uwaga 3" xfId="28974" hidden="1"/>
    <cellStyle name="Uwaga 3" xfId="28971" hidden="1"/>
    <cellStyle name="Uwaga 3" xfId="28968" hidden="1"/>
    <cellStyle name="Uwaga 3" xfId="28965" hidden="1"/>
    <cellStyle name="Uwaga 3" xfId="28962" hidden="1"/>
    <cellStyle name="Uwaga 3" xfId="28959" hidden="1"/>
    <cellStyle name="Uwaga 3" xfId="28957" hidden="1"/>
    <cellStyle name="Uwaga 3" xfId="28954" hidden="1"/>
    <cellStyle name="Uwaga 3" xfId="28951" hidden="1"/>
    <cellStyle name="Uwaga 3" xfId="28950" hidden="1"/>
    <cellStyle name="Uwaga 3" xfId="28949" hidden="1"/>
    <cellStyle name="Uwaga 3" xfId="28942" hidden="1"/>
    <cellStyle name="Uwaga 3" xfId="28941" hidden="1"/>
    <cellStyle name="Uwaga 3" xfId="28939" hidden="1"/>
    <cellStyle name="Uwaga 3" xfId="28933" hidden="1"/>
    <cellStyle name="Uwaga 3" xfId="28932" hidden="1"/>
    <cellStyle name="Uwaga 3" xfId="28930" hidden="1"/>
    <cellStyle name="Uwaga 3" xfId="28924" hidden="1"/>
    <cellStyle name="Uwaga 3" xfId="28923" hidden="1"/>
    <cellStyle name="Uwaga 3" xfId="28921" hidden="1"/>
    <cellStyle name="Uwaga 3" xfId="28915" hidden="1"/>
    <cellStyle name="Uwaga 3" xfId="28914" hidden="1"/>
    <cellStyle name="Uwaga 3" xfId="28913" hidden="1"/>
    <cellStyle name="Uwaga 3" xfId="28905" hidden="1"/>
    <cellStyle name="Uwaga 3" xfId="28903" hidden="1"/>
    <cellStyle name="Uwaga 3" xfId="28900" hidden="1"/>
    <cellStyle name="Uwaga 3" xfId="28896" hidden="1"/>
    <cellStyle name="Uwaga 3" xfId="28893" hidden="1"/>
    <cellStyle name="Uwaga 3" xfId="28890" hidden="1"/>
    <cellStyle name="Uwaga 3" xfId="28887" hidden="1"/>
    <cellStyle name="Uwaga 3" xfId="28885" hidden="1"/>
    <cellStyle name="Uwaga 3" xfId="28882" hidden="1"/>
    <cellStyle name="Uwaga 3" xfId="28879" hidden="1"/>
    <cellStyle name="Uwaga 3" xfId="28878" hidden="1"/>
    <cellStyle name="Uwaga 3" xfId="28877" hidden="1"/>
    <cellStyle name="Uwaga 3" xfId="28870" hidden="1"/>
    <cellStyle name="Uwaga 3" xfId="28868" hidden="1"/>
    <cellStyle name="Uwaga 3" xfId="28866" hidden="1"/>
    <cellStyle name="Uwaga 3" xfId="28861" hidden="1"/>
    <cellStyle name="Uwaga 3" xfId="28859" hidden="1"/>
    <cellStyle name="Uwaga 3" xfId="28857" hidden="1"/>
    <cellStyle name="Uwaga 3" xfId="28852" hidden="1"/>
    <cellStyle name="Uwaga 3" xfId="28850" hidden="1"/>
    <cellStyle name="Uwaga 3" xfId="28848" hidden="1"/>
    <cellStyle name="Uwaga 3" xfId="28843" hidden="1"/>
    <cellStyle name="Uwaga 3" xfId="28842" hidden="1"/>
    <cellStyle name="Uwaga 3" xfId="28841" hidden="1"/>
    <cellStyle name="Uwaga 3" xfId="28834" hidden="1"/>
    <cellStyle name="Uwaga 3" xfId="28832" hidden="1"/>
    <cellStyle name="Uwaga 3" xfId="28830" hidden="1"/>
    <cellStyle name="Uwaga 3" xfId="28825" hidden="1"/>
    <cellStyle name="Uwaga 3" xfId="28823" hidden="1"/>
    <cellStyle name="Uwaga 3" xfId="28821" hidden="1"/>
    <cellStyle name="Uwaga 3" xfId="28817" hidden="1"/>
    <cellStyle name="Uwaga 3" xfId="28815" hidden="1"/>
    <cellStyle name="Uwaga 3" xfId="28814" hidden="1"/>
    <cellStyle name="Uwaga 3" xfId="28808" hidden="1"/>
    <cellStyle name="Uwaga 3" xfId="28807" hidden="1"/>
    <cellStyle name="Uwaga 3" xfId="28806" hidden="1"/>
    <cellStyle name="Uwaga 3" xfId="28799" hidden="1"/>
    <cellStyle name="Uwaga 3" xfId="28797" hidden="1"/>
    <cellStyle name="Uwaga 3" xfId="28795" hidden="1"/>
    <cellStyle name="Uwaga 3" xfId="28790" hidden="1"/>
    <cellStyle name="Uwaga 3" xfId="28788" hidden="1"/>
    <cellStyle name="Uwaga 3" xfId="28786" hidden="1"/>
    <cellStyle name="Uwaga 3" xfId="28781" hidden="1"/>
    <cellStyle name="Uwaga 3" xfId="28779" hidden="1"/>
    <cellStyle name="Uwaga 3" xfId="28777" hidden="1"/>
    <cellStyle name="Uwaga 3" xfId="28772" hidden="1"/>
    <cellStyle name="Uwaga 3" xfId="28771" hidden="1"/>
    <cellStyle name="Uwaga 3" xfId="28769" hidden="1"/>
    <cellStyle name="Uwaga 3" xfId="28763" hidden="1"/>
    <cellStyle name="Uwaga 3" xfId="28762" hidden="1"/>
    <cellStyle name="Uwaga 3" xfId="28761" hidden="1"/>
    <cellStyle name="Uwaga 3" xfId="28754" hidden="1"/>
    <cellStyle name="Uwaga 3" xfId="28753" hidden="1"/>
    <cellStyle name="Uwaga 3" xfId="28752" hidden="1"/>
    <cellStyle name="Uwaga 3" xfId="28745" hidden="1"/>
    <cellStyle name="Uwaga 3" xfId="28744" hidden="1"/>
    <cellStyle name="Uwaga 3" xfId="28743" hidden="1"/>
    <cellStyle name="Uwaga 3" xfId="28736" hidden="1"/>
    <cellStyle name="Uwaga 3" xfId="28735" hidden="1"/>
    <cellStyle name="Uwaga 3" xfId="28734" hidden="1"/>
    <cellStyle name="Uwaga 3" xfId="28727" hidden="1"/>
    <cellStyle name="Uwaga 3" xfId="28726" hidden="1"/>
    <cellStyle name="Uwaga 3" xfId="28725" hidden="1"/>
    <cellStyle name="Uwaga 3" xfId="28653" hidden="1"/>
    <cellStyle name="Uwaga 3" xfId="28652" hidden="1"/>
    <cellStyle name="Uwaga 3" xfId="28650" hidden="1"/>
    <cellStyle name="Uwaga 3" xfId="28638" hidden="1"/>
    <cellStyle name="Uwaga 3" xfId="28637" hidden="1"/>
    <cellStyle name="Uwaga 3" xfId="28632" hidden="1"/>
    <cellStyle name="Uwaga 3" xfId="28623" hidden="1"/>
    <cellStyle name="Uwaga 3" xfId="28622" hidden="1"/>
    <cellStyle name="Uwaga 3" xfId="28617" hidden="1"/>
    <cellStyle name="Uwaga 3" xfId="28608" hidden="1"/>
    <cellStyle name="Uwaga 3" xfId="28607" hidden="1"/>
    <cellStyle name="Uwaga 3" xfId="28606" hidden="1"/>
    <cellStyle name="Uwaga 3" xfId="28593" hidden="1"/>
    <cellStyle name="Uwaga 3" xfId="28588" hidden="1"/>
    <cellStyle name="Uwaga 3" xfId="28583" hidden="1"/>
    <cellStyle name="Uwaga 3" xfId="28573" hidden="1"/>
    <cellStyle name="Uwaga 3" xfId="28568" hidden="1"/>
    <cellStyle name="Uwaga 3" xfId="28564" hidden="1"/>
    <cellStyle name="Uwaga 3" xfId="28557" hidden="1"/>
    <cellStyle name="Uwaga 3" xfId="28552" hidden="1"/>
    <cellStyle name="Uwaga 3" xfId="28549" hidden="1"/>
    <cellStyle name="Uwaga 3" xfId="28543" hidden="1"/>
    <cellStyle name="Uwaga 3" xfId="28538" hidden="1"/>
    <cellStyle name="Uwaga 3" xfId="28534" hidden="1"/>
    <cellStyle name="Uwaga 3" xfId="28533" hidden="1"/>
    <cellStyle name="Uwaga 3" xfId="28532" hidden="1"/>
    <cellStyle name="Uwaga 3" xfId="28528" hidden="1"/>
    <cellStyle name="Uwaga 3" xfId="28516" hidden="1"/>
    <cellStyle name="Uwaga 3" xfId="28511" hidden="1"/>
    <cellStyle name="Uwaga 3" xfId="28506" hidden="1"/>
    <cellStyle name="Uwaga 3" xfId="28501" hidden="1"/>
    <cellStyle name="Uwaga 3" xfId="28496" hidden="1"/>
    <cellStyle name="Uwaga 3" xfId="28491" hidden="1"/>
    <cellStyle name="Uwaga 3" xfId="28487" hidden="1"/>
    <cellStyle name="Uwaga 3" xfId="28483" hidden="1"/>
    <cellStyle name="Uwaga 3" xfId="28478" hidden="1"/>
    <cellStyle name="Uwaga 3" xfId="28473" hidden="1"/>
    <cellStyle name="Uwaga 3" xfId="28472" hidden="1"/>
    <cellStyle name="Uwaga 3" xfId="28470" hidden="1"/>
    <cellStyle name="Uwaga 3" xfId="28457" hidden="1"/>
    <cellStyle name="Uwaga 3" xfId="28453" hidden="1"/>
    <cellStyle name="Uwaga 3" xfId="28448" hidden="1"/>
    <cellStyle name="Uwaga 3" xfId="28441" hidden="1"/>
    <cellStyle name="Uwaga 3" xfId="28437" hidden="1"/>
    <cellStyle name="Uwaga 3" xfId="28432" hidden="1"/>
    <cellStyle name="Uwaga 3" xfId="28427" hidden="1"/>
    <cellStyle name="Uwaga 3" xfId="28424" hidden="1"/>
    <cellStyle name="Uwaga 3" xfId="28419" hidden="1"/>
    <cellStyle name="Uwaga 3" xfId="28413" hidden="1"/>
    <cellStyle name="Uwaga 3" xfId="28412" hidden="1"/>
    <cellStyle name="Uwaga 3" xfId="28409" hidden="1"/>
    <cellStyle name="Uwaga 3" xfId="28396" hidden="1"/>
    <cellStyle name="Uwaga 3" xfId="28392" hidden="1"/>
    <cellStyle name="Uwaga 3" xfId="28387" hidden="1"/>
    <cellStyle name="Uwaga 3" xfId="28380" hidden="1"/>
    <cellStyle name="Uwaga 3" xfId="28375" hidden="1"/>
    <cellStyle name="Uwaga 3" xfId="28371" hidden="1"/>
    <cellStyle name="Uwaga 3" xfId="28366" hidden="1"/>
    <cellStyle name="Uwaga 3" xfId="28362" hidden="1"/>
    <cellStyle name="Uwaga 3" xfId="28357" hidden="1"/>
    <cellStyle name="Uwaga 3" xfId="28353" hidden="1"/>
    <cellStyle name="Uwaga 3" xfId="28352" hidden="1"/>
    <cellStyle name="Uwaga 3" xfId="28350" hidden="1"/>
    <cellStyle name="Uwaga 3" xfId="28338" hidden="1"/>
    <cellStyle name="Uwaga 3" xfId="28337" hidden="1"/>
    <cellStyle name="Uwaga 3" xfId="28335" hidden="1"/>
    <cellStyle name="Uwaga 3" xfId="28323" hidden="1"/>
    <cellStyle name="Uwaga 3" xfId="28321" hidden="1"/>
    <cellStyle name="Uwaga 3" xfId="28318" hidden="1"/>
    <cellStyle name="Uwaga 3" xfId="28308" hidden="1"/>
    <cellStyle name="Uwaga 3" xfId="28307" hidden="1"/>
    <cellStyle name="Uwaga 3" xfId="28305" hidden="1"/>
    <cellStyle name="Uwaga 3" xfId="28293" hidden="1"/>
    <cellStyle name="Uwaga 3" xfId="28292" hidden="1"/>
    <cellStyle name="Uwaga 3" xfId="28291" hidden="1"/>
    <cellStyle name="Uwaga 3" xfId="28277" hidden="1"/>
    <cellStyle name="Uwaga 3" xfId="28274" hidden="1"/>
    <cellStyle name="Uwaga 3" xfId="28270" hidden="1"/>
    <cellStyle name="Uwaga 3" xfId="28262" hidden="1"/>
    <cellStyle name="Uwaga 3" xfId="28259" hidden="1"/>
    <cellStyle name="Uwaga 3" xfId="28255" hidden="1"/>
    <cellStyle name="Uwaga 3" xfId="28247" hidden="1"/>
    <cellStyle name="Uwaga 3" xfId="28244" hidden="1"/>
    <cellStyle name="Uwaga 3" xfId="28240" hidden="1"/>
    <cellStyle name="Uwaga 3" xfId="28233" hidden="1"/>
    <cellStyle name="Uwaga 3" xfId="28232" hidden="1"/>
    <cellStyle name="Uwaga 3" xfId="28230" hidden="1"/>
    <cellStyle name="Uwaga 3" xfId="28218" hidden="1"/>
    <cellStyle name="Uwaga 3" xfId="28215" hidden="1"/>
    <cellStyle name="Uwaga 3" xfId="28212" hidden="1"/>
    <cellStyle name="Uwaga 3" xfId="28203" hidden="1"/>
    <cellStyle name="Uwaga 3" xfId="28200" hidden="1"/>
    <cellStyle name="Uwaga 3" xfId="28196" hidden="1"/>
    <cellStyle name="Uwaga 3" xfId="28188" hidden="1"/>
    <cellStyle name="Uwaga 3" xfId="28186" hidden="1"/>
    <cellStyle name="Uwaga 3" xfId="28183" hidden="1"/>
    <cellStyle name="Uwaga 3" xfId="28174" hidden="1"/>
    <cellStyle name="Uwaga 3" xfId="28173" hidden="1"/>
    <cellStyle name="Uwaga 3" xfId="28172" hidden="1"/>
    <cellStyle name="Uwaga 3" xfId="28159" hidden="1"/>
    <cellStyle name="Uwaga 3" xfId="28158" hidden="1"/>
    <cellStyle name="Uwaga 3" xfId="28156" hidden="1"/>
    <cellStyle name="Uwaga 3" xfId="28144" hidden="1"/>
    <cellStyle name="Uwaga 3" xfId="28143" hidden="1"/>
    <cellStyle name="Uwaga 3" xfId="28141" hidden="1"/>
    <cellStyle name="Uwaga 3" xfId="28129" hidden="1"/>
    <cellStyle name="Uwaga 3" xfId="28128" hidden="1"/>
    <cellStyle name="Uwaga 3" xfId="28126" hidden="1"/>
    <cellStyle name="Uwaga 3" xfId="28114" hidden="1"/>
    <cellStyle name="Uwaga 3" xfId="28113" hidden="1"/>
    <cellStyle name="Uwaga 3" xfId="28112" hidden="1"/>
    <cellStyle name="Uwaga 3" xfId="28098" hidden="1"/>
    <cellStyle name="Uwaga 3" xfId="28096" hidden="1"/>
    <cellStyle name="Uwaga 3" xfId="28093" hidden="1"/>
    <cellStyle name="Uwaga 3" xfId="28083" hidden="1"/>
    <cellStyle name="Uwaga 3" xfId="28080" hidden="1"/>
    <cellStyle name="Uwaga 3" xfId="28077" hidden="1"/>
    <cellStyle name="Uwaga 3" xfId="28068" hidden="1"/>
    <cellStyle name="Uwaga 3" xfId="28066" hidden="1"/>
    <cellStyle name="Uwaga 3" xfId="28063" hidden="1"/>
    <cellStyle name="Uwaga 3" xfId="28054" hidden="1"/>
    <cellStyle name="Uwaga 3" xfId="28053" hidden="1"/>
    <cellStyle name="Uwaga 3" xfId="28052"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3" hidden="1"/>
    <cellStyle name="Uwaga 3" xfId="27992"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6" hidden="1"/>
    <cellStyle name="Uwaga 3" xfId="27934" hidden="1"/>
    <cellStyle name="Uwaga 3" xfId="27933" hidden="1"/>
    <cellStyle name="Uwaga 3" xfId="27932"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3" hidden="1"/>
    <cellStyle name="Uwaga 3" xfId="27871" hidden="1"/>
    <cellStyle name="Uwaga 3" xfId="27860" hidden="1"/>
    <cellStyle name="Uwaga 3" xfId="27858" hidden="1"/>
    <cellStyle name="Uwaga 3" xfId="27857" hidden="1"/>
    <cellStyle name="Uwaga 3" xfId="27848" hidden="1"/>
    <cellStyle name="Uwaga 3" xfId="27845" hidden="1"/>
    <cellStyle name="Uwaga 3" xfId="27843" hidden="1"/>
    <cellStyle name="Uwaga 3" xfId="27832" hidden="1"/>
    <cellStyle name="Uwaga 3" xfId="27830" hidden="1"/>
    <cellStyle name="Uwaga 3" xfId="27828" hidden="1"/>
    <cellStyle name="Uwaga 3" xfId="27816" hidden="1"/>
    <cellStyle name="Uwaga 3" xfId="27814" hidden="1"/>
    <cellStyle name="Uwaga 3" xfId="27812" hidden="1"/>
    <cellStyle name="Uwaga 3" xfId="27804" hidden="1"/>
    <cellStyle name="Uwaga 3" xfId="27802" hidden="1"/>
    <cellStyle name="Uwaga 3" xfId="27799" hidden="1"/>
    <cellStyle name="Uwaga 3" xfId="27809" hidden="1"/>
    <cellStyle name="Uwaga 3" xfId="27810" hidden="1"/>
    <cellStyle name="Uwaga 3" xfId="27811" hidden="1"/>
    <cellStyle name="Uwaga 3" xfId="27824" hidden="1"/>
    <cellStyle name="Uwaga 3" xfId="27825" hidden="1"/>
    <cellStyle name="Uwaga 3" xfId="27826" hidden="1"/>
    <cellStyle name="Uwaga 3" xfId="27839" hidden="1"/>
    <cellStyle name="Uwaga 3" xfId="27840" hidden="1"/>
    <cellStyle name="Uwaga 3" xfId="27841" hidden="1"/>
    <cellStyle name="Uwaga 3" xfId="27854" hidden="1"/>
    <cellStyle name="Uwaga 3" xfId="27855" hidden="1"/>
    <cellStyle name="Uwaga 3" xfId="27856" hidden="1"/>
    <cellStyle name="Uwaga 3" xfId="27869" hidden="1"/>
    <cellStyle name="Uwaga 3" xfId="27870" hidden="1"/>
    <cellStyle name="Uwaga 3" xfId="27872" hidden="1"/>
    <cellStyle name="Uwaga 3" xfId="27883" hidden="1"/>
    <cellStyle name="Uwaga 3" xfId="27886" hidden="1"/>
    <cellStyle name="Uwaga 3" xfId="27888" hidden="1"/>
    <cellStyle name="Uwaga 3" xfId="27898" hidden="1"/>
    <cellStyle name="Uwaga 3" xfId="27901" hidden="1"/>
    <cellStyle name="Uwaga 3" xfId="27903" hidden="1"/>
    <cellStyle name="Uwaga 3" xfId="27913" hidden="1"/>
    <cellStyle name="Uwaga 3" xfId="27916" hidden="1"/>
    <cellStyle name="Uwaga 3" xfId="27918" hidden="1"/>
    <cellStyle name="Uwaga 3" xfId="27928" hidden="1"/>
    <cellStyle name="Uwaga 3" xfId="27930" hidden="1"/>
    <cellStyle name="Uwaga 3" xfId="27931" hidden="1"/>
    <cellStyle name="Uwaga 3" xfId="27943" hidden="1"/>
    <cellStyle name="Uwaga 3" xfId="27945" hidden="1"/>
    <cellStyle name="Uwaga 3" xfId="27948" hidden="1"/>
    <cellStyle name="Uwaga 3" xfId="27958" hidden="1"/>
    <cellStyle name="Uwaga 3" xfId="27961" hidden="1"/>
    <cellStyle name="Uwaga 3" xfId="27963" hidden="1"/>
    <cellStyle name="Uwaga 3" xfId="27973" hidden="1"/>
    <cellStyle name="Uwaga 3" xfId="27976" hidden="1"/>
    <cellStyle name="Uwaga 3" xfId="27978" hidden="1"/>
    <cellStyle name="Uwaga 3" xfId="27988" hidden="1"/>
    <cellStyle name="Uwaga 3" xfId="27990" hidden="1"/>
    <cellStyle name="Uwaga 3" xfId="27991" hidden="1"/>
    <cellStyle name="Uwaga 3" xfId="28003" hidden="1"/>
    <cellStyle name="Uwaga 3" xfId="28006" hidden="1"/>
    <cellStyle name="Uwaga 3" xfId="28008" hidden="1"/>
    <cellStyle name="Uwaga 3" xfId="28018" hidden="1"/>
    <cellStyle name="Uwaga 3" xfId="28021" hidden="1"/>
    <cellStyle name="Uwaga 3" xfId="28023" hidden="1"/>
    <cellStyle name="Uwaga 3" xfId="28033" hidden="1"/>
    <cellStyle name="Uwaga 3" xfId="28036" hidden="1"/>
    <cellStyle name="Uwaga 3" xfId="28038" hidden="1"/>
    <cellStyle name="Uwaga 3" xfId="28048" hidden="1"/>
    <cellStyle name="Uwaga 3" xfId="28050" hidden="1"/>
    <cellStyle name="Uwaga 3" xfId="28051" hidden="1"/>
    <cellStyle name="Uwaga 3" xfId="28064" hidden="1"/>
    <cellStyle name="Uwaga 3" xfId="28067" hidden="1"/>
    <cellStyle name="Uwaga 3" xfId="28069" hidden="1"/>
    <cellStyle name="Uwaga 3" xfId="28079" hidden="1"/>
    <cellStyle name="Uwaga 3" xfId="28082" hidden="1"/>
    <cellStyle name="Uwaga 3" xfId="28084" hidden="1"/>
    <cellStyle name="Uwaga 3" xfId="28094" hidden="1"/>
    <cellStyle name="Uwaga 3" xfId="28097" hidden="1"/>
    <cellStyle name="Uwaga 3" xfId="28099" hidden="1"/>
    <cellStyle name="Uwaga 3" xfId="28108" hidden="1"/>
    <cellStyle name="Uwaga 3" xfId="28110" hidden="1"/>
    <cellStyle name="Uwaga 3" xfId="28111" hidden="1"/>
    <cellStyle name="Uwaga 3" xfId="28123" hidden="1"/>
    <cellStyle name="Uwaga 3" xfId="28125" hidden="1"/>
    <cellStyle name="Uwaga 3" xfId="28127" hidden="1"/>
    <cellStyle name="Uwaga 3" xfId="28138" hidden="1"/>
    <cellStyle name="Uwaga 3" xfId="28140" hidden="1"/>
    <cellStyle name="Uwaga 3" xfId="28142" hidden="1"/>
    <cellStyle name="Uwaga 3" xfId="28153" hidden="1"/>
    <cellStyle name="Uwaga 3" xfId="28155" hidden="1"/>
    <cellStyle name="Uwaga 3" xfId="28157" hidden="1"/>
    <cellStyle name="Uwaga 3" xfId="28168" hidden="1"/>
    <cellStyle name="Uwaga 3" xfId="28170" hidden="1"/>
    <cellStyle name="Uwaga 3" xfId="28171" hidden="1"/>
    <cellStyle name="Uwaga 3" xfId="28184" hidden="1"/>
    <cellStyle name="Uwaga 3" xfId="28187" hidden="1"/>
    <cellStyle name="Uwaga 3" xfId="28189" hidden="1"/>
    <cellStyle name="Uwaga 3" xfId="28199" hidden="1"/>
    <cellStyle name="Uwaga 3" xfId="28202" hidden="1"/>
    <cellStyle name="Uwaga 3" xfId="28204" hidden="1"/>
    <cellStyle name="Uwaga 3" xfId="28214" hidden="1"/>
    <cellStyle name="Uwaga 3" xfId="28217" hidden="1"/>
    <cellStyle name="Uwaga 3" xfId="28219" hidden="1"/>
    <cellStyle name="Uwaga 3" xfId="28228" hidden="1"/>
    <cellStyle name="Uwaga 3" xfId="27529" hidden="1"/>
    <cellStyle name="Uwaga 3" xfId="28231" hidden="1"/>
    <cellStyle name="Uwaga 3" xfId="28243" hidden="1"/>
    <cellStyle name="Uwaga 3" xfId="28246" hidden="1"/>
    <cellStyle name="Uwaga 3" xfId="28248" hidden="1"/>
    <cellStyle name="Uwaga 3" xfId="28258" hidden="1"/>
    <cellStyle name="Uwaga 3" xfId="28261" hidden="1"/>
    <cellStyle name="Uwaga 3" xfId="28263" hidden="1"/>
    <cellStyle name="Uwaga 3" xfId="28273" hidden="1"/>
    <cellStyle name="Uwaga 3" xfId="28276" hidden="1"/>
    <cellStyle name="Uwaga 3" xfId="28278" hidden="1"/>
    <cellStyle name="Uwaga 3" xfId="28285" hidden="1"/>
    <cellStyle name="Uwaga 3" xfId="28288" hidden="1"/>
    <cellStyle name="Uwaga 3" xfId="28290" hidden="1"/>
    <cellStyle name="Uwaga 3" xfId="28300" hidden="1"/>
    <cellStyle name="Uwaga 3" xfId="28303" hidden="1"/>
    <cellStyle name="Uwaga 3" xfId="28306" hidden="1"/>
    <cellStyle name="Uwaga 3" xfId="28315" hidden="1"/>
    <cellStyle name="Uwaga 3" xfId="28319" hidden="1"/>
    <cellStyle name="Uwaga 3" xfId="28322" hidden="1"/>
    <cellStyle name="Uwaga 3" xfId="28330" hidden="1"/>
    <cellStyle name="Uwaga 3" xfId="28333" hidden="1"/>
    <cellStyle name="Uwaga 3" xfId="28336" hidden="1"/>
    <cellStyle name="Uwaga 3" xfId="28345" hidden="1"/>
    <cellStyle name="Uwaga 3" xfId="28348" hidden="1"/>
    <cellStyle name="Uwaga 3" xfId="28351" hidden="1"/>
    <cellStyle name="Uwaga 3" xfId="28361" hidden="1"/>
    <cellStyle name="Uwaga 3" xfId="28365" hidden="1"/>
    <cellStyle name="Uwaga 3" xfId="28368" hidden="1"/>
    <cellStyle name="Uwaga 3" xfId="28377" hidden="1"/>
    <cellStyle name="Uwaga 3" xfId="28381" hidden="1"/>
    <cellStyle name="Uwaga 3" xfId="28383" hidden="1"/>
    <cellStyle name="Uwaga 3" xfId="28391" hidden="1"/>
    <cellStyle name="Uwaga 3" xfId="28395" hidden="1"/>
    <cellStyle name="Uwaga 3" xfId="28398" hidden="1"/>
    <cellStyle name="Uwaga 3" xfId="28405" hidden="1"/>
    <cellStyle name="Uwaga 3" xfId="28408" hidden="1"/>
    <cellStyle name="Uwaga 3" xfId="28411" hidden="1"/>
    <cellStyle name="Uwaga 3" xfId="28420" hidden="1"/>
    <cellStyle name="Uwaga 3" xfId="28425" hidden="1"/>
    <cellStyle name="Uwaga 3" xfId="28428" hidden="1"/>
    <cellStyle name="Uwaga 3" xfId="28435" hidden="1"/>
    <cellStyle name="Uwaga 3" xfId="28440" hidden="1"/>
    <cellStyle name="Uwaga 3" xfId="28443" hidden="1"/>
    <cellStyle name="Uwaga 3" xfId="28450" hidden="1"/>
    <cellStyle name="Uwaga 3" xfId="28455" hidden="1"/>
    <cellStyle name="Uwaga 3" xfId="28458" hidden="1"/>
    <cellStyle name="Uwaga 3" xfId="28464" hidden="1"/>
    <cellStyle name="Uwaga 3" xfId="28468" hidden="1"/>
    <cellStyle name="Uwaga 3" xfId="28471" hidden="1"/>
    <cellStyle name="Uwaga 3" xfId="28479" hidden="1"/>
    <cellStyle name="Uwaga 3" xfId="28484" hidden="1"/>
    <cellStyle name="Uwaga 3" xfId="28488" hidden="1"/>
    <cellStyle name="Uwaga 3" xfId="28494" hidden="1"/>
    <cellStyle name="Uwaga 3" xfId="28499" hidden="1"/>
    <cellStyle name="Uwaga 3" xfId="28503" hidden="1"/>
    <cellStyle name="Uwaga 3" xfId="28509" hidden="1"/>
    <cellStyle name="Uwaga 3" xfId="28514" hidden="1"/>
    <cellStyle name="Uwaga 3" xfId="28518" hidden="1"/>
    <cellStyle name="Uwaga 3" xfId="28523" hidden="1"/>
    <cellStyle name="Uwaga 3" xfId="28527" hidden="1"/>
    <cellStyle name="Uwaga 3" xfId="28531" hidden="1"/>
    <cellStyle name="Uwaga 3" xfId="28539" hidden="1"/>
    <cellStyle name="Uwaga 3" xfId="28544" hidden="1"/>
    <cellStyle name="Uwaga 3" xfId="28548" hidden="1"/>
    <cellStyle name="Uwaga 3" xfId="28554" hidden="1"/>
    <cellStyle name="Uwaga 3" xfId="28559" hidden="1"/>
    <cellStyle name="Uwaga 3" xfId="28563" hidden="1"/>
    <cellStyle name="Uwaga 3" xfId="28569" hidden="1"/>
    <cellStyle name="Uwaga 3" xfId="28574" hidden="1"/>
    <cellStyle name="Uwaga 3" xfId="28578" hidden="1"/>
    <cellStyle name="Uwaga 3" xfId="28582" hidden="1"/>
    <cellStyle name="Uwaga 3" xfId="28587" hidden="1"/>
    <cellStyle name="Uwaga 3" xfId="28592" hidden="1"/>
    <cellStyle name="Uwaga 3" xfId="28597" hidden="1"/>
    <cellStyle name="Uwaga 3" xfId="28601" hidden="1"/>
    <cellStyle name="Uwaga 3" xfId="28605" hidden="1"/>
    <cellStyle name="Uwaga 3" xfId="28612" hidden="1"/>
    <cellStyle name="Uwaga 3" xfId="28616" hidden="1"/>
    <cellStyle name="Uwaga 3" xfId="28621" hidden="1"/>
    <cellStyle name="Uwaga 3" xfId="28627" hidden="1"/>
    <cellStyle name="Uwaga 3" xfId="28631" hidden="1"/>
    <cellStyle name="Uwaga 3" xfId="28636" hidden="1"/>
    <cellStyle name="Uwaga 3" xfId="28642" hidden="1"/>
    <cellStyle name="Uwaga 3" xfId="28646" hidden="1"/>
    <cellStyle name="Uwaga 3" xfId="28651" hidden="1"/>
    <cellStyle name="Uwaga 3" xfId="28657" hidden="1"/>
    <cellStyle name="Uwaga 3" xfId="28661" hidden="1"/>
    <cellStyle name="Uwaga 3" xfId="28665" hidden="1"/>
    <cellStyle name="Uwaga 3" xfId="27806" hidden="1"/>
    <cellStyle name="Uwaga 3" xfId="27807" hidden="1"/>
    <cellStyle name="Uwaga 3" xfId="27808" hidden="1"/>
    <cellStyle name="Uwaga 3" xfId="27821" hidden="1"/>
    <cellStyle name="Uwaga 3" xfId="27822" hidden="1"/>
    <cellStyle name="Uwaga 3" xfId="27823" hidden="1"/>
    <cellStyle name="Uwaga 3" xfId="27836" hidden="1"/>
    <cellStyle name="Uwaga 3" xfId="27837" hidden="1"/>
    <cellStyle name="Uwaga 3" xfId="27838" hidden="1"/>
    <cellStyle name="Uwaga 3" xfId="27851" hidden="1"/>
    <cellStyle name="Uwaga 3" xfId="27852" hidden="1"/>
    <cellStyle name="Uwaga 3" xfId="27853" hidden="1"/>
    <cellStyle name="Uwaga 3" xfId="27866" hidden="1"/>
    <cellStyle name="Uwaga 3" xfId="27867" hidden="1"/>
    <cellStyle name="Uwaga 3" xfId="27868" hidden="1"/>
    <cellStyle name="Uwaga 3" xfId="27880" hidden="1"/>
    <cellStyle name="Uwaga 3" xfId="27882" hidden="1"/>
    <cellStyle name="Uwaga 3" xfId="27884" hidden="1"/>
    <cellStyle name="Uwaga 3" xfId="27895" hidden="1"/>
    <cellStyle name="Uwaga 3" xfId="27897" hidden="1"/>
    <cellStyle name="Uwaga 3" xfId="27899" hidden="1"/>
    <cellStyle name="Uwaga 3" xfId="27910" hidden="1"/>
    <cellStyle name="Uwaga 3" xfId="27912" hidden="1"/>
    <cellStyle name="Uwaga 3" xfId="27914" hidden="1"/>
    <cellStyle name="Uwaga 3" xfId="27925" hidden="1"/>
    <cellStyle name="Uwaga 3" xfId="27927" hidden="1"/>
    <cellStyle name="Uwaga 3" xfId="27929" hidden="1"/>
    <cellStyle name="Uwaga 3" xfId="27940" hidden="1"/>
    <cellStyle name="Uwaga 3" xfId="27942" hidden="1"/>
    <cellStyle name="Uwaga 3" xfId="27944" hidden="1"/>
    <cellStyle name="Uwaga 3" xfId="27955" hidden="1"/>
    <cellStyle name="Uwaga 3" xfId="27957" hidden="1"/>
    <cellStyle name="Uwaga 3" xfId="27959" hidden="1"/>
    <cellStyle name="Uwaga 3" xfId="27970" hidden="1"/>
    <cellStyle name="Uwaga 3" xfId="27972" hidden="1"/>
    <cellStyle name="Uwaga 3" xfId="27974" hidden="1"/>
    <cellStyle name="Uwaga 3" xfId="27985" hidden="1"/>
    <cellStyle name="Uwaga 3" xfId="27987" hidden="1"/>
    <cellStyle name="Uwaga 3" xfId="27989" hidden="1"/>
    <cellStyle name="Uwaga 3" xfId="28000" hidden="1"/>
    <cellStyle name="Uwaga 3" xfId="28002" hidden="1"/>
    <cellStyle name="Uwaga 3" xfId="28004" hidden="1"/>
    <cellStyle name="Uwaga 3" xfId="28015" hidden="1"/>
    <cellStyle name="Uwaga 3" xfId="28017" hidden="1"/>
    <cellStyle name="Uwaga 3" xfId="28019" hidden="1"/>
    <cellStyle name="Uwaga 3" xfId="28030" hidden="1"/>
    <cellStyle name="Uwaga 3" xfId="28032" hidden="1"/>
    <cellStyle name="Uwaga 3" xfId="28034" hidden="1"/>
    <cellStyle name="Uwaga 3" xfId="28045" hidden="1"/>
    <cellStyle name="Uwaga 3" xfId="28047" hidden="1"/>
    <cellStyle name="Uwaga 3" xfId="28049" hidden="1"/>
    <cellStyle name="Uwaga 3" xfId="28060" hidden="1"/>
    <cellStyle name="Uwaga 3" xfId="28062" hidden="1"/>
    <cellStyle name="Uwaga 3" xfId="28065" hidden="1"/>
    <cellStyle name="Uwaga 3" xfId="28075" hidden="1"/>
    <cellStyle name="Uwaga 3" xfId="28078" hidden="1"/>
    <cellStyle name="Uwaga 3" xfId="28081" hidden="1"/>
    <cellStyle name="Uwaga 3" xfId="28090" hidden="1"/>
    <cellStyle name="Uwaga 3" xfId="28092" hidden="1"/>
    <cellStyle name="Uwaga 3" xfId="28095" hidden="1"/>
    <cellStyle name="Uwaga 3" xfId="28105" hidden="1"/>
    <cellStyle name="Uwaga 3" xfId="28107" hidden="1"/>
    <cellStyle name="Uwaga 3" xfId="28109" hidden="1"/>
    <cellStyle name="Uwaga 3" xfId="28120" hidden="1"/>
    <cellStyle name="Uwaga 3" xfId="28122" hidden="1"/>
    <cellStyle name="Uwaga 3" xfId="28124" hidden="1"/>
    <cellStyle name="Uwaga 3" xfId="28135" hidden="1"/>
    <cellStyle name="Uwaga 3" xfId="28137" hidden="1"/>
    <cellStyle name="Uwaga 3" xfId="28139" hidden="1"/>
    <cellStyle name="Uwaga 3" xfId="28150" hidden="1"/>
    <cellStyle name="Uwaga 3" xfId="28152" hidden="1"/>
    <cellStyle name="Uwaga 3" xfId="28154" hidden="1"/>
    <cellStyle name="Uwaga 3" xfId="28165" hidden="1"/>
    <cellStyle name="Uwaga 3" xfId="28167" hidden="1"/>
    <cellStyle name="Uwaga 3" xfId="28169" hidden="1"/>
    <cellStyle name="Uwaga 3" xfId="28180" hidden="1"/>
    <cellStyle name="Uwaga 3" xfId="28182" hidden="1"/>
    <cellStyle name="Uwaga 3" xfId="28185" hidden="1"/>
    <cellStyle name="Uwaga 3" xfId="28195" hidden="1"/>
    <cellStyle name="Uwaga 3" xfId="28198" hidden="1"/>
    <cellStyle name="Uwaga 3" xfId="28201" hidden="1"/>
    <cellStyle name="Uwaga 3" xfId="28210" hidden="1"/>
    <cellStyle name="Uwaga 3" xfId="28213" hidden="1"/>
    <cellStyle name="Uwaga 3" xfId="28216" hidden="1"/>
    <cellStyle name="Uwaga 3" xfId="28225" hidden="1"/>
    <cellStyle name="Uwaga 3" xfId="28227" hidden="1"/>
    <cellStyle name="Uwaga 3" xfId="28229" hidden="1"/>
    <cellStyle name="Uwaga 3" xfId="28239" hidden="1"/>
    <cellStyle name="Uwaga 3" xfId="28242" hidden="1"/>
    <cellStyle name="Uwaga 3" xfId="28245" hidden="1"/>
    <cellStyle name="Uwaga 3" xfId="28254" hidden="1"/>
    <cellStyle name="Uwaga 3" xfId="28257" hidden="1"/>
    <cellStyle name="Uwaga 3" xfId="28260" hidden="1"/>
    <cellStyle name="Uwaga 3" xfId="28269" hidden="1"/>
    <cellStyle name="Uwaga 3" xfId="28272" hidden="1"/>
    <cellStyle name="Uwaga 3" xfId="28275" hidden="1"/>
    <cellStyle name="Uwaga 3" xfId="28282" hidden="1"/>
    <cellStyle name="Uwaga 3" xfId="28286" hidden="1"/>
    <cellStyle name="Uwaga 3" xfId="28289" hidden="1"/>
    <cellStyle name="Uwaga 3" xfId="28297" hidden="1"/>
    <cellStyle name="Uwaga 3" xfId="28301" hidden="1"/>
    <cellStyle name="Uwaga 3" xfId="28304" hidden="1"/>
    <cellStyle name="Uwaga 3" xfId="28312" hidden="1"/>
    <cellStyle name="Uwaga 3" xfId="28316" hidden="1"/>
    <cellStyle name="Uwaga 3" xfId="28320" hidden="1"/>
    <cellStyle name="Uwaga 3" xfId="28327" hidden="1"/>
    <cellStyle name="Uwaga 3" xfId="28331" hidden="1"/>
    <cellStyle name="Uwaga 3" xfId="28334" hidden="1"/>
    <cellStyle name="Uwaga 3" xfId="28342" hidden="1"/>
    <cellStyle name="Uwaga 3" xfId="28346" hidden="1"/>
    <cellStyle name="Uwaga 3" xfId="28349" hidden="1"/>
    <cellStyle name="Uwaga 3" xfId="28358" hidden="1"/>
    <cellStyle name="Uwaga 3" xfId="28363" hidden="1"/>
    <cellStyle name="Uwaga 3" xfId="28367" hidden="1"/>
    <cellStyle name="Uwaga 3" xfId="28373" hidden="1"/>
    <cellStyle name="Uwaga 3" xfId="28378" hidden="1"/>
    <cellStyle name="Uwaga 3" xfId="28382" hidden="1"/>
    <cellStyle name="Uwaga 3" xfId="28388" hidden="1"/>
    <cellStyle name="Uwaga 3" xfId="28393" hidden="1"/>
    <cellStyle name="Uwaga 3" xfId="28397" hidden="1"/>
    <cellStyle name="Uwaga 3" xfId="28402" hidden="1"/>
    <cellStyle name="Uwaga 3" xfId="28406" hidden="1"/>
    <cellStyle name="Uwaga 3" xfId="28410" hidden="1"/>
    <cellStyle name="Uwaga 3" xfId="28417" hidden="1"/>
    <cellStyle name="Uwaga 3" xfId="28422" hidden="1"/>
    <cellStyle name="Uwaga 3" xfId="28426" hidden="1"/>
    <cellStyle name="Uwaga 3" xfId="28433" hidden="1"/>
    <cellStyle name="Uwaga 3" xfId="28438" hidden="1"/>
    <cellStyle name="Uwaga 3" xfId="28442" hidden="1"/>
    <cellStyle name="Uwaga 3" xfId="28447" hidden="1"/>
    <cellStyle name="Uwaga 3" xfId="28452" hidden="1"/>
    <cellStyle name="Uwaga 3" xfId="28456" hidden="1"/>
    <cellStyle name="Uwaga 3" xfId="28462" hidden="1"/>
    <cellStyle name="Uwaga 3" xfId="28466" hidden="1"/>
    <cellStyle name="Uwaga 3" xfId="28469" hidden="1"/>
    <cellStyle name="Uwaga 3" xfId="28476" hidden="1"/>
    <cellStyle name="Uwaga 3" xfId="28481" hidden="1"/>
    <cellStyle name="Uwaga 3" xfId="28486" hidden="1"/>
    <cellStyle name="Uwaga 3" xfId="28492" hidden="1"/>
    <cellStyle name="Uwaga 3" xfId="28497" hidden="1"/>
    <cellStyle name="Uwaga 3" xfId="28502" hidden="1"/>
    <cellStyle name="Uwaga 3" xfId="28507" hidden="1"/>
    <cellStyle name="Uwaga 3" xfId="28512" hidden="1"/>
    <cellStyle name="Uwaga 3" xfId="28517" hidden="1"/>
    <cellStyle name="Uwaga 3" xfId="28521" hidden="1"/>
    <cellStyle name="Uwaga 3" xfId="28525" hidden="1"/>
    <cellStyle name="Uwaga 3" xfId="28530" hidden="1"/>
    <cellStyle name="Uwaga 3" xfId="28537" hidden="1"/>
    <cellStyle name="Uwaga 3" xfId="28542" hidden="1"/>
    <cellStyle name="Uwaga 3" xfId="28547" hidden="1"/>
    <cellStyle name="Uwaga 3" xfId="28553" hidden="1"/>
    <cellStyle name="Uwaga 3" xfId="28558" hidden="1"/>
    <cellStyle name="Uwaga 3" xfId="28562" hidden="1"/>
    <cellStyle name="Uwaga 3" xfId="28567" hidden="1"/>
    <cellStyle name="Uwaga 3" xfId="28572" hidden="1"/>
    <cellStyle name="Uwaga 3" xfId="28577" hidden="1"/>
    <cellStyle name="Uwaga 3" xfId="28581" hidden="1"/>
    <cellStyle name="Uwaga 3" xfId="28586" hidden="1"/>
    <cellStyle name="Uwaga 3" xfId="28591" hidden="1"/>
    <cellStyle name="Uwaga 3" xfId="28596" hidden="1"/>
    <cellStyle name="Uwaga 3" xfId="28600" hidden="1"/>
    <cellStyle name="Uwaga 3" xfId="28604" hidden="1"/>
    <cellStyle name="Uwaga 3" xfId="28611" hidden="1"/>
    <cellStyle name="Uwaga 3" xfId="28615" hidden="1"/>
    <cellStyle name="Uwaga 3" xfId="28620" hidden="1"/>
    <cellStyle name="Uwaga 3" xfId="28626" hidden="1"/>
    <cellStyle name="Uwaga 3" xfId="28630" hidden="1"/>
    <cellStyle name="Uwaga 3" xfId="28635" hidden="1"/>
    <cellStyle name="Uwaga 3" xfId="28641" hidden="1"/>
    <cellStyle name="Uwaga 3" xfId="28645" hidden="1"/>
    <cellStyle name="Uwaga 3" xfId="28649" hidden="1"/>
    <cellStyle name="Uwaga 3" xfId="28656" hidden="1"/>
    <cellStyle name="Uwaga 3" xfId="28660" hidden="1"/>
    <cellStyle name="Uwaga 3" xfId="28664" hidden="1"/>
    <cellStyle name="Uwaga 3" xfId="27801" hidden="1"/>
    <cellStyle name="Uwaga 3" xfId="27803" hidden="1"/>
    <cellStyle name="Uwaga 3" xfId="27805" hidden="1"/>
    <cellStyle name="Uwaga 3" xfId="27818" hidden="1"/>
    <cellStyle name="Uwaga 3" xfId="27819" hidden="1"/>
    <cellStyle name="Uwaga 3" xfId="27820" hidden="1"/>
    <cellStyle name="Uwaga 3" xfId="27833" hidden="1"/>
    <cellStyle name="Uwaga 3" xfId="27834" hidden="1"/>
    <cellStyle name="Uwaga 3" xfId="27835" hidden="1"/>
    <cellStyle name="Uwaga 3" xfId="27847" hidden="1"/>
    <cellStyle name="Uwaga 3" xfId="27849" hidden="1"/>
    <cellStyle name="Uwaga 3" xfId="27850" hidden="1"/>
    <cellStyle name="Uwaga 3" xfId="27863" hidden="1"/>
    <cellStyle name="Uwaga 3" xfId="27864" hidden="1"/>
    <cellStyle name="Uwaga 3" xfId="27865" hidden="1"/>
    <cellStyle name="Uwaga 3" xfId="27877" hidden="1"/>
    <cellStyle name="Uwaga 3" xfId="27879" hidden="1"/>
    <cellStyle name="Uwaga 3" xfId="27881" hidden="1"/>
    <cellStyle name="Uwaga 3" xfId="27892" hidden="1"/>
    <cellStyle name="Uwaga 3" xfId="27894" hidden="1"/>
    <cellStyle name="Uwaga 3" xfId="27896" hidden="1"/>
    <cellStyle name="Uwaga 3" xfId="27907" hidden="1"/>
    <cellStyle name="Uwaga 3" xfId="27909" hidden="1"/>
    <cellStyle name="Uwaga 3" xfId="27911" hidden="1"/>
    <cellStyle name="Uwaga 3" xfId="27922" hidden="1"/>
    <cellStyle name="Uwaga 3" xfId="27924" hidden="1"/>
    <cellStyle name="Uwaga 3" xfId="27926" hidden="1"/>
    <cellStyle name="Uwaga 3" xfId="27937" hidden="1"/>
    <cellStyle name="Uwaga 3" xfId="27939" hidden="1"/>
    <cellStyle name="Uwaga 3" xfId="27941"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9" hidden="1"/>
    <cellStyle name="Uwaga 3" xfId="28001"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6" hidden="1"/>
    <cellStyle name="Uwaga 3" xfId="28057" hidden="1"/>
    <cellStyle name="Uwaga 3" xfId="28059" hidden="1"/>
    <cellStyle name="Uwaga 3" xfId="28061"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9" hidden="1"/>
    <cellStyle name="Uwaga 3" xfId="28121" hidden="1"/>
    <cellStyle name="Uwaga 3" xfId="28132" hidden="1"/>
    <cellStyle name="Uwaga 3" xfId="28134" hidden="1"/>
    <cellStyle name="Uwaga 3" xfId="28136" hidden="1"/>
    <cellStyle name="Uwaga 3" xfId="28147" hidden="1"/>
    <cellStyle name="Uwaga 3" xfId="28149" hidden="1"/>
    <cellStyle name="Uwaga 3" xfId="28151" hidden="1"/>
    <cellStyle name="Uwaga 3" xfId="28162" hidden="1"/>
    <cellStyle name="Uwaga 3" xfId="28164" hidden="1"/>
    <cellStyle name="Uwaga 3" xfId="28166" hidden="1"/>
    <cellStyle name="Uwaga 3" xfId="28177" hidden="1"/>
    <cellStyle name="Uwaga 3" xfId="28179" hidden="1"/>
    <cellStyle name="Uwaga 3" xfId="28181" hidden="1"/>
    <cellStyle name="Uwaga 3" xfId="28192" hidden="1"/>
    <cellStyle name="Uwaga 3" xfId="28194" hidden="1"/>
    <cellStyle name="Uwaga 3" xfId="28197" hidden="1"/>
    <cellStyle name="Uwaga 3" xfId="28207" hidden="1"/>
    <cellStyle name="Uwaga 3" xfId="28209" hidden="1"/>
    <cellStyle name="Uwaga 3" xfId="28211" hidden="1"/>
    <cellStyle name="Uwaga 3" xfId="28222" hidden="1"/>
    <cellStyle name="Uwaga 3" xfId="28224" hidden="1"/>
    <cellStyle name="Uwaga 3" xfId="28226" hidden="1"/>
    <cellStyle name="Uwaga 3" xfId="28236" hidden="1"/>
    <cellStyle name="Uwaga 3" xfId="28238" hidden="1"/>
    <cellStyle name="Uwaga 3" xfId="28241" hidden="1"/>
    <cellStyle name="Uwaga 3" xfId="28251" hidden="1"/>
    <cellStyle name="Uwaga 3" xfId="28253" hidden="1"/>
    <cellStyle name="Uwaga 3" xfId="28256" hidden="1"/>
    <cellStyle name="Uwaga 3" xfId="28266" hidden="1"/>
    <cellStyle name="Uwaga 3" xfId="28268" hidden="1"/>
    <cellStyle name="Uwaga 3" xfId="28271" hidden="1"/>
    <cellStyle name="Uwaga 3" xfId="28280" hidden="1"/>
    <cellStyle name="Uwaga 3" xfId="28283" hidden="1"/>
    <cellStyle name="Uwaga 3" xfId="28287" hidden="1"/>
    <cellStyle name="Uwaga 3" xfId="28295" hidden="1"/>
    <cellStyle name="Uwaga 3" xfId="28298" hidden="1"/>
    <cellStyle name="Uwaga 3" xfId="28302" hidden="1"/>
    <cellStyle name="Uwaga 3" xfId="28310" hidden="1"/>
    <cellStyle name="Uwaga 3" xfId="28313" hidden="1"/>
    <cellStyle name="Uwaga 3" xfId="28317" hidden="1"/>
    <cellStyle name="Uwaga 3" xfId="28325" hidden="1"/>
    <cellStyle name="Uwaga 3" xfId="28328" hidden="1"/>
    <cellStyle name="Uwaga 3" xfId="28332" hidden="1"/>
    <cellStyle name="Uwaga 3" xfId="28340" hidden="1"/>
    <cellStyle name="Uwaga 3" xfId="28343" hidden="1"/>
    <cellStyle name="Uwaga 3" xfId="28347" hidden="1"/>
    <cellStyle name="Uwaga 3" xfId="28355" hidden="1"/>
    <cellStyle name="Uwaga 3" xfId="28359" hidden="1"/>
    <cellStyle name="Uwaga 3" xfId="28364" hidden="1"/>
    <cellStyle name="Uwaga 3" xfId="28370" hidden="1"/>
    <cellStyle name="Uwaga 3" xfId="28374" hidden="1"/>
    <cellStyle name="Uwaga 3" xfId="28379" hidden="1"/>
    <cellStyle name="Uwaga 3" xfId="28385" hidden="1"/>
    <cellStyle name="Uwaga 3" xfId="28389" hidden="1"/>
    <cellStyle name="Uwaga 3" xfId="28394" hidden="1"/>
    <cellStyle name="Uwaga 3" xfId="28400" hidden="1"/>
    <cellStyle name="Uwaga 3" xfId="28403" hidden="1"/>
    <cellStyle name="Uwaga 3" xfId="28407" hidden="1"/>
    <cellStyle name="Uwaga 3" xfId="28415" hidden="1"/>
    <cellStyle name="Uwaga 3" xfId="28418" hidden="1"/>
    <cellStyle name="Uwaga 3" xfId="28423" hidden="1"/>
    <cellStyle name="Uwaga 3" xfId="28430" hidden="1"/>
    <cellStyle name="Uwaga 3" xfId="28434" hidden="1"/>
    <cellStyle name="Uwaga 3" xfId="28439" hidden="1"/>
    <cellStyle name="Uwaga 3" xfId="28445" hidden="1"/>
    <cellStyle name="Uwaga 3" xfId="28449" hidden="1"/>
    <cellStyle name="Uwaga 3" xfId="28454" hidden="1"/>
    <cellStyle name="Uwaga 3" xfId="28460" hidden="1"/>
    <cellStyle name="Uwaga 3" xfId="28463" hidden="1"/>
    <cellStyle name="Uwaga 3" xfId="28467" hidden="1"/>
    <cellStyle name="Uwaga 3" xfId="28475" hidden="1"/>
    <cellStyle name="Uwaga 3" xfId="28480" hidden="1"/>
    <cellStyle name="Uwaga 3" xfId="28485" hidden="1"/>
    <cellStyle name="Uwaga 3" xfId="28490" hidden="1"/>
    <cellStyle name="Uwaga 3" xfId="28495" hidden="1"/>
    <cellStyle name="Uwaga 3" xfId="28500" hidden="1"/>
    <cellStyle name="Uwaga 3" xfId="28505" hidden="1"/>
    <cellStyle name="Uwaga 3" xfId="28510" hidden="1"/>
    <cellStyle name="Uwaga 3" xfId="28515" hidden="1"/>
    <cellStyle name="Uwaga 3" xfId="28520" hidden="1"/>
    <cellStyle name="Uwaga 3" xfId="28524" hidden="1"/>
    <cellStyle name="Uwaga 3" xfId="28529" hidden="1"/>
    <cellStyle name="Uwaga 3" xfId="28536" hidden="1"/>
    <cellStyle name="Uwaga 3" xfId="28541" hidden="1"/>
    <cellStyle name="Uwaga 3" xfId="28546" hidden="1"/>
    <cellStyle name="Uwaga 3" xfId="28551" hidden="1"/>
    <cellStyle name="Uwaga 3" xfId="28556" hidden="1"/>
    <cellStyle name="Uwaga 3" xfId="28561" hidden="1"/>
    <cellStyle name="Uwaga 3" xfId="28566" hidden="1"/>
    <cellStyle name="Uwaga 3" xfId="28571" hidden="1"/>
    <cellStyle name="Uwaga 3" xfId="28576" hidden="1"/>
    <cellStyle name="Uwaga 3" xfId="28580" hidden="1"/>
    <cellStyle name="Uwaga 3" xfId="28585" hidden="1"/>
    <cellStyle name="Uwaga 3" xfId="28590" hidden="1"/>
    <cellStyle name="Uwaga 3" xfId="28595" hidden="1"/>
    <cellStyle name="Uwaga 3" xfId="28599" hidden="1"/>
    <cellStyle name="Uwaga 3" xfId="28603" hidden="1"/>
    <cellStyle name="Uwaga 3" xfId="28610" hidden="1"/>
    <cellStyle name="Uwaga 3" xfId="28614" hidden="1"/>
    <cellStyle name="Uwaga 3" xfId="28619" hidden="1"/>
    <cellStyle name="Uwaga 3" xfId="28625" hidden="1"/>
    <cellStyle name="Uwaga 3" xfId="28629" hidden="1"/>
    <cellStyle name="Uwaga 3" xfId="28634" hidden="1"/>
    <cellStyle name="Uwaga 3" xfId="28640" hidden="1"/>
    <cellStyle name="Uwaga 3" xfId="28644" hidden="1"/>
    <cellStyle name="Uwaga 3" xfId="28648" hidden="1"/>
    <cellStyle name="Uwaga 3" xfId="28655" hidden="1"/>
    <cellStyle name="Uwaga 3" xfId="28659" hidden="1"/>
    <cellStyle name="Uwaga 3" xfId="28663" hidden="1"/>
    <cellStyle name="Uwaga 3" xfId="27797" hidden="1"/>
    <cellStyle name="Uwaga 3" xfId="27798" hidden="1"/>
    <cellStyle name="Uwaga 3" xfId="27800" hidden="1"/>
    <cellStyle name="Uwaga 3" xfId="27813" hidden="1"/>
    <cellStyle name="Uwaga 3" xfId="27815" hidden="1"/>
    <cellStyle name="Uwaga 3" xfId="27817" hidden="1"/>
    <cellStyle name="Uwaga 3" xfId="27827" hidden="1"/>
    <cellStyle name="Uwaga 3" xfId="27829" hidden="1"/>
    <cellStyle name="Uwaga 3" xfId="27831" hidden="1"/>
    <cellStyle name="Uwaga 3" xfId="27842" hidden="1"/>
    <cellStyle name="Uwaga 3" xfId="27844" hidden="1"/>
    <cellStyle name="Uwaga 3" xfId="27846" hidden="1"/>
    <cellStyle name="Uwaga 3" xfId="27859" hidden="1"/>
    <cellStyle name="Uwaga 3" xfId="27861" hidden="1"/>
    <cellStyle name="Uwaga 3" xfId="27862" hidden="1"/>
    <cellStyle name="Uwaga 3" xfId="27875" hidden="1"/>
    <cellStyle name="Uwaga 3" xfId="27876" hidden="1"/>
    <cellStyle name="Uwaga 3" xfId="27878" hidden="1"/>
    <cellStyle name="Uwaga 3" xfId="27890" hidden="1"/>
    <cellStyle name="Uwaga 3" xfId="27891" hidden="1"/>
    <cellStyle name="Uwaga 3" xfId="27893" hidden="1"/>
    <cellStyle name="Uwaga 3" xfId="27905" hidden="1"/>
    <cellStyle name="Uwaga 3" xfId="27906" hidden="1"/>
    <cellStyle name="Uwaga 3" xfId="27908" hidden="1"/>
    <cellStyle name="Uwaga 3" xfId="27920" hidden="1"/>
    <cellStyle name="Uwaga 3" xfId="27921" hidden="1"/>
    <cellStyle name="Uwaga 3" xfId="27923" hidden="1"/>
    <cellStyle name="Uwaga 3" xfId="27935" hidden="1"/>
    <cellStyle name="Uwaga 3" xfId="27936" hidden="1"/>
    <cellStyle name="Uwaga 3" xfId="27938" hidden="1"/>
    <cellStyle name="Uwaga 3" xfId="27950" hidden="1"/>
    <cellStyle name="Uwaga 3" xfId="27951" hidden="1"/>
    <cellStyle name="Uwaga 3" xfId="27953" hidden="1"/>
    <cellStyle name="Uwaga 3" xfId="27965" hidden="1"/>
    <cellStyle name="Uwaga 3" xfId="27966" hidden="1"/>
    <cellStyle name="Uwaga 3" xfId="27968" hidden="1"/>
    <cellStyle name="Uwaga 3" xfId="27980" hidden="1"/>
    <cellStyle name="Uwaga 3" xfId="27981" hidden="1"/>
    <cellStyle name="Uwaga 3" xfId="27983" hidden="1"/>
    <cellStyle name="Uwaga 3" xfId="27995" hidden="1"/>
    <cellStyle name="Uwaga 3" xfId="27996" hidden="1"/>
    <cellStyle name="Uwaga 3" xfId="27998" hidden="1"/>
    <cellStyle name="Uwaga 3" xfId="28010" hidden="1"/>
    <cellStyle name="Uwaga 3" xfId="28011" hidden="1"/>
    <cellStyle name="Uwaga 3" xfId="28013" hidden="1"/>
    <cellStyle name="Uwaga 3" xfId="28025" hidden="1"/>
    <cellStyle name="Uwaga 3" xfId="28026" hidden="1"/>
    <cellStyle name="Uwaga 3" xfId="28028" hidden="1"/>
    <cellStyle name="Uwaga 3" xfId="28040" hidden="1"/>
    <cellStyle name="Uwaga 3" xfId="28041" hidden="1"/>
    <cellStyle name="Uwaga 3" xfId="28043" hidden="1"/>
    <cellStyle name="Uwaga 3" xfId="28055" hidden="1"/>
    <cellStyle name="Uwaga 3" xfId="28056" hidden="1"/>
    <cellStyle name="Uwaga 3" xfId="28058" hidden="1"/>
    <cellStyle name="Uwaga 3" xfId="28070" hidden="1"/>
    <cellStyle name="Uwaga 3" xfId="28071" hidden="1"/>
    <cellStyle name="Uwaga 3" xfId="28073" hidden="1"/>
    <cellStyle name="Uwaga 3" xfId="28085" hidden="1"/>
    <cellStyle name="Uwaga 3" xfId="28086" hidden="1"/>
    <cellStyle name="Uwaga 3" xfId="28088" hidden="1"/>
    <cellStyle name="Uwaga 3" xfId="28100" hidden="1"/>
    <cellStyle name="Uwaga 3" xfId="28101" hidden="1"/>
    <cellStyle name="Uwaga 3" xfId="28103" hidden="1"/>
    <cellStyle name="Uwaga 3" xfId="28115" hidden="1"/>
    <cellStyle name="Uwaga 3" xfId="28116" hidden="1"/>
    <cellStyle name="Uwaga 3" xfId="28118" hidden="1"/>
    <cellStyle name="Uwaga 3" xfId="28130" hidden="1"/>
    <cellStyle name="Uwaga 3" xfId="28131" hidden="1"/>
    <cellStyle name="Uwaga 3" xfId="28133" hidden="1"/>
    <cellStyle name="Uwaga 3" xfId="28145" hidden="1"/>
    <cellStyle name="Uwaga 3" xfId="28146" hidden="1"/>
    <cellStyle name="Uwaga 3" xfId="28148" hidden="1"/>
    <cellStyle name="Uwaga 3" xfId="28160" hidden="1"/>
    <cellStyle name="Uwaga 3" xfId="28161" hidden="1"/>
    <cellStyle name="Uwaga 3" xfId="28163" hidden="1"/>
    <cellStyle name="Uwaga 3" xfId="28175" hidden="1"/>
    <cellStyle name="Uwaga 3" xfId="28176" hidden="1"/>
    <cellStyle name="Uwaga 3" xfId="28178" hidden="1"/>
    <cellStyle name="Uwaga 3" xfId="28190" hidden="1"/>
    <cellStyle name="Uwaga 3" xfId="28191" hidden="1"/>
    <cellStyle name="Uwaga 3" xfId="28193" hidden="1"/>
    <cellStyle name="Uwaga 3" xfId="28205" hidden="1"/>
    <cellStyle name="Uwaga 3" xfId="28206" hidden="1"/>
    <cellStyle name="Uwaga 3" xfId="28208" hidden="1"/>
    <cellStyle name="Uwaga 3" xfId="28220" hidden="1"/>
    <cellStyle name="Uwaga 3" xfId="28221" hidden="1"/>
    <cellStyle name="Uwaga 3" xfId="28223" hidden="1"/>
    <cellStyle name="Uwaga 3" xfId="28234" hidden="1"/>
    <cellStyle name="Uwaga 3" xfId="28235" hidden="1"/>
    <cellStyle name="Uwaga 3" xfId="28237" hidden="1"/>
    <cellStyle name="Uwaga 3" xfId="28249" hidden="1"/>
    <cellStyle name="Uwaga 3" xfId="28250" hidden="1"/>
    <cellStyle name="Uwaga 3" xfId="28252" hidden="1"/>
    <cellStyle name="Uwaga 3" xfId="28264" hidden="1"/>
    <cellStyle name="Uwaga 3" xfId="28265" hidden="1"/>
    <cellStyle name="Uwaga 3" xfId="28267" hidden="1"/>
    <cellStyle name="Uwaga 3" xfId="28279" hidden="1"/>
    <cellStyle name="Uwaga 3" xfId="28281" hidden="1"/>
    <cellStyle name="Uwaga 3" xfId="28284" hidden="1"/>
    <cellStyle name="Uwaga 3" xfId="28294" hidden="1"/>
    <cellStyle name="Uwaga 3" xfId="28296" hidden="1"/>
    <cellStyle name="Uwaga 3" xfId="28299" hidden="1"/>
    <cellStyle name="Uwaga 3" xfId="28309" hidden="1"/>
    <cellStyle name="Uwaga 3" xfId="28311" hidden="1"/>
    <cellStyle name="Uwaga 3" xfId="28314" hidden="1"/>
    <cellStyle name="Uwaga 3" xfId="28324" hidden="1"/>
    <cellStyle name="Uwaga 3" xfId="28326" hidden="1"/>
    <cellStyle name="Uwaga 3" xfId="28329" hidden="1"/>
    <cellStyle name="Uwaga 3" xfId="28339" hidden="1"/>
    <cellStyle name="Uwaga 3" xfId="28341" hidden="1"/>
    <cellStyle name="Uwaga 3" xfId="28344" hidden="1"/>
    <cellStyle name="Uwaga 3" xfId="28354" hidden="1"/>
    <cellStyle name="Uwaga 3" xfId="28356" hidden="1"/>
    <cellStyle name="Uwaga 3" xfId="28360" hidden="1"/>
    <cellStyle name="Uwaga 3" xfId="28369" hidden="1"/>
    <cellStyle name="Uwaga 3" xfId="28372" hidden="1"/>
    <cellStyle name="Uwaga 3" xfId="28376" hidden="1"/>
    <cellStyle name="Uwaga 3" xfId="28384" hidden="1"/>
    <cellStyle name="Uwaga 3" xfId="28386" hidden="1"/>
    <cellStyle name="Uwaga 3" xfId="28390" hidden="1"/>
    <cellStyle name="Uwaga 3" xfId="28399" hidden="1"/>
    <cellStyle name="Uwaga 3" xfId="28401" hidden="1"/>
    <cellStyle name="Uwaga 3" xfId="28404" hidden="1"/>
    <cellStyle name="Uwaga 3" xfId="28414" hidden="1"/>
    <cellStyle name="Uwaga 3" xfId="28416" hidden="1"/>
    <cellStyle name="Uwaga 3" xfId="28421" hidden="1"/>
    <cellStyle name="Uwaga 3" xfId="28429" hidden="1"/>
    <cellStyle name="Uwaga 3" xfId="28431" hidden="1"/>
    <cellStyle name="Uwaga 3" xfId="28436" hidden="1"/>
    <cellStyle name="Uwaga 3" xfId="28444" hidden="1"/>
    <cellStyle name="Uwaga 3" xfId="28446" hidden="1"/>
    <cellStyle name="Uwaga 3" xfId="28451" hidden="1"/>
    <cellStyle name="Uwaga 3" xfId="28459" hidden="1"/>
    <cellStyle name="Uwaga 3" xfId="28461" hidden="1"/>
    <cellStyle name="Uwaga 3" xfId="28465" hidden="1"/>
    <cellStyle name="Uwaga 3" xfId="28474" hidden="1"/>
    <cellStyle name="Uwaga 3" xfId="28477" hidden="1"/>
    <cellStyle name="Uwaga 3" xfId="28482" hidden="1"/>
    <cellStyle name="Uwaga 3" xfId="28489" hidden="1"/>
    <cellStyle name="Uwaga 3" xfId="28493" hidden="1"/>
    <cellStyle name="Uwaga 3" xfId="28498" hidden="1"/>
    <cellStyle name="Uwaga 3" xfId="28504" hidden="1"/>
    <cellStyle name="Uwaga 3" xfId="28508" hidden="1"/>
    <cellStyle name="Uwaga 3" xfId="28513" hidden="1"/>
    <cellStyle name="Uwaga 3" xfId="28519" hidden="1"/>
    <cellStyle name="Uwaga 3" xfId="28522" hidden="1"/>
    <cellStyle name="Uwaga 3" xfId="28526" hidden="1"/>
    <cellStyle name="Uwaga 3" xfId="28535" hidden="1"/>
    <cellStyle name="Uwaga 3" xfId="28540" hidden="1"/>
    <cellStyle name="Uwaga 3" xfId="28545" hidden="1"/>
    <cellStyle name="Uwaga 3" xfId="28550" hidden="1"/>
    <cellStyle name="Uwaga 3" xfId="28555" hidden="1"/>
    <cellStyle name="Uwaga 3" xfId="28560" hidden="1"/>
    <cellStyle name="Uwaga 3" xfId="28565" hidden="1"/>
    <cellStyle name="Uwaga 3" xfId="28570" hidden="1"/>
    <cellStyle name="Uwaga 3" xfId="28575" hidden="1"/>
    <cellStyle name="Uwaga 3" xfId="28579" hidden="1"/>
    <cellStyle name="Uwaga 3" xfId="28584" hidden="1"/>
    <cellStyle name="Uwaga 3" xfId="28589" hidden="1"/>
    <cellStyle name="Uwaga 3" xfId="28594" hidden="1"/>
    <cellStyle name="Uwaga 3" xfId="28598" hidden="1"/>
    <cellStyle name="Uwaga 3" xfId="28602" hidden="1"/>
    <cellStyle name="Uwaga 3" xfId="28609" hidden="1"/>
    <cellStyle name="Uwaga 3" xfId="28613" hidden="1"/>
    <cellStyle name="Uwaga 3" xfId="28618" hidden="1"/>
    <cellStyle name="Uwaga 3" xfId="28624" hidden="1"/>
    <cellStyle name="Uwaga 3" xfId="28628" hidden="1"/>
    <cellStyle name="Uwaga 3" xfId="28633" hidden="1"/>
    <cellStyle name="Uwaga 3" xfId="28639" hidden="1"/>
    <cellStyle name="Uwaga 3" xfId="28643" hidden="1"/>
    <cellStyle name="Uwaga 3" xfId="28647" hidden="1"/>
    <cellStyle name="Uwaga 3" xfId="28654" hidden="1"/>
    <cellStyle name="Uwaga 3" xfId="28658" hidden="1"/>
    <cellStyle name="Uwaga 3" xfId="28662" hidden="1"/>
    <cellStyle name="Uwaga 3" xfId="28731" hidden="1"/>
    <cellStyle name="Uwaga 3" xfId="28732" hidden="1"/>
    <cellStyle name="Uwaga 3" xfId="28733" hidden="1"/>
    <cellStyle name="Uwaga 3" xfId="28740" hidden="1"/>
    <cellStyle name="Uwaga 3" xfId="28741" hidden="1"/>
    <cellStyle name="Uwaga 3" xfId="28742" hidden="1"/>
    <cellStyle name="Uwaga 3" xfId="28749" hidden="1"/>
    <cellStyle name="Uwaga 3" xfId="28750" hidden="1"/>
    <cellStyle name="Uwaga 3" xfId="28751" hidden="1"/>
    <cellStyle name="Uwaga 3" xfId="28758" hidden="1"/>
    <cellStyle name="Uwaga 3" xfId="28759" hidden="1"/>
    <cellStyle name="Uwaga 3" xfId="28760" hidden="1"/>
    <cellStyle name="Uwaga 3" xfId="28767" hidden="1"/>
    <cellStyle name="Uwaga 3" xfId="28768" hidden="1"/>
    <cellStyle name="Uwaga 3" xfId="28770" hidden="1"/>
    <cellStyle name="Uwaga 3" xfId="28775" hidden="1"/>
    <cellStyle name="Uwaga 3" xfId="28778" hidden="1"/>
    <cellStyle name="Uwaga 3" xfId="28780" hidden="1"/>
    <cellStyle name="Uwaga 3" xfId="28784" hidden="1"/>
    <cellStyle name="Uwaga 3" xfId="28787" hidden="1"/>
    <cellStyle name="Uwaga 3" xfId="28789" hidden="1"/>
    <cellStyle name="Uwaga 3" xfId="28793" hidden="1"/>
    <cellStyle name="Uwaga 3" xfId="28796" hidden="1"/>
    <cellStyle name="Uwaga 3" xfId="28798" hidden="1"/>
    <cellStyle name="Uwaga 3" xfId="28802" hidden="1"/>
    <cellStyle name="Uwaga 3" xfId="28804" hidden="1"/>
    <cellStyle name="Uwaga 3" xfId="28805" hidden="1"/>
    <cellStyle name="Uwaga 3" xfId="28811" hidden="1"/>
    <cellStyle name="Uwaga 3" xfId="28813" hidden="1"/>
    <cellStyle name="Uwaga 3" xfId="28816" hidden="1"/>
    <cellStyle name="Uwaga 3" xfId="28820" hidden="1"/>
    <cellStyle name="Uwaga 3" xfId="28822" hidden="1"/>
    <cellStyle name="Uwaga 3" xfId="28824" hidden="1"/>
    <cellStyle name="Uwaga 3" xfId="28828" hidden="1"/>
    <cellStyle name="Uwaga 3" xfId="28831" hidden="1"/>
    <cellStyle name="Uwaga 3" xfId="28833" hidden="1"/>
    <cellStyle name="Uwaga 3" xfId="28837" hidden="1"/>
    <cellStyle name="Uwaga 3" xfId="28839" hidden="1"/>
    <cellStyle name="Uwaga 3" xfId="28840" hidden="1"/>
    <cellStyle name="Uwaga 3" xfId="28846" hidden="1"/>
    <cellStyle name="Uwaga 3" xfId="28849" hidden="1"/>
    <cellStyle name="Uwaga 3" xfId="28851" hidden="1"/>
    <cellStyle name="Uwaga 3" xfId="28855" hidden="1"/>
    <cellStyle name="Uwaga 3" xfId="28858" hidden="1"/>
    <cellStyle name="Uwaga 3" xfId="28860" hidden="1"/>
    <cellStyle name="Uwaga 3" xfId="28864" hidden="1"/>
    <cellStyle name="Uwaga 3" xfId="28867" hidden="1"/>
    <cellStyle name="Uwaga 3" xfId="28869" hidden="1"/>
    <cellStyle name="Uwaga 3" xfId="28873" hidden="1"/>
    <cellStyle name="Uwaga 3" xfId="28875" hidden="1"/>
    <cellStyle name="Uwaga 3" xfId="28876" hidden="1"/>
    <cellStyle name="Uwaga 3" xfId="28883" hidden="1"/>
    <cellStyle name="Uwaga 3" xfId="28886" hidden="1"/>
    <cellStyle name="Uwaga 3" xfId="28888" hidden="1"/>
    <cellStyle name="Uwaga 3" xfId="28892" hidden="1"/>
    <cellStyle name="Uwaga 3" xfId="28895" hidden="1"/>
    <cellStyle name="Uwaga 3" xfId="28897" hidden="1"/>
    <cellStyle name="Uwaga 3" xfId="28901" hidden="1"/>
    <cellStyle name="Uwaga 3" xfId="28904" hidden="1"/>
    <cellStyle name="Uwaga 3" xfId="28906" hidden="1"/>
    <cellStyle name="Uwaga 3" xfId="28909" hidden="1"/>
    <cellStyle name="Uwaga 3" xfId="28911" hidden="1"/>
    <cellStyle name="Uwaga 3" xfId="28912" hidden="1"/>
    <cellStyle name="Uwaga 3" xfId="28918" hidden="1"/>
    <cellStyle name="Uwaga 3" xfId="28920" hidden="1"/>
    <cellStyle name="Uwaga 3" xfId="28922" hidden="1"/>
    <cellStyle name="Uwaga 3" xfId="28927" hidden="1"/>
    <cellStyle name="Uwaga 3" xfId="28929" hidden="1"/>
    <cellStyle name="Uwaga 3" xfId="28931" hidden="1"/>
    <cellStyle name="Uwaga 3" xfId="28936" hidden="1"/>
    <cellStyle name="Uwaga 3" xfId="28938" hidden="1"/>
    <cellStyle name="Uwaga 3" xfId="28940" hidden="1"/>
    <cellStyle name="Uwaga 3" xfId="28945" hidden="1"/>
    <cellStyle name="Uwaga 3" xfId="28947" hidden="1"/>
    <cellStyle name="Uwaga 3" xfId="28948" hidden="1"/>
    <cellStyle name="Uwaga 3" xfId="28955" hidden="1"/>
    <cellStyle name="Uwaga 3" xfId="28958" hidden="1"/>
    <cellStyle name="Uwaga 3" xfId="28960" hidden="1"/>
    <cellStyle name="Uwaga 3" xfId="28964" hidden="1"/>
    <cellStyle name="Uwaga 3" xfId="28967" hidden="1"/>
    <cellStyle name="Uwaga 3" xfId="28969" hidden="1"/>
    <cellStyle name="Uwaga 3" xfId="28973" hidden="1"/>
    <cellStyle name="Uwaga 3" xfId="28976" hidden="1"/>
    <cellStyle name="Uwaga 3" xfId="28978" hidden="1"/>
    <cellStyle name="Uwaga 3" xfId="28981" hidden="1"/>
    <cellStyle name="Uwaga 3" xfId="28983" hidden="1"/>
    <cellStyle name="Uwaga 3" xfId="28985" hidden="1"/>
    <cellStyle name="Uwaga 3" xfId="28991" hidden="1"/>
    <cellStyle name="Uwaga 3" xfId="28994" hidden="1"/>
    <cellStyle name="Uwaga 3" xfId="28996" hidden="1"/>
    <cellStyle name="Uwaga 3" xfId="29000" hidden="1"/>
    <cellStyle name="Uwaga 3" xfId="29003" hidden="1"/>
    <cellStyle name="Uwaga 3" xfId="29005" hidden="1"/>
    <cellStyle name="Uwaga 3" xfId="29008" hidden="1"/>
    <cellStyle name="Uwaga 3" xfId="29011" hidden="1"/>
    <cellStyle name="Uwaga 3" xfId="29013" hidden="1"/>
    <cellStyle name="Uwaga 3" xfId="29015" hidden="1"/>
    <cellStyle name="Uwaga 3" xfId="29017" hidden="1"/>
    <cellStyle name="Uwaga 3" xfId="29019" hidden="1"/>
    <cellStyle name="Uwaga 3" xfId="29024" hidden="1"/>
    <cellStyle name="Uwaga 3" xfId="29026" hidden="1"/>
    <cellStyle name="Uwaga 3" xfId="29029" hidden="1"/>
    <cellStyle name="Uwaga 3" xfId="29033" hidden="1"/>
    <cellStyle name="Uwaga 3" xfId="29036" hidden="1"/>
    <cellStyle name="Uwaga 3" xfId="29039" hidden="1"/>
    <cellStyle name="Uwaga 3" xfId="29042" hidden="1"/>
    <cellStyle name="Uwaga 3" xfId="29044" hidden="1"/>
    <cellStyle name="Uwaga 3" xfId="29047" hidden="1"/>
    <cellStyle name="Uwaga 3" xfId="29051" hidden="1"/>
    <cellStyle name="Uwaga 3" xfId="29053" hidden="1"/>
    <cellStyle name="Uwaga 3" xfId="29056" hidden="1"/>
    <cellStyle name="Uwaga 3" xfId="29061" hidden="1"/>
    <cellStyle name="Uwaga 3" xfId="29064" hidden="1"/>
    <cellStyle name="Uwaga 3" xfId="29067" hidden="1"/>
    <cellStyle name="Uwaga 3" xfId="29071" hidden="1"/>
    <cellStyle name="Uwaga 3" xfId="29074" hidden="1"/>
    <cellStyle name="Uwaga 3" xfId="29076" hidden="1"/>
    <cellStyle name="Uwaga 3" xfId="29079" hidden="1"/>
    <cellStyle name="Uwaga 3" xfId="29082" hidden="1"/>
    <cellStyle name="Uwaga 3" xfId="29085" hidden="1"/>
    <cellStyle name="Uwaga 3" xfId="29087" hidden="1"/>
    <cellStyle name="Uwaga 3" xfId="29089" hidden="1"/>
    <cellStyle name="Uwaga 3" xfId="29092" hidden="1"/>
    <cellStyle name="Uwaga 3" xfId="29097" hidden="1"/>
    <cellStyle name="Uwaga 3" xfId="29100" hidden="1"/>
    <cellStyle name="Uwaga 3" xfId="29103" hidden="1"/>
    <cellStyle name="Uwaga 3" xfId="29106" hidden="1"/>
    <cellStyle name="Uwaga 3" xfId="29109" hidden="1"/>
    <cellStyle name="Uwaga 3" xfId="29112" hidden="1"/>
    <cellStyle name="Uwaga 3" xfId="29115" hidden="1"/>
    <cellStyle name="Uwaga 3" xfId="29118" hidden="1"/>
    <cellStyle name="Uwaga 3" xfId="29121" hidden="1"/>
    <cellStyle name="Uwaga 3" xfId="29123" hidden="1"/>
    <cellStyle name="Uwaga 3" xfId="29125" hidden="1"/>
    <cellStyle name="Uwaga 3" xfId="29128" hidden="1"/>
    <cellStyle name="Uwaga 3" xfId="29133" hidden="1"/>
    <cellStyle name="Uwaga 3" xfId="29136" hidden="1"/>
    <cellStyle name="Uwaga 3" xfId="29139" hidden="1"/>
    <cellStyle name="Uwaga 3" xfId="29142" hidden="1"/>
    <cellStyle name="Uwaga 3" xfId="29145" hidden="1"/>
    <cellStyle name="Uwaga 3" xfId="29148" hidden="1"/>
    <cellStyle name="Uwaga 3" xfId="29151" hidden="1"/>
    <cellStyle name="Uwaga 3" xfId="29154" hidden="1"/>
    <cellStyle name="Uwaga 3" xfId="29157" hidden="1"/>
    <cellStyle name="Uwaga 3" xfId="29159" hidden="1"/>
    <cellStyle name="Uwaga 3" xfId="29161" hidden="1"/>
    <cellStyle name="Uwaga 3" xfId="29164" hidden="1"/>
    <cellStyle name="Uwaga 3" xfId="29170" hidden="1"/>
    <cellStyle name="Uwaga 3" xfId="29173" hidden="1"/>
    <cellStyle name="Uwaga 3" xfId="29175" hidden="1"/>
    <cellStyle name="Uwaga 3" xfId="29179" hidden="1"/>
    <cellStyle name="Uwaga 3" xfId="29182" hidden="1"/>
    <cellStyle name="Uwaga 3" xfId="29184" hidden="1"/>
    <cellStyle name="Uwaga 3" xfId="29188" hidden="1"/>
    <cellStyle name="Uwaga 3" xfId="29191" hidden="1"/>
    <cellStyle name="Uwaga 3" xfId="29193" hidden="1"/>
    <cellStyle name="Uwaga 3" xfId="29195" hidden="1"/>
    <cellStyle name="Uwaga 3" xfId="29198" hidden="1"/>
    <cellStyle name="Uwaga 3" xfId="29201" hidden="1"/>
    <cellStyle name="Uwaga 3" xfId="29204" hidden="1"/>
    <cellStyle name="Uwaga 3" xfId="29206" hidden="1"/>
    <cellStyle name="Uwaga 3" xfId="29208" hidden="1"/>
    <cellStyle name="Uwaga 3" xfId="29213" hidden="1"/>
    <cellStyle name="Uwaga 3" xfId="29215" hidden="1"/>
    <cellStyle name="Uwaga 3" xfId="29218" hidden="1"/>
    <cellStyle name="Uwaga 3" xfId="29222" hidden="1"/>
    <cellStyle name="Uwaga 3" xfId="29224" hidden="1"/>
    <cellStyle name="Uwaga 3" xfId="29227" hidden="1"/>
    <cellStyle name="Uwaga 3" xfId="29231" hidden="1"/>
    <cellStyle name="Uwaga 3" xfId="29233" hidden="1"/>
    <cellStyle name="Uwaga 3" xfId="29236" hidden="1"/>
    <cellStyle name="Uwaga 3" xfId="29240" hidden="1"/>
    <cellStyle name="Uwaga 3" xfId="29242" hidden="1"/>
    <cellStyle name="Uwaga 3" xfId="29244" hidden="1"/>
    <cellStyle name="Uwaga 3" xfId="27695" hidden="1"/>
    <cellStyle name="Uwaga 3" xfId="27694" hidden="1"/>
    <cellStyle name="Uwaga 3" xfId="27692" hidden="1"/>
    <cellStyle name="Uwaga 3" xfId="27680" hidden="1"/>
    <cellStyle name="Uwaga 3" xfId="27679" hidden="1"/>
    <cellStyle name="Uwaga 3" xfId="27674" hidden="1"/>
    <cellStyle name="Uwaga 3" xfId="27665" hidden="1"/>
    <cellStyle name="Uwaga 3" xfId="27664" hidden="1"/>
    <cellStyle name="Uwaga 3" xfId="27659" hidden="1"/>
    <cellStyle name="Uwaga 3" xfId="27650" hidden="1"/>
    <cellStyle name="Uwaga 3" xfId="27649" hidden="1"/>
    <cellStyle name="Uwaga 3" xfId="27648" hidden="1"/>
    <cellStyle name="Uwaga 3" xfId="27635" hidden="1"/>
    <cellStyle name="Uwaga 3" xfId="27630" hidden="1"/>
    <cellStyle name="Uwaga 3" xfId="27625" hidden="1"/>
    <cellStyle name="Uwaga 3" xfId="27615" hidden="1"/>
    <cellStyle name="Uwaga 3" xfId="27610" hidden="1"/>
    <cellStyle name="Uwaga 3" xfId="27606" hidden="1"/>
    <cellStyle name="Uwaga 3" xfId="27599" hidden="1"/>
    <cellStyle name="Uwaga 3" xfId="27594" hidden="1"/>
    <cellStyle name="Uwaga 3" xfId="27591" hidden="1"/>
    <cellStyle name="Uwaga 3" xfId="27585" hidden="1"/>
    <cellStyle name="Uwaga 3" xfId="27580" hidden="1"/>
    <cellStyle name="Uwaga 3" xfId="27576" hidden="1"/>
    <cellStyle name="Uwaga 3" xfId="27575" hidden="1"/>
    <cellStyle name="Uwaga 3" xfId="27574" hidden="1"/>
    <cellStyle name="Uwaga 3" xfId="27570" hidden="1"/>
    <cellStyle name="Uwaga 3" xfId="27558" hidden="1"/>
    <cellStyle name="Uwaga 3" xfId="27553" hidden="1"/>
    <cellStyle name="Uwaga 3" xfId="27548" hidden="1"/>
    <cellStyle name="Uwaga 3" xfId="27543" hidden="1"/>
    <cellStyle name="Uwaga 3" xfId="27538" hidden="1"/>
    <cellStyle name="Uwaga 3" xfId="27533" hidden="1"/>
    <cellStyle name="Uwaga 3" xfId="29284" hidden="1"/>
    <cellStyle name="Uwaga 3" xfId="29288" hidden="1"/>
    <cellStyle name="Uwaga 3" xfId="29293" hidden="1"/>
    <cellStyle name="Uwaga 3" xfId="29298" hidden="1"/>
    <cellStyle name="Uwaga 3" xfId="29299" hidden="1"/>
    <cellStyle name="Uwaga 3" xfId="29301" hidden="1"/>
    <cellStyle name="Uwaga 3" xfId="29314" hidden="1"/>
    <cellStyle name="Uwaga 3" xfId="29318" hidden="1"/>
    <cellStyle name="Uwaga 3" xfId="29323" hidden="1"/>
    <cellStyle name="Uwaga 3" xfId="29330" hidden="1"/>
    <cellStyle name="Uwaga 3" xfId="29334" hidden="1"/>
    <cellStyle name="Uwaga 3" xfId="29339" hidden="1"/>
    <cellStyle name="Uwaga 3" xfId="29344" hidden="1"/>
    <cellStyle name="Uwaga 3" xfId="29347" hidden="1"/>
    <cellStyle name="Uwaga 3" xfId="29352" hidden="1"/>
    <cellStyle name="Uwaga 3" xfId="29358" hidden="1"/>
    <cellStyle name="Uwaga 3" xfId="29359" hidden="1"/>
    <cellStyle name="Uwaga 3" xfId="29362" hidden="1"/>
    <cellStyle name="Uwaga 3" xfId="29375" hidden="1"/>
    <cellStyle name="Uwaga 3" xfId="29379" hidden="1"/>
    <cellStyle name="Uwaga 3" xfId="29384" hidden="1"/>
    <cellStyle name="Uwaga 3" xfId="29391" hidden="1"/>
    <cellStyle name="Uwaga 3" xfId="29396" hidden="1"/>
    <cellStyle name="Uwaga 3" xfId="29400" hidden="1"/>
    <cellStyle name="Uwaga 3" xfId="29405" hidden="1"/>
    <cellStyle name="Uwaga 3" xfId="29409" hidden="1"/>
    <cellStyle name="Uwaga 3" xfId="29414" hidden="1"/>
    <cellStyle name="Uwaga 3" xfId="29418" hidden="1"/>
    <cellStyle name="Uwaga 3" xfId="29419" hidden="1"/>
    <cellStyle name="Uwaga 3" xfId="29421" hidden="1"/>
    <cellStyle name="Uwaga 3" xfId="29433" hidden="1"/>
    <cellStyle name="Uwaga 3" xfId="29434" hidden="1"/>
    <cellStyle name="Uwaga 3" xfId="29436" hidden="1"/>
    <cellStyle name="Uwaga 3" xfId="29448" hidden="1"/>
    <cellStyle name="Uwaga 3" xfId="29450" hidden="1"/>
    <cellStyle name="Uwaga 3" xfId="29453" hidden="1"/>
    <cellStyle name="Uwaga 3" xfId="29463" hidden="1"/>
    <cellStyle name="Uwaga 3" xfId="29464" hidden="1"/>
    <cellStyle name="Uwaga 3" xfId="29466" hidden="1"/>
    <cellStyle name="Uwaga 3" xfId="29478" hidden="1"/>
    <cellStyle name="Uwaga 3" xfId="29479" hidden="1"/>
    <cellStyle name="Uwaga 3" xfId="29480" hidden="1"/>
    <cellStyle name="Uwaga 3" xfId="29494" hidden="1"/>
    <cellStyle name="Uwaga 3" xfId="29497" hidden="1"/>
    <cellStyle name="Uwaga 3" xfId="29501" hidden="1"/>
    <cellStyle name="Uwaga 3" xfId="29509" hidden="1"/>
    <cellStyle name="Uwaga 3" xfId="29512" hidden="1"/>
    <cellStyle name="Uwaga 3" xfId="29516" hidden="1"/>
    <cellStyle name="Uwaga 3" xfId="29524" hidden="1"/>
    <cellStyle name="Uwaga 3" xfId="29527" hidden="1"/>
    <cellStyle name="Uwaga 3" xfId="29531" hidden="1"/>
    <cellStyle name="Uwaga 3" xfId="29538" hidden="1"/>
    <cellStyle name="Uwaga 3" xfId="29539" hidden="1"/>
    <cellStyle name="Uwaga 3" xfId="29541" hidden="1"/>
    <cellStyle name="Uwaga 3" xfId="29554" hidden="1"/>
    <cellStyle name="Uwaga 3" xfId="29557" hidden="1"/>
    <cellStyle name="Uwaga 3" xfId="29560" hidden="1"/>
    <cellStyle name="Uwaga 3" xfId="29569" hidden="1"/>
    <cellStyle name="Uwaga 3" xfId="29572" hidden="1"/>
    <cellStyle name="Uwaga 3" xfId="29576" hidden="1"/>
    <cellStyle name="Uwaga 3" xfId="29584" hidden="1"/>
    <cellStyle name="Uwaga 3" xfId="29586" hidden="1"/>
    <cellStyle name="Uwaga 3" xfId="29589" hidden="1"/>
    <cellStyle name="Uwaga 3" xfId="29598" hidden="1"/>
    <cellStyle name="Uwaga 3" xfId="29599" hidden="1"/>
    <cellStyle name="Uwaga 3" xfId="29600" hidden="1"/>
    <cellStyle name="Uwaga 3" xfId="29613" hidden="1"/>
    <cellStyle name="Uwaga 3" xfId="29614" hidden="1"/>
    <cellStyle name="Uwaga 3" xfId="29616" hidden="1"/>
    <cellStyle name="Uwaga 3" xfId="29628" hidden="1"/>
    <cellStyle name="Uwaga 3" xfId="29629" hidden="1"/>
    <cellStyle name="Uwaga 3" xfId="29631" hidden="1"/>
    <cellStyle name="Uwaga 3" xfId="29643" hidden="1"/>
    <cellStyle name="Uwaga 3" xfId="29644" hidden="1"/>
    <cellStyle name="Uwaga 3" xfId="29646" hidden="1"/>
    <cellStyle name="Uwaga 3" xfId="29658" hidden="1"/>
    <cellStyle name="Uwaga 3" xfId="29659" hidden="1"/>
    <cellStyle name="Uwaga 3" xfId="29660" hidden="1"/>
    <cellStyle name="Uwaga 3" xfId="29674" hidden="1"/>
    <cellStyle name="Uwaga 3" xfId="29676" hidden="1"/>
    <cellStyle name="Uwaga 3" xfId="29679" hidden="1"/>
    <cellStyle name="Uwaga 3" xfId="29689" hidden="1"/>
    <cellStyle name="Uwaga 3" xfId="29692" hidden="1"/>
    <cellStyle name="Uwaga 3" xfId="29695" hidden="1"/>
    <cellStyle name="Uwaga 3" xfId="29704" hidden="1"/>
    <cellStyle name="Uwaga 3" xfId="29706" hidden="1"/>
    <cellStyle name="Uwaga 3" xfId="29709" hidden="1"/>
    <cellStyle name="Uwaga 3" xfId="29718" hidden="1"/>
    <cellStyle name="Uwaga 3" xfId="29719" hidden="1"/>
    <cellStyle name="Uwaga 3" xfId="29720" hidden="1"/>
    <cellStyle name="Uwaga 3" xfId="29733" hidden="1"/>
    <cellStyle name="Uwaga 3" xfId="29735" hidden="1"/>
    <cellStyle name="Uwaga 3" xfId="29737" hidden="1"/>
    <cellStyle name="Uwaga 3" xfId="29748" hidden="1"/>
    <cellStyle name="Uwaga 3" xfId="29750" hidden="1"/>
    <cellStyle name="Uwaga 3" xfId="29752" hidden="1"/>
    <cellStyle name="Uwaga 3" xfId="29763" hidden="1"/>
    <cellStyle name="Uwaga 3" xfId="29765" hidden="1"/>
    <cellStyle name="Uwaga 3" xfId="29767" hidden="1"/>
    <cellStyle name="Uwaga 3" xfId="29778" hidden="1"/>
    <cellStyle name="Uwaga 3" xfId="29779" hidden="1"/>
    <cellStyle name="Uwaga 3" xfId="29780" hidden="1"/>
    <cellStyle name="Uwaga 3" xfId="29793" hidden="1"/>
    <cellStyle name="Uwaga 3" xfId="29795" hidden="1"/>
    <cellStyle name="Uwaga 3" xfId="29797" hidden="1"/>
    <cellStyle name="Uwaga 3" xfId="29808" hidden="1"/>
    <cellStyle name="Uwaga 3" xfId="29810" hidden="1"/>
    <cellStyle name="Uwaga 3" xfId="29812" hidden="1"/>
    <cellStyle name="Uwaga 3" xfId="29823" hidden="1"/>
    <cellStyle name="Uwaga 3" xfId="29825" hidden="1"/>
    <cellStyle name="Uwaga 3" xfId="29826" hidden="1"/>
    <cellStyle name="Uwaga 3" xfId="29838" hidden="1"/>
    <cellStyle name="Uwaga 3" xfId="29839" hidden="1"/>
    <cellStyle name="Uwaga 3" xfId="29840" hidden="1"/>
    <cellStyle name="Uwaga 3" xfId="29853" hidden="1"/>
    <cellStyle name="Uwaga 3" xfId="29855" hidden="1"/>
    <cellStyle name="Uwaga 3" xfId="29857" hidden="1"/>
    <cellStyle name="Uwaga 3" xfId="29868" hidden="1"/>
    <cellStyle name="Uwaga 3" xfId="29870" hidden="1"/>
    <cellStyle name="Uwaga 3" xfId="29872" hidden="1"/>
    <cellStyle name="Uwaga 3" xfId="29883" hidden="1"/>
    <cellStyle name="Uwaga 3" xfId="29885" hidden="1"/>
    <cellStyle name="Uwaga 3" xfId="29887" hidden="1"/>
    <cellStyle name="Uwaga 3" xfId="29898" hidden="1"/>
    <cellStyle name="Uwaga 3" xfId="29899" hidden="1"/>
    <cellStyle name="Uwaga 3" xfId="29901" hidden="1"/>
    <cellStyle name="Uwaga 3" xfId="29912" hidden="1"/>
    <cellStyle name="Uwaga 3" xfId="29914" hidden="1"/>
    <cellStyle name="Uwaga 3" xfId="29915" hidden="1"/>
    <cellStyle name="Uwaga 3" xfId="29924" hidden="1"/>
    <cellStyle name="Uwaga 3" xfId="29927" hidden="1"/>
    <cellStyle name="Uwaga 3" xfId="29929" hidden="1"/>
    <cellStyle name="Uwaga 3" xfId="29940" hidden="1"/>
    <cellStyle name="Uwaga 3" xfId="29942" hidden="1"/>
    <cellStyle name="Uwaga 3" xfId="29944" hidden="1"/>
    <cellStyle name="Uwaga 3" xfId="29956" hidden="1"/>
    <cellStyle name="Uwaga 3" xfId="29958" hidden="1"/>
    <cellStyle name="Uwaga 3" xfId="29960" hidden="1"/>
    <cellStyle name="Uwaga 3" xfId="29968" hidden="1"/>
    <cellStyle name="Uwaga 3" xfId="29970" hidden="1"/>
    <cellStyle name="Uwaga 3" xfId="29973" hidden="1"/>
    <cellStyle name="Uwaga 3" xfId="29963" hidden="1"/>
    <cellStyle name="Uwaga 3" xfId="29962" hidden="1"/>
    <cellStyle name="Uwaga 3" xfId="29961" hidden="1"/>
    <cellStyle name="Uwaga 3" xfId="29948" hidden="1"/>
    <cellStyle name="Uwaga 3" xfId="29947" hidden="1"/>
    <cellStyle name="Uwaga 3" xfId="29946" hidden="1"/>
    <cellStyle name="Uwaga 3" xfId="29933" hidden="1"/>
    <cellStyle name="Uwaga 3" xfId="29932" hidden="1"/>
    <cellStyle name="Uwaga 3" xfId="29931" hidden="1"/>
    <cellStyle name="Uwaga 3" xfId="29918" hidden="1"/>
    <cellStyle name="Uwaga 3" xfId="29917" hidden="1"/>
    <cellStyle name="Uwaga 3" xfId="29916" hidden="1"/>
    <cellStyle name="Uwaga 3" xfId="29903" hidden="1"/>
    <cellStyle name="Uwaga 3" xfId="29902" hidden="1"/>
    <cellStyle name="Uwaga 3" xfId="29900" hidden="1"/>
    <cellStyle name="Uwaga 3" xfId="29889" hidden="1"/>
    <cellStyle name="Uwaga 3" xfId="29886" hidden="1"/>
    <cellStyle name="Uwaga 3" xfId="29884" hidden="1"/>
    <cellStyle name="Uwaga 3" xfId="29874" hidden="1"/>
    <cellStyle name="Uwaga 3" xfId="29871" hidden="1"/>
    <cellStyle name="Uwaga 3" xfId="29869" hidden="1"/>
    <cellStyle name="Uwaga 3" xfId="29859" hidden="1"/>
    <cellStyle name="Uwaga 3" xfId="29856" hidden="1"/>
    <cellStyle name="Uwaga 3" xfId="29854" hidden="1"/>
    <cellStyle name="Uwaga 3" xfId="29844" hidden="1"/>
    <cellStyle name="Uwaga 3" xfId="29842" hidden="1"/>
    <cellStyle name="Uwaga 3" xfId="29841" hidden="1"/>
    <cellStyle name="Uwaga 3" xfId="29829" hidden="1"/>
    <cellStyle name="Uwaga 3" xfId="29827" hidden="1"/>
    <cellStyle name="Uwaga 3" xfId="29824" hidden="1"/>
    <cellStyle name="Uwaga 3" xfId="29814" hidden="1"/>
    <cellStyle name="Uwaga 3" xfId="29811" hidden="1"/>
    <cellStyle name="Uwaga 3" xfId="29809" hidden="1"/>
    <cellStyle name="Uwaga 3" xfId="29799" hidden="1"/>
    <cellStyle name="Uwaga 3" xfId="29796" hidden="1"/>
    <cellStyle name="Uwaga 3" xfId="29794" hidden="1"/>
    <cellStyle name="Uwaga 3" xfId="29784" hidden="1"/>
    <cellStyle name="Uwaga 3" xfId="29782" hidden="1"/>
    <cellStyle name="Uwaga 3" xfId="29781" hidden="1"/>
    <cellStyle name="Uwaga 3" xfId="29769" hidden="1"/>
    <cellStyle name="Uwaga 3" xfId="29766" hidden="1"/>
    <cellStyle name="Uwaga 3" xfId="29764" hidden="1"/>
    <cellStyle name="Uwaga 3" xfId="29754" hidden="1"/>
    <cellStyle name="Uwaga 3" xfId="29751" hidden="1"/>
    <cellStyle name="Uwaga 3" xfId="29749" hidden="1"/>
    <cellStyle name="Uwaga 3" xfId="29739" hidden="1"/>
    <cellStyle name="Uwaga 3" xfId="29736" hidden="1"/>
    <cellStyle name="Uwaga 3" xfId="29734" hidden="1"/>
    <cellStyle name="Uwaga 3" xfId="29724" hidden="1"/>
    <cellStyle name="Uwaga 3" xfId="29722" hidden="1"/>
    <cellStyle name="Uwaga 3" xfId="29721" hidden="1"/>
    <cellStyle name="Uwaga 3" xfId="29708" hidden="1"/>
    <cellStyle name="Uwaga 3" xfId="29705" hidden="1"/>
    <cellStyle name="Uwaga 3" xfId="29703" hidden="1"/>
    <cellStyle name="Uwaga 3" xfId="29693" hidden="1"/>
    <cellStyle name="Uwaga 3" xfId="29690" hidden="1"/>
    <cellStyle name="Uwaga 3" xfId="29688" hidden="1"/>
    <cellStyle name="Uwaga 3" xfId="29678" hidden="1"/>
    <cellStyle name="Uwaga 3" xfId="29675" hidden="1"/>
    <cellStyle name="Uwaga 3" xfId="29673" hidden="1"/>
    <cellStyle name="Uwaga 3" xfId="29664" hidden="1"/>
    <cellStyle name="Uwaga 3" xfId="29662" hidden="1"/>
    <cellStyle name="Uwaga 3" xfId="29661" hidden="1"/>
    <cellStyle name="Uwaga 3" xfId="29649" hidden="1"/>
    <cellStyle name="Uwaga 3" xfId="29647" hidden="1"/>
    <cellStyle name="Uwaga 3" xfId="29645" hidden="1"/>
    <cellStyle name="Uwaga 3" xfId="29634" hidden="1"/>
    <cellStyle name="Uwaga 3" xfId="29632" hidden="1"/>
    <cellStyle name="Uwaga 3" xfId="29630" hidden="1"/>
    <cellStyle name="Uwaga 3" xfId="29619" hidden="1"/>
    <cellStyle name="Uwaga 3" xfId="29617" hidden="1"/>
    <cellStyle name="Uwaga 3" xfId="29615" hidden="1"/>
    <cellStyle name="Uwaga 3" xfId="29604" hidden="1"/>
    <cellStyle name="Uwaga 3" xfId="29602" hidden="1"/>
    <cellStyle name="Uwaga 3" xfId="29601" hidden="1"/>
    <cellStyle name="Uwaga 3" xfId="29588" hidden="1"/>
    <cellStyle name="Uwaga 3" xfId="29585" hidden="1"/>
    <cellStyle name="Uwaga 3" xfId="29583" hidden="1"/>
    <cellStyle name="Uwaga 3" xfId="29573" hidden="1"/>
    <cellStyle name="Uwaga 3" xfId="29570" hidden="1"/>
    <cellStyle name="Uwaga 3" xfId="29568" hidden="1"/>
    <cellStyle name="Uwaga 3" xfId="29558" hidden="1"/>
    <cellStyle name="Uwaga 3" xfId="29555" hidden="1"/>
    <cellStyle name="Uwaga 3" xfId="29553" hidden="1"/>
    <cellStyle name="Uwaga 3" xfId="29544" hidden="1"/>
    <cellStyle name="Uwaga 3" xfId="29542" hidden="1"/>
    <cellStyle name="Uwaga 3" xfId="29540" hidden="1"/>
    <cellStyle name="Uwaga 3" xfId="29528" hidden="1"/>
    <cellStyle name="Uwaga 3" xfId="29525" hidden="1"/>
    <cellStyle name="Uwaga 3" xfId="29523" hidden="1"/>
    <cellStyle name="Uwaga 3" xfId="29513" hidden="1"/>
    <cellStyle name="Uwaga 3" xfId="29510" hidden="1"/>
    <cellStyle name="Uwaga 3" xfId="29508" hidden="1"/>
    <cellStyle name="Uwaga 3" xfId="29498" hidden="1"/>
    <cellStyle name="Uwaga 3" xfId="29495" hidden="1"/>
    <cellStyle name="Uwaga 3" xfId="29493" hidden="1"/>
    <cellStyle name="Uwaga 3" xfId="29486" hidden="1"/>
    <cellStyle name="Uwaga 3" xfId="29483" hidden="1"/>
    <cellStyle name="Uwaga 3" xfId="29481" hidden="1"/>
    <cellStyle name="Uwaga 3" xfId="29471" hidden="1"/>
    <cellStyle name="Uwaga 3" xfId="29468" hidden="1"/>
    <cellStyle name="Uwaga 3" xfId="29465" hidden="1"/>
    <cellStyle name="Uwaga 3" xfId="29456" hidden="1"/>
    <cellStyle name="Uwaga 3" xfId="29452" hidden="1"/>
    <cellStyle name="Uwaga 3" xfId="29449" hidden="1"/>
    <cellStyle name="Uwaga 3" xfId="29441" hidden="1"/>
    <cellStyle name="Uwaga 3" xfId="29438" hidden="1"/>
    <cellStyle name="Uwaga 3" xfId="29435" hidden="1"/>
    <cellStyle name="Uwaga 3" xfId="29426" hidden="1"/>
    <cellStyle name="Uwaga 3" xfId="29423" hidden="1"/>
    <cellStyle name="Uwaga 3" xfId="29420" hidden="1"/>
    <cellStyle name="Uwaga 3" xfId="29410" hidden="1"/>
    <cellStyle name="Uwaga 3" xfId="29406" hidden="1"/>
    <cellStyle name="Uwaga 3" xfId="29403" hidden="1"/>
    <cellStyle name="Uwaga 3" xfId="29394" hidden="1"/>
    <cellStyle name="Uwaga 3" xfId="29390" hidden="1"/>
    <cellStyle name="Uwaga 3" xfId="29388" hidden="1"/>
    <cellStyle name="Uwaga 3" xfId="29380" hidden="1"/>
    <cellStyle name="Uwaga 3" xfId="29376" hidden="1"/>
    <cellStyle name="Uwaga 3" xfId="29373" hidden="1"/>
    <cellStyle name="Uwaga 3" xfId="29366" hidden="1"/>
    <cellStyle name="Uwaga 3" xfId="29363" hidden="1"/>
    <cellStyle name="Uwaga 3" xfId="29360" hidden="1"/>
    <cellStyle name="Uwaga 3" xfId="29351" hidden="1"/>
    <cellStyle name="Uwaga 3" xfId="29346" hidden="1"/>
    <cellStyle name="Uwaga 3" xfId="29343" hidden="1"/>
    <cellStyle name="Uwaga 3" xfId="29336" hidden="1"/>
    <cellStyle name="Uwaga 3" xfId="29331" hidden="1"/>
    <cellStyle name="Uwaga 3" xfId="29328" hidden="1"/>
    <cellStyle name="Uwaga 3" xfId="29321" hidden="1"/>
    <cellStyle name="Uwaga 3" xfId="29316" hidden="1"/>
    <cellStyle name="Uwaga 3" xfId="29313" hidden="1"/>
    <cellStyle name="Uwaga 3" xfId="29307" hidden="1"/>
    <cellStyle name="Uwaga 3" xfId="29303" hidden="1"/>
    <cellStyle name="Uwaga 3" xfId="29300" hidden="1"/>
    <cellStyle name="Uwaga 3" xfId="29292" hidden="1"/>
    <cellStyle name="Uwaga 3" xfId="29287" hidden="1"/>
    <cellStyle name="Uwaga 3" xfId="27530" hidden="1"/>
    <cellStyle name="Uwaga 3" xfId="27536" hidden="1"/>
    <cellStyle name="Uwaga 3" xfId="27541" hidden="1"/>
    <cellStyle name="Uwaga 3" xfId="27545" hidden="1"/>
    <cellStyle name="Uwaga 3" xfId="27551" hidden="1"/>
    <cellStyle name="Uwaga 3" xfId="27556" hidden="1"/>
    <cellStyle name="Uwaga 3" xfId="27560" hidden="1"/>
    <cellStyle name="Uwaga 3" xfId="27565" hidden="1"/>
    <cellStyle name="Uwaga 3" xfId="27569" hidden="1"/>
    <cellStyle name="Uwaga 3" xfId="27573" hidden="1"/>
    <cellStyle name="Uwaga 3" xfId="27581" hidden="1"/>
    <cellStyle name="Uwaga 3" xfId="27586" hidden="1"/>
    <cellStyle name="Uwaga 3" xfId="27590" hidden="1"/>
    <cellStyle name="Uwaga 3" xfId="27596" hidden="1"/>
    <cellStyle name="Uwaga 3" xfId="27601" hidden="1"/>
    <cellStyle name="Uwaga 3" xfId="27605" hidden="1"/>
    <cellStyle name="Uwaga 3" xfId="27611" hidden="1"/>
    <cellStyle name="Uwaga 3" xfId="27616" hidden="1"/>
    <cellStyle name="Uwaga 3" xfId="27620" hidden="1"/>
    <cellStyle name="Uwaga 3" xfId="27624" hidden="1"/>
    <cellStyle name="Uwaga 3" xfId="27629" hidden="1"/>
    <cellStyle name="Uwaga 3" xfId="27634" hidden="1"/>
    <cellStyle name="Uwaga 3" xfId="27639" hidden="1"/>
    <cellStyle name="Uwaga 3" xfId="27643" hidden="1"/>
    <cellStyle name="Uwaga 3" xfId="27647" hidden="1"/>
    <cellStyle name="Uwaga 3" xfId="27654" hidden="1"/>
    <cellStyle name="Uwaga 3" xfId="27658" hidden="1"/>
    <cellStyle name="Uwaga 3" xfId="27663" hidden="1"/>
    <cellStyle name="Uwaga 3" xfId="27669" hidden="1"/>
    <cellStyle name="Uwaga 3" xfId="27673" hidden="1"/>
    <cellStyle name="Uwaga 3" xfId="27678" hidden="1"/>
    <cellStyle name="Uwaga 3" xfId="27684" hidden="1"/>
    <cellStyle name="Uwaga 3" xfId="27688" hidden="1"/>
    <cellStyle name="Uwaga 3" xfId="27693" hidden="1"/>
    <cellStyle name="Uwaga 3" xfId="27699" hidden="1"/>
    <cellStyle name="Uwaga 3" xfId="27703" hidden="1"/>
    <cellStyle name="Uwaga 3" xfId="27707" hidden="1"/>
    <cellStyle name="Uwaga 3" xfId="29966" hidden="1"/>
    <cellStyle name="Uwaga 3" xfId="29965" hidden="1"/>
    <cellStyle name="Uwaga 3" xfId="29964" hidden="1"/>
    <cellStyle name="Uwaga 3" xfId="29951" hidden="1"/>
    <cellStyle name="Uwaga 3" xfId="29950" hidden="1"/>
    <cellStyle name="Uwaga 3" xfId="29949" hidden="1"/>
    <cellStyle name="Uwaga 3" xfId="29936" hidden="1"/>
    <cellStyle name="Uwaga 3" xfId="29935" hidden="1"/>
    <cellStyle name="Uwaga 3" xfId="29934" hidden="1"/>
    <cellStyle name="Uwaga 3" xfId="29921" hidden="1"/>
    <cellStyle name="Uwaga 3" xfId="29920" hidden="1"/>
    <cellStyle name="Uwaga 3" xfId="29919" hidden="1"/>
    <cellStyle name="Uwaga 3" xfId="29906" hidden="1"/>
    <cellStyle name="Uwaga 3" xfId="29905" hidden="1"/>
    <cellStyle name="Uwaga 3" xfId="29904" hidden="1"/>
    <cellStyle name="Uwaga 3" xfId="29892" hidden="1"/>
    <cellStyle name="Uwaga 3" xfId="29890" hidden="1"/>
    <cellStyle name="Uwaga 3" xfId="29888" hidden="1"/>
    <cellStyle name="Uwaga 3" xfId="29877" hidden="1"/>
    <cellStyle name="Uwaga 3" xfId="29875" hidden="1"/>
    <cellStyle name="Uwaga 3" xfId="29873" hidden="1"/>
    <cellStyle name="Uwaga 3" xfId="29862" hidden="1"/>
    <cellStyle name="Uwaga 3" xfId="29860" hidden="1"/>
    <cellStyle name="Uwaga 3" xfId="29858" hidden="1"/>
    <cellStyle name="Uwaga 3" xfId="29847" hidden="1"/>
    <cellStyle name="Uwaga 3" xfId="29845" hidden="1"/>
    <cellStyle name="Uwaga 3" xfId="29843" hidden="1"/>
    <cellStyle name="Uwaga 3" xfId="29832" hidden="1"/>
    <cellStyle name="Uwaga 3" xfId="29830" hidden="1"/>
    <cellStyle name="Uwaga 3" xfId="29828" hidden="1"/>
    <cellStyle name="Uwaga 3" xfId="29817" hidden="1"/>
    <cellStyle name="Uwaga 3" xfId="29815" hidden="1"/>
    <cellStyle name="Uwaga 3" xfId="29813" hidden="1"/>
    <cellStyle name="Uwaga 3" xfId="29802" hidden="1"/>
    <cellStyle name="Uwaga 3" xfId="29800" hidden="1"/>
    <cellStyle name="Uwaga 3" xfId="29798" hidden="1"/>
    <cellStyle name="Uwaga 3" xfId="29787" hidden="1"/>
    <cellStyle name="Uwaga 3" xfId="29785" hidden="1"/>
    <cellStyle name="Uwaga 3" xfId="29783" hidden="1"/>
    <cellStyle name="Uwaga 3" xfId="29772" hidden="1"/>
    <cellStyle name="Uwaga 3" xfId="29770" hidden="1"/>
    <cellStyle name="Uwaga 3" xfId="29768" hidden="1"/>
    <cellStyle name="Uwaga 3" xfId="29757" hidden="1"/>
    <cellStyle name="Uwaga 3" xfId="29755" hidden="1"/>
    <cellStyle name="Uwaga 3" xfId="29753" hidden="1"/>
    <cellStyle name="Uwaga 3" xfId="29742" hidden="1"/>
    <cellStyle name="Uwaga 3" xfId="29740" hidden="1"/>
    <cellStyle name="Uwaga 3" xfId="29738" hidden="1"/>
    <cellStyle name="Uwaga 3" xfId="29727" hidden="1"/>
    <cellStyle name="Uwaga 3" xfId="29725" hidden="1"/>
    <cellStyle name="Uwaga 3" xfId="29723" hidden="1"/>
    <cellStyle name="Uwaga 3" xfId="29712" hidden="1"/>
    <cellStyle name="Uwaga 3" xfId="29710" hidden="1"/>
    <cellStyle name="Uwaga 3" xfId="29707" hidden="1"/>
    <cellStyle name="Uwaga 3" xfId="29697" hidden="1"/>
    <cellStyle name="Uwaga 3" xfId="29694" hidden="1"/>
    <cellStyle name="Uwaga 3" xfId="29691" hidden="1"/>
    <cellStyle name="Uwaga 3" xfId="29682" hidden="1"/>
    <cellStyle name="Uwaga 3" xfId="29680" hidden="1"/>
    <cellStyle name="Uwaga 3" xfId="29677" hidden="1"/>
    <cellStyle name="Uwaga 3" xfId="29667" hidden="1"/>
    <cellStyle name="Uwaga 3" xfId="29665" hidden="1"/>
    <cellStyle name="Uwaga 3" xfId="29663" hidden="1"/>
    <cellStyle name="Uwaga 3" xfId="29652" hidden="1"/>
    <cellStyle name="Uwaga 3" xfId="29650" hidden="1"/>
    <cellStyle name="Uwaga 3" xfId="29648" hidden="1"/>
    <cellStyle name="Uwaga 3" xfId="29637" hidden="1"/>
    <cellStyle name="Uwaga 3" xfId="29635" hidden="1"/>
    <cellStyle name="Uwaga 3" xfId="29633" hidden="1"/>
    <cellStyle name="Uwaga 3" xfId="29622" hidden="1"/>
    <cellStyle name="Uwaga 3" xfId="29620" hidden="1"/>
    <cellStyle name="Uwaga 3" xfId="29618" hidden="1"/>
    <cellStyle name="Uwaga 3" xfId="29607" hidden="1"/>
    <cellStyle name="Uwaga 3" xfId="29605" hidden="1"/>
    <cellStyle name="Uwaga 3" xfId="29603" hidden="1"/>
    <cellStyle name="Uwaga 3" xfId="29592" hidden="1"/>
    <cellStyle name="Uwaga 3" xfId="29590" hidden="1"/>
    <cellStyle name="Uwaga 3" xfId="29587" hidden="1"/>
    <cellStyle name="Uwaga 3" xfId="29577" hidden="1"/>
    <cellStyle name="Uwaga 3" xfId="29574" hidden="1"/>
    <cellStyle name="Uwaga 3" xfId="29571" hidden="1"/>
    <cellStyle name="Uwaga 3" xfId="29562" hidden="1"/>
    <cellStyle name="Uwaga 3" xfId="29559" hidden="1"/>
    <cellStyle name="Uwaga 3" xfId="29556" hidden="1"/>
    <cellStyle name="Uwaga 3" xfId="29547" hidden="1"/>
    <cellStyle name="Uwaga 3" xfId="29545" hidden="1"/>
    <cellStyle name="Uwaga 3" xfId="29543" hidden="1"/>
    <cellStyle name="Uwaga 3" xfId="29532" hidden="1"/>
    <cellStyle name="Uwaga 3" xfId="29529" hidden="1"/>
    <cellStyle name="Uwaga 3" xfId="29526" hidden="1"/>
    <cellStyle name="Uwaga 3" xfId="29517" hidden="1"/>
    <cellStyle name="Uwaga 3" xfId="29514" hidden="1"/>
    <cellStyle name="Uwaga 3" xfId="29511" hidden="1"/>
    <cellStyle name="Uwaga 3" xfId="29502" hidden="1"/>
    <cellStyle name="Uwaga 3" xfId="29499" hidden="1"/>
    <cellStyle name="Uwaga 3" xfId="29496" hidden="1"/>
    <cellStyle name="Uwaga 3" xfId="29489" hidden="1"/>
    <cellStyle name="Uwaga 3" xfId="29485" hidden="1"/>
    <cellStyle name="Uwaga 3" xfId="29482" hidden="1"/>
    <cellStyle name="Uwaga 3" xfId="29474" hidden="1"/>
    <cellStyle name="Uwaga 3" xfId="29470" hidden="1"/>
    <cellStyle name="Uwaga 3" xfId="29467" hidden="1"/>
    <cellStyle name="Uwaga 3" xfId="29459" hidden="1"/>
    <cellStyle name="Uwaga 3" xfId="29455" hidden="1"/>
    <cellStyle name="Uwaga 3" xfId="29451" hidden="1"/>
    <cellStyle name="Uwaga 3" xfId="29444" hidden="1"/>
    <cellStyle name="Uwaga 3" xfId="29440" hidden="1"/>
    <cellStyle name="Uwaga 3" xfId="29437" hidden="1"/>
    <cellStyle name="Uwaga 3" xfId="29429" hidden="1"/>
    <cellStyle name="Uwaga 3" xfId="29425" hidden="1"/>
    <cellStyle name="Uwaga 3" xfId="29422" hidden="1"/>
    <cellStyle name="Uwaga 3" xfId="29413" hidden="1"/>
    <cellStyle name="Uwaga 3" xfId="29408" hidden="1"/>
    <cellStyle name="Uwaga 3" xfId="29404" hidden="1"/>
    <cellStyle name="Uwaga 3" xfId="29398" hidden="1"/>
    <cellStyle name="Uwaga 3" xfId="29393" hidden="1"/>
    <cellStyle name="Uwaga 3" xfId="29389" hidden="1"/>
    <cellStyle name="Uwaga 3" xfId="29383" hidden="1"/>
    <cellStyle name="Uwaga 3" xfId="29378" hidden="1"/>
    <cellStyle name="Uwaga 3" xfId="29374" hidden="1"/>
    <cellStyle name="Uwaga 3" xfId="29369" hidden="1"/>
    <cellStyle name="Uwaga 3" xfId="29365" hidden="1"/>
    <cellStyle name="Uwaga 3" xfId="29361" hidden="1"/>
    <cellStyle name="Uwaga 3" xfId="29354" hidden="1"/>
    <cellStyle name="Uwaga 3" xfId="29349" hidden="1"/>
    <cellStyle name="Uwaga 3" xfId="29345" hidden="1"/>
    <cellStyle name="Uwaga 3" xfId="29338" hidden="1"/>
    <cellStyle name="Uwaga 3" xfId="29333" hidden="1"/>
    <cellStyle name="Uwaga 3" xfId="29329" hidden="1"/>
    <cellStyle name="Uwaga 3" xfId="29324" hidden="1"/>
    <cellStyle name="Uwaga 3" xfId="29319" hidden="1"/>
    <cellStyle name="Uwaga 3" xfId="29315" hidden="1"/>
    <cellStyle name="Uwaga 3" xfId="29309" hidden="1"/>
    <cellStyle name="Uwaga 3" xfId="29305" hidden="1"/>
    <cellStyle name="Uwaga 3" xfId="29302" hidden="1"/>
    <cellStyle name="Uwaga 3" xfId="29295" hidden="1"/>
    <cellStyle name="Uwaga 3" xfId="29290" hidden="1"/>
    <cellStyle name="Uwaga 3" xfId="29285" hidden="1"/>
    <cellStyle name="Uwaga 3" xfId="27534" hidden="1"/>
    <cellStyle name="Uwaga 3" xfId="27539" hidden="1"/>
    <cellStyle name="Uwaga 3" xfId="27544" hidden="1"/>
    <cellStyle name="Uwaga 3" xfId="27549" hidden="1"/>
    <cellStyle name="Uwaga 3" xfId="27554" hidden="1"/>
    <cellStyle name="Uwaga 3" xfId="27559" hidden="1"/>
    <cellStyle name="Uwaga 3" xfId="27563" hidden="1"/>
    <cellStyle name="Uwaga 3" xfId="27567" hidden="1"/>
    <cellStyle name="Uwaga 3" xfId="27572" hidden="1"/>
    <cellStyle name="Uwaga 3" xfId="27579" hidden="1"/>
    <cellStyle name="Uwaga 3" xfId="27584" hidden="1"/>
    <cellStyle name="Uwaga 3" xfId="27589" hidden="1"/>
    <cellStyle name="Uwaga 3" xfId="27595" hidden="1"/>
    <cellStyle name="Uwaga 3" xfId="27600" hidden="1"/>
    <cellStyle name="Uwaga 3" xfId="27604" hidden="1"/>
    <cellStyle name="Uwaga 3" xfId="27609" hidden="1"/>
    <cellStyle name="Uwaga 3" xfId="27614" hidden="1"/>
    <cellStyle name="Uwaga 3" xfId="27619" hidden="1"/>
    <cellStyle name="Uwaga 3" xfId="27623" hidden="1"/>
    <cellStyle name="Uwaga 3" xfId="27628" hidden="1"/>
    <cellStyle name="Uwaga 3" xfId="27633" hidden="1"/>
    <cellStyle name="Uwaga 3" xfId="27638" hidden="1"/>
    <cellStyle name="Uwaga 3" xfId="27642" hidden="1"/>
    <cellStyle name="Uwaga 3" xfId="27646" hidden="1"/>
    <cellStyle name="Uwaga 3" xfId="27653" hidden="1"/>
    <cellStyle name="Uwaga 3" xfId="27657" hidden="1"/>
    <cellStyle name="Uwaga 3" xfId="27662" hidden="1"/>
    <cellStyle name="Uwaga 3" xfId="27668" hidden="1"/>
    <cellStyle name="Uwaga 3" xfId="27672" hidden="1"/>
    <cellStyle name="Uwaga 3" xfId="27677" hidden="1"/>
    <cellStyle name="Uwaga 3" xfId="27683" hidden="1"/>
    <cellStyle name="Uwaga 3" xfId="27687" hidden="1"/>
    <cellStyle name="Uwaga 3" xfId="27691" hidden="1"/>
    <cellStyle name="Uwaga 3" xfId="27698" hidden="1"/>
    <cellStyle name="Uwaga 3" xfId="27702" hidden="1"/>
    <cellStyle name="Uwaga 3" xfId="27706" hidden="1"/>
    <cellStyle name="Uwaga 3" xfId="29971" hidden="1"/>
    <cellStyle name="Uwaga 3" xfId="29969" hidden="1"/>
    <cellStyle name="Uwaga 3" xfId="29967" hidden="1"/>
    <cellStyle name="Uwaga 3" xfId="29954" hidden="1"/>
    <cellStyle name="Uwaga 3" xfId="29953" hidden="1"/>
    <cellStyle name="Uwaga 3" xfId="29952" hidden="1"/>
    <cellStyle name="Uwaga 3" xfId="29939" hidden="1"/>
    <cellStyle name="Uwaga 3" xfId="29938" hidden="1"/>
    <cellStyle name="Uwaga 3" xfId="29937" hidden="1"/>
    <cellStyle name="Uwaga 3" xfId="29925" hidden="1"/>
    <cellStyle name="Uwaga 3" xfId="29923" hidden="1"/>
    <cellStyle name="Uwaga 3" xfId="29922" hidden="1"/>
    <cellStyle name="Uwaga 3" xfId="29909" hidden="1"/>
    <cellStyle name="Uwaga 3" xfId="29908" hidden="1"/>
    <cellStyle name="Uwaga 3" xfId="29907" hidden="1"/>
    <cellStyle name="Uwaga 3" xfId="29895" hidden="1"/>
    <cellStyle name="Uwaga 3" xfId="29893" hidden="1"/>
    <cellStyle name="Uwaga 3" xfId="29891" hidden="1"/>
    <cellStyle name="Uwaga 3" xfId="29880" hidden="1"/>
    <cellStyle name="Uwaga 3" xfId="29878" hidden="1"/>
    <cellStyle name="Uwaga 3" xfId="29876" hidden="1"/>
    <cellStyle name="Uwaga 3" xfId="29865" hidden="1"/>
    <cellStyle name="Uwaga 3" xfId="29863" hidden="1"/>
    <cellStyle name="Uwaga 3" xfId="29861" hidden="1"/>
    <cellStyle name="Uwaga 3" xfId="29850" hidden="1"/>
    <cellStyle name="Uwaga 3" xfId="29848" hidden="1"/>
    <cellStyle name="Uwaga 3" xfId="29846" hidden="1"/>
    <cellStyle name="Uwaga 3" xfId="29835" hidden="1"/>
    <cellStyle name="Uwaga 3" xfId="29833" hidden="1"/>
    <cellStyle name="Uwaga 3" xfId="29831" hidden="1"/>
    <cellStyle name="Uwaga 3" xfId="29820" hidden="1"/>
    <cellStyle name="Uwaga 3" xfId="29818" hidden="1"/>
    <cellStyle name="Uwaga 3" xfId="29816" hidden="1"/>
    <cellStyle name="Uwaga 3" xfId="29805" hidden="1"/>
    <cellStyle name="Uwaga 3" xfId="29803" hidden="1"/>
    <cellStyle name="Uwaga 3" xfId="29801" hidden="1"/>
    <cellStyle name="Uwaga 3" xfId="29790" hidden="1"/>
    <cellStyle name="Uwaga 3" xfId="29788" hidden="1"/>
    <cellStyle name="Uwaga 3" xfId="29786" hidden="1"/>
    <cellStyle name="Uwaga 3" xfId="29775" hidden="1"/>
    <cellStyle name="Uwaga 3" xfId="29773" hidden="1"/>
    <cellStyle name="Uwaga 3" xfId="29771" hidden="1"/>
    <cellStyle name="Uwaga 3" xfId="29760" hidden="1"/>
    <cellStyle name="Uwaga 3" xfId="29758" hidden="1"/>
    <cellStyle name="Uwaga 3" xfId="29756" hidden="1"/>
    <cellStyle name="Uwaga 3" xfId="29745" hidden="1"/>
    <cellStyle name="Uwaga 3" xfId="29743" hidden="1"/>
    <cellStyle name="Uwaga 3" xfId="29741" hidden="1"/>
    <cellStyle name="Uwaga 3" xfId="29730" hidden="1"/>
    <cellStyle name="Uwaga 3" xfId="29728" hidden="1"/>
    <cellStyle name="Uwaga 3" xfId="29726" hidden="1"/>
    <cellStyle name="Uwaga 3" xfId="29715" hidden="1"/>
    <cellStyle name="Uwaga 3" xfId="29713" hidden="1"/>
    <cellStyle name="Uwaga 3" xfId="29711" hidden="1"/>
    <cellStyle name="Uwaga 3" xfId="29700" hidden="1"/>
    <cellStyle name="Uwaga 3" xfId="29698" hidden="1"/>
    <cellStyle name="Uwaga 3" xfId="29696" hidden="1"/>
    <cellStyle name="Uwaga 3" xfId="29685" hidden="1"/>
    <cellStyle name="Uwaga 3" xfId="29683" hidden="1"/>
    <cellStyle name="Uwaga 3" xfId="29681" hidden="1"/>
    <cellStyle name="Uwaga 3" xfId="29670" hidden="1"/>
    <cellStyle name="Uwaga 3" xfId="29668" hidden="1"/>
    <cellStyle name="Uwaga 3" xfId="29666" hidden="1"/>
    <cellStyle name="Uwaga 3" xfId="29655" hidden="1"/>
    <cellStyle name="Uwaga 3" xfId="29653" hidden="1"/>
    <cellStyle name="Uwaga 3" xfId="29651" hidden="1"/>
    <cellStyle name="Uwaga 3" xfId="29640" hidden="1"/>
    <cellStyle name="Uwaga 3" xfId="29638" hidden="1"/>
    <cellStyle name="Uwaga 3" xfId="29636" hidden="1"/>
    <cellStyle name="Uwaga 3" xfId="29625" hidden="1"/>
    <cellStyle name="Uwaga 3" xfId="29623" hidden="1"/>
    <cellStyle name="Uwaga 3" xfId="29621" hidden="1"/>
    <cellStyle name="Uwaga 3" xfId="29610" hidden="1"/>
    <cellStyle name="Uwaga 3" xfId="29608" hidden="1"/>
    <cellStyle name="Uwaga 3" xfId="29606" hidden="1"/>
    <cellStyle name="Uwaga 3" xfId="29595" hidden="1"/>
    <cellStyle name="Uwaga 3" xfId="29593" hidden="1"/>
    <cellStyle name="Uwaga 3" xfId="29591" hidden="1"/>
    <cellStyle name="Uwaga 3" xfId="29580" hidden="1"/>
    <cellStyle name="Uwaga 3" xfId="29578" hidden="1"/>
    <cellStyle name="Uwaga 3" xfId="29575" hidden="1"/>
    <cellStyle name="Uwaga 3" xfId="29565" hidden="1"/>
    <cellStyle name="Uwaga 3" xfId="29563" hidden="1"/>
    <cellStyle name="Uwaga 3" xfId="29561" hidden="1"/>
    <cellStyle name="Uwaga 3" xfId="29550" hidden="1"/>
    <cellStyle name="Uwaga 3" xfId="29548" hidden="1"/>
    <cellStyle name="Uwaga 3" xfId="29546" hidden="1"/>
    <cellStyle name="Uwaga 3" xfId="29535" hidden="1"/>
    <cellStyle name="Uwaga 3" xfId="29533" hidden="1"/>
    <cellStyle name="Uwaga 3" xfId="29530" hidden="1"/>
    <cellStyle name="Uwaga 3" xfId="29520" hidden="1"/>
    <cellStyle name="Uwaga 3" xfId="29518" hidden="1"/>
    <cellStyle name="Uwaga 3" xfId="29515" hidden="1"/>
    <cellStyle name="Uwaga 3" xfId="29505" hidden="1"/>
    <cellStyle name="Uwaga 3" xfId="29503" hidden="1"/>
    <cellStyle name="Uwaga 3" xfId="29500" hidden="1"/>
    <cellStyle name="Uwaga 3" xfId="29491" hidden="1"/>
    <cellStyle name="Uwaga 3" xfId="29488" hidden="1"/>
    <cellStyle name="Uwaga 3" xfId="29484" hidden="1"/>
    <cellStyle name="Uwaga 3" xfId="29476" hidden="1"/>
    <cellStyle name="Uwaga 3" xfId="29473" hidden="1"/>
    <cellStyle name="Uwaga 3" xfId="29469" hidden="1"/>
    <cellStyle name="Uwaga 3" xfId="29461" hidden="1"/>
    <cellStyle name="Uwaga 3" xfId="29458" hidden="1"/>
    <cellStyle name="Uwaga 3" xfId="29454" hidden="1"/>
    <cellStyle name="Uwaga 3" xfId="29446" hidden="1"/>
    <cellStyle name="Uwaga 3" xfId="29443" hidden="1"/>
    <cellStyle name="Uwaga 3" xfId="29439" hidden="1"/>
    <cellStyle name="Uwaga 3" xfId="29431" hidden="1"/>
    <cellStyle name="Uwaga 3" xfId="29428" hidden="1"/>
    <cellStyle name="Uwaga 3" xfId="29424" hidden="1"/>
    <cellStyle name="Uwaga 3" xfId="29416" hidden="1"/>
    <cellStyle name="Uwaga 3" xfId="29412" hidden="1"/>
    <cellStyle name="Uwaga 3" xfId="29407" hidden="1"/>
    <cellStyle name="Uwaga 3" xfId="29401" hidden="1"/>
    <cellStyle name="Uwaga 3" xfId="29397" hidden="1"/>
    <cellStyle name="Uwaga 3" xfId="29392" hidden="1"/>
    <cellStyle name="Uwaga 3" xfId="29386" hidden="1"/>
    <cellStyle name="Uwaga 3" xfId="29382" hidden="1"/>
    <cellStyle name="Uwaga 3" xfId="29377" hidden="1"/>
    <cellStyle name="Uwaga 3" xfId="29371" hidden="1"/>
    <cellStyle name="Uwaga 3" xfId="29368" hidden="1"/>
    <cellStyle name="Uwaga 3" xfId="29364" hidden="1"/>
    <cellStyle name="Uwaga 3" xfId="29356" hidden="1"/>
    <cellStyle name="Uwaga 3" xfId="29353" hidden="1"/>
    <cellStyle name="Uwaga 3" xfId="29348" hidden="1"/>
    <cellStyle name="Uwaga 3" xfId="29341" hidden="1"/>
    <cellStyle name="Uwaga 3" xfId="29337" hidden="1"/>
    <cellStyle name="Uwaga 3" xfId="29332" hidden="1"/>
    <cellStyle name="Uwaga 3" xfId="29326" hidden="1"/>
    <cellStyle name="Uwaga 3" xfId="29322" hidden="1"/>
    <cellStyle name="Uwaga 3" xfId="29317" hidden="1"/>
    <cellStyle name="Uwaga 3" xfId="29311" hidden="1"/>
    <cellStyle name="Uwaga 3" xfId="29308" hidden="1"/>
    <cellStyle name="Uwaga 3" xfId="29304" hidden="1"/>
    <cellStyle name="Uwaga 3" xfId="29296" hidden="1"/>
    <cellStyle name="Uwaga 3" xfId="29291" hidden="1"/>
    <cellStyle name="Uwaga 3" xfId="29286" hidden="1"/>
    <cellStyle name="Uwaga 3" xfId="27532" hidden="1"/>
    <cellStyle name="Uwaga 3" xfId="27537" hidden="1"/>
    <cellStyle name="Uwaga 3" xfId="27542" hidden="1"/>
    <cellStyle name="Uwaga 3" xfId="27547" hidden="1"/>
    <cellStyle name="Uwaga 3" xfId="27552" hidden="1"/>
    <cellStyle name="Uwaga 3" xfId="27557" hidden="1"/>
    <cellStyle name="Uwaga 3" xfId="27562" hidden="1"/>
    <cellStyle name="Uwaga 3" xfId="27566" hidden="1"/>
    <cellStyle name="Uwaga 3" xfId="27571" hidden="1"/>
    <cellStyle name="Uwaga 3" xfId="27578" hidden="1"/>
    <cellStyle name="Uwaga 3" xfId="27583" hidden="1"/>
    <cellStyle name="Uwaga 3" xfId="27588" hidden="1"/>
    <cellStyle name="Uwaga 3" xfId="27593" hidden="1"/>
    <cellStyle name="Uwaga 3" xfId="27598" hidden="1"/>
    <cellStyle name="Uwaga 3" xfId="27603" hidden="1"/>
    <cellStyle name="Uwaga 3" xfId="27608" hidden="1"/>
    <cellStyle name="Uwaga 3" xfId="27613" hidden="1"/>
    <cellStyle name="Uwaga 3" xfId="27618" hidden="1"/>
    <cellStyle name="Uwaga 3" xfId="27622" hidden="1"/>
    <cellStyle name="Uwaga 3" xfId="27627" hidden="1"/>
    <cellStyle name="Uwaga 3" xfId="27632" hidden="1"/>
    <cellStyle name="Uwaga 3" xfId="27637" hidden="1"/>
    <cellStyle name="Uwaga 3" xfId="27641" hidden="1"/>
    <cellStyle name="Uwaga 3" xfId="27645" hidden="1"/>
    <cellStyle name="Uwaga 3" xfId="27652" hidden="1"/>
    <cellStyle name="Uwaga 3" xfId="27656" hidden="1"/>
    <cellStyle name="Uwaga 3" xfId="27661" hidden="1"/>
    <cellStyle name="Uwaga 3" xfId="27667" hidden="1"/>
    <cellStyle name="Uwaga 3" xfId="27671" hidden="1"/>
    <cellStyle name="Uwaga 3" xfId="27676" hidden="1"/>
    <cellStyle name="Uwaga 3" xfId="27682" hidden="1"/>
    <cellStyle name="Uwaga 3" xfId="27686" hidden="1"/>
    <cellStyle name="Uwaga 3" xfId="27690" hidden="1"/>
    <cellStyle name="Uwaga 3" xfId="27697" hidden="1"/>
    <cellStyle name="Uwaga 3" xfId="27701" hidden="1"/>
    <cellStyle name="Uwaga 3" xfId="27705" hidden="1"/>
    <cellStyle name="Uwaga 3" xfId="29975" hidden="1"/>
    <cellStyle name="Uwaga 3" xfId="29974" hidden="1"/>
    <cellStyle name="Uwaga 3" xfId="29972" hidden="1"/>
    <cellStyle name="Uwaga 3" xfId="29959" hidden="1"/>
    <cellStyle name="Uwaga 3" xfId="29957" hidden="1"/>
    <cellStyle name="Uwaga 3" xfId="29955" hidden="1"/>
    <cellStyle name="Uwaga 3" xfId="29945" hidden="1"/>
    <cellStyle name="Uwaga 3" xfId="29943" hidden="1"/>
    <cellStyle name="Uwaga 3" xfId="29941" hidden="1"/>
    <cellStyle name="Uwaga 3" xfId="29930" hidden="1"/>
    <cellStyle name="Uwaga 3" xfId="29928" hidden="1"/>
    <cellStyle name="Uwaga 3" xfId="29926" hidden="1"/>
    <cellStyle name="Uwaga 3" xfId="29913" hidden="1"/>
    <cellStyle name="Uwaga 3" xfId="29911" hidden="1"/>
    <cellStyle name="Uwaga 3" xfId="29910" hidden="1"/>
    <cellStyle name="Uwaga 3" xfId="29897" hidden="1"/>
    <cellStyle name="Uwaga 3" xfId="29896" hidden="1"/>
    <cellStyle name="Uwaga 3" xfId="29894" hidden="1"/>
    <cellStyle name="Uwaga 3" xfId="29882" hidden="1"/>
    <cellStyle name="Uwaga 3" xfId="29881" hidden="1"/>
    <cellStyle name="Uwaga 3" xfId="29879" hidden="1"/>
    <cellStyle name="Uwaga 3" xfId="29867" hidden="1"/>
    <cellStyle name="Uwaga 3" xfId="29866" hidden="1"/>
    <cellStyle name="Uwaga 3" xfId="29864" hidden="1"/>
    <cellStyle name="Uwaga 3" xfId="29852" hidden="1"/>
    <cellStyle name="Uwaga 3" xfId="29851" hidden="1"/>
    <cellStyle name="Uwaga 3" xfId="29849" hidden="1"/>
    <cellStyle name="Uwaga 3" xfId="29837" hidden="1"/>
    <cellStyle name="Uwaga 3" xfId="29836" hidden="1"/>
    <cellStyle name="Uwaga 3" xfId="29834" hidden="1"/>
    <cellStyle name="Uwaga 3" xfId="29822" hidden="1"/>
    <cellStyle name="Uwaga 3" xfId="29821" hidden="1"/>
    <cellStyle name="Uwaga 3" xfId="29819" hidden="1"/>
    <cellStyle name="Uwaga 3" xfId="29807" hidden="1"/>
    <cellStyle name="Uwaga 3" xfId="29806" hidden="1"/>
    <cellStyle name="Uwaga 3" xfId="29804" hidden="1"/>
    <cellStyle name="Uwaga 3" xfId="29792" hidden="1"/>
    <cellStyle name="Uwaga 3" xfId="29791" hidden="1"/>
    <cellStyle name="Uwaga 3" xfId="29789" hidden="1"/>
    <cellStyle name="Uwaga 3" xfId="29777" hidden="1"/>
    <cellStyle name="Uwaga 3" xfId="29776" hidden="1"/>
    <cellStyle name="Uwaga 3" xfId="29774" hidden="1"/>
    <cellStyle name="Uwaga 3" xfId="29762" hidden="1"/>
    <cellStyle name="Uwaga 3" xfId="29761" hidden="1"/>
    <cellStyle name="Uwaga 3" xfId="29759" hidden="1"/>
    <cellStyle name="Uwaga 3" xfId="29747" hidden="1"/>
    <cellStyle name="Uwaga 3" xfId="29746" hidden="1"/>
    <cellStyle name="Uwaga 3" xfId="29744" hidden="1"/>
    <cellStyle name="Uwaga 3" xfId="29732" hidden="1"/>
    <cellStyle name="Uwaga 3" xfId="29731" hidden="1"/>
    <cellStyle name="Uwaga 3" xfId="29729" hidden="1"/>
    <cellStyle name="Uwaga 3" xfId="29717" hidden="1"/>
    <cellStyle name="Uwaga 3" xfId="29716" hidden="1"/>
    <cellStyle name="Uwaga 3" xfId="29714" hidden="1"/>
    <cellStyle name="Uwaga 3" xfId="29702" hidden="1"/>
    <cellStyle name="Uwaga 3" xfId="29701" hidden="1"/>
    <cellStyle name="Uwaga 3" xfId="29699" hidden="1"/>
    <cellStyle name="Uwaga 3" xfId="29687" hidden="1"/>
    <cellStyle name="Uwaga 3" xfId="29686" hidden="1"/>
    <cellStyle name="Uwaga 3" xfId="29684" hidden="1"/>
    <cellStyle name="Uwaga 3" xfId="29672" hidden="1"/>
    <cellStyle name="Uwaga 3" xfId="29671" hidden="1"/>
    <cellStyle name="Uwaga 3" xfId="29669" hidden="1"/>
    <cellStyle name="Uwaga 3" xfId="29657" hidden="1"/>
    <cellStyle name="Uwaga 3" xfId="29656" hidden="1"/>
    <cellStyle name="Uwaga 3" xfId="29654" hidden="1"/>
    <cellStyle name="Uwaga 3" xfId="29642" hidden="1"/>
    <cellStyle name="Uwaga 3" xfId="29641" hidden="1"/>
    <cellStyle name="Uwaga 3" xfId="29639" hidden="1"/>
    <cellStyle name="Uwaga 3" xfId="29627" hidden="1"/>
    <cellStyle name="Uwaga 3" xfId="29626" hidden="1"/>
    <cellStyle name="Uwaga 3" xfId="29624" hidden="1"/>
    <cellStyle name="Uwaga 3" xfId="29612" hidden="1"/>
    <cellStyle name="Uwaga 3" xfId="29611" hidden="1"/>
    <cellStyle name="Uwaga 3" xfId="29609" hidden="1"/>
    <cellStyle name="Uwaga 3" xfId="29597" hidden="1"/>
    <cellStyle name="Uwaga 3" xfId="29596" hidden="1"/>
    <cellStyle name="Uwaga 3" xfId="29594" hidden="1"/>
    <cellStyle name="Uwaga 3" xfId="29582" hidden="1"/>
    <cellStyle name="Uwaga 3" xfId="29581" hidden="1"/>
    <cellStyle name="Uwaga 3" xfId="29579" hidden="1"/>
    <cellStyle name="Uwaga 3" xfId="29567" hidden="1"/>
    <cellStyle name="Uwaga 3" xfId="29566" hidden="1"/>
    <cellStyle name="Uwaga 3" xfId="29564" hidden="1"/>
    <cellStyle name="Uwaga 3" xfId="29552" hidden="1"/>
    <cellStyle name="Uwaga 3" xfId="29551" hidden="1"/>
    <cellStyle name="Uwaga 3" xfId="29549" hidden="1"/>
    <cellStyle name="Uwaga 3" xfId="29537" hidden="1"/>
    <cellStyle name="Uwaga 3" xfId="29536" hidden="1"/>
    <cellStyle name="Uwaga 3" xfId="29534" hidden="1"/>
    <cellStyle name="Uwaga 3" xfId="29522" hidden="1"/>
    <cellStyle name="Uwaga 3" xfId="29521" hidden="1"/>
    <cellStyle name="Uwaga 3" xfId="29519" hidden="1"/>
    <cellStyle name="Uwaga 3" xfId="29507" hidden="1"/>
    <cellStyle name="Uwaga 3" xfId="29506" hidden="1"/>
    <cellStyle name="Uwaga 3" xfId="29504" hidden="1"/>
    <cellStyle name="Uwaga 3" xfId="29492" hidden="1"/>
    <cellStyle name="Uwaga 3" xfId="29490" hidden="1"/>
    <cellStyle name="Uwaga 3" xfId="29487" hidden="1"/>
    <cellStyle name="Uwaga 3" xfId="29477" hidden="1"/>
    <cellStyle name="Uwaga 3" xfId="29475" hidden="1"/>
    <cellStyle name="Uwaga 3" xfId="29472" hidden="1"/>
    <cellStyle name="Uwaga 3" xfId="29462" hidden="1"/>
    <cellStyle name="Uwaga 3" xfId="29460" hidden="1"/>
    <cellStyle name="Uwaga 3" xfId="29457" hidden="1"/>
    <cellStyle name="Uwaga 3" xfId="29447" hidden="1"/>
    <cellStyle name="Uwaga 3" xfId="29445" hidden="1"/>
    <cellStyle name="Uwaga 3" xfId="29442" hidden="1"/>
    <cellStyle name="Uwaga 3" xfId="29432" hidden="1"/>
    <cellStyle name="Uwaga 3" xfId="29430" hidden="1"/>
    <cellStyle name="Uwaga 3" xfId="29427" hidden="1"/>
    <cellStyle name="Uwaga 3" xfId="29417" hidden="1"/>
    <cellStyle name="Uwaga 3" xfId="29415" hidden="1"/>
    <cellStyle name="Uwaga 3" xfId="29411" hidden="1"/>
    <cellStyle name="Uwaga 3" xfId="29402" hidden="1"/>
    <cellStyle name="Uwaga 3" xfId="29399" hidden="1"/>
    <cellStyle name="Uwaga 3" xfId="29395" hidden="1"/>
    <cellStyle name="Uwaga 3" xfId="29387" hidden="1"/>
    <cellStyle name="Uwaga 3" xfId="29385" hidden="1"/>
    <cellStyle name="Uwaga 3" xfId="29381" hidden="1"/>
    <cellStyle name="Uwaga 3" xfId="29372" hidden="1"/>
    <cellStyle name="Uwaga 3" xfId="29370" hidden="1"/>
    <cellStyle name="Uwaga 3" xfId="29367" hidden="1"/>
    <cellStyle name="Uwaga 3" xfId="29357" hidden="1"/>
    <cellStyle name="Uwaga 3" xfId="29355" hidden="1"/>
    <cellStyle name="Uwaga 3" xfId="29350" hidden="1"/>
    <cellStyle name="Uwaga 3" xfId="29342" hidden="1"/>
    <cellStyle name="Uwaga 3" xfId="29340" hidden="1"/>
    <cellStyle name="Uwaga 3" xfId="29335" hidden="1"/>
    <cellStyle name="Uwaga 3" xfId="29327" hidden="1"/>
    <cellStyle name="Uwaga 3" xfId="29325" hidden="1"/>
    <cellStyle name="Uwaga 3" xfId="29320" hidden="1"/>
    <cellStyle name="Uwaga 3" xfId="29312" hidden="1"/>
    <cellStyle name="Uwaga 3" xfId="29310" hidden="1"/>
    <cellStyle name="Uwaga 3" xfId="29306" hidden="1"/>
    <cellStyle name="Uwaga 3" xfId="29297" hidden="1"/>
    <cellStyle name="Uwaga 3" xfId="29294" hidden="1"/>
    <cellStyle name="Uwaga 3" xfId="29289" hidden="1"/>
    <cellStyle name="Uwaga 3" xfId="27531" hidden="1"/>
    <cellStyle name="Uwaga 3" xfId="27535" hidden="1"/>
    <cellStyle name="Uwaga 3" xfId="27540" hidden="1"/>
    <cellStyle name="Uwaga 3" xfId="27546" hidden="1"/>
    <cellStyle name="Uwaga 3" xfId="27550" hidden="1"/>
    <cellStyle name="Uwaga 3" xfId="27555" hidden="1"/>
    <cellStyle name="Uwaga 3" xfId="27561" hidden="1"/>
    <cellStyle name="Uwaga 3" xfId="27564" hidden="1"/>
    <cellStyle name="Uwaga 3" xfId="27568" hidden="1"/>
    <cellStyle name="Uwaga 3" xfId="27577" hidden="1"/>
    <cellStyle name="Uwaga 3" xfId="27582" hidden="1"/>
    <cellStyle name="Uwaga 3" xfId="27587" hidden="1"/>
    <cellStyle name="Uwaga 3" xfId="27592" hidden="1"/>
    <cellStyle name="Uwaga 3" xfId="27597" hidden="1"/>
    <cellStyle name="Uwaga 3" xfId="27602" hidden="1"/>
    <cellStyle name="Uwaga 3" xfId="27607" hidden="1"/>
    <cellStyle name="Uwaga 3" xfId="27612" hidden="1"/>
    <cellStyle name="Uwaga 3" xfId="27617" hidden="1"/>
    <cellStyle name="Uwaga 3" xfId="27621" hidden="1"/>
    <cellStyle name="Uwaga 3" xfId="27626" hidden="1"/>
    <cellStyle name="Uwaga 3" xfId="27631" hidden="1"/>
    <cellStyle name="Uwaga 3" xfId="27636" hidden="1"/>
    <cellStyle name="Uwaga 3" xfId="27640" hidden="1"/>
    <cellStyle name="Uwaga 3" xfId="27644" hidden="1"/>
    <cellStyle name="Uwaga 3" xfId="27651" hidden="1"/>
    <cellStyle name="Uwaga 3" xfId="27655" hidden="1"/>
    <cellStyle name="Uwaga 3" xfId="27660" hidden="1"/>
    <cellStyle name="Uwaga 3" xfId="27666" hidden="1"/>
    <cellStyle name="Uwaga 3" xfId="27670" hidden="1"/>
    <cellStyle name="Uwaga 3" xfId="27675" hidden="1"/>
    <cellStyle name="Uwaga 3" xfId="27681" hidden="1"/>
    <cellStyle name="Uwaga 3" xfId="27685" hidden="1"/>
    <cellStyle name="Uwaga 3" xfId="27689" hidden="1"/>
    <cellStyle name="Uwaga 3" xfId="27696" hidden="1"/>
    <cellStyle name="Uwaga 3" xfId="27700" hidden="1"/>
    <cellStyle name="Uwaga 3" xfId="27704" hidden="1"/>
    <cellStyle name="Uwaga 3" xfId="28728" hidden="1"/>
    <cellStyle name="Uwaga 3" xfId="28729" hidden="1"/>
    <cellStyle name="Uwaga 3" xfId="28730" hidden="1"/>
    <cellStyle name="Uwaga 3" xfId="28737" hidden="1"/>
    <cellStyle name="Uwaga 3" xfId="28738" hidden="1"/>
    <cellStyle name="Uwaga 3" xfId="28739" hidden="1"/>
    <cellStyle name="Uwaga 3" xfId="28746" hidden="1"/>
    <cellStyle name="Uwaga 3" xfId="28747" hidden="1"/>
    <cellStyle name="Uwaga 3" xfId="28748" hidden="1"/>
    <cellStyle name="Uwaga 3" xfId="28755" hidden="1"/>
    <cellStyle name="Uwaga 3" xfId="28756" hidden="1"/>
    <cellStyle name="Uwaga 3" xfId="28757" hidden="1"/>
    <cellStyle name="Uwaga 3" xfId="28764" hidden="1"/>
    <cellStyle name="Uwaga 3" xfId="28765" hidden="1"/>
    <cellStyle name="Uwaga 3" xfId="28766" hidden="1"/>
    <cellStyle name="Uwaga 3" xfId="28773" hidden="1"/>
    <cellStyle name="Uwaga 3" xfId="28774" hidden="1"/>
    <cellStyle name="Uwaga 3" xfId="28776" hidden="1"/>
    <cellStyle name="Uwaga 3" xfId="28782" hidden="1"/>
    <cellStyle name="Uwaga 3" xfId="28783" hidden="1"/>
    <cellStyle name="Uwaga 3" xfId="28785" hidden="1"/>
    <cellStyle name="Uwaga 3" xfId="28791" hidden="1"/>
    <cellStyle name="Uwaga 3" xfId="28792" hidden="1"/>
    <cellStyle name="Uwaga 3" xfId="28794" hidden="1"/>
    <cellStyle name="Uwaga 3" xfId="28800" hidden="1"/>
    <cellStyle name="Uwaga 3" xfId="28801" hidden="1"/>
    <cellStyle name="Uwaga 3" xfId="28803" hidden="1"/>
    <cellStyle name="Uwaga 3" xfId="28809" hidden="1"/>
    <cellStyle name="Uwaga 3" xfId="28810" hidden="1"/>
    <cellStyle name="Uwaga 3" xfId="28812" hidden="1"/>
    <cellStyle name="Uwaga 3" xfId="28818" hidden="1"/>
    <cellStyle name="Uwaga 3" xfId="28819" hidden="1"/>
    <cellStyle name="Uwaga 3" xfId="647" hidden="1"/>
    <cellStyle name="Uwaga 3" xfId="28826" hidden="1"/>
    <cellStyle name="Uwaga 3" xfId="28827" hidden="1"/>
    <cellStyle name="Uwaga 3" xfId="28829" hidden="1"/>
    <cellStyle name="Uwaga 3" xfId="28835" hidden="1"/>
    <cellStyle name="Uwaga 3" xfId="28836" hidden="1"/>
    <cellStyle name="Uwaga 3" xfId="28838" hidden="1"/>
    <cellStyle name="Uwaga 3" xfId="28844" hidden="1"/>
    <cellStyle name="Uwaga 3" xfId="28845" hidden="1"/>
    <cellStyle name="Uwaga 3" xfId="28847" hidden="1"/>
    <cellStyle name="Uwaga 3" xfId="28853" hidden="1"/>
    <cellStyle name="Uwaga 3" xfId="28854" hidden="1"/>
    <cellStyle name="Uwaga 3" xfId="28856" hidden="1"/>
    <cellStyle name="Uwaga 3" xfId="28862" hidden="1"/>
    <cellStyle name="Uwaga 3" xfId="28863" hidden="1"/>
    <cellStyle name="Uwaga 3" xfId="28865" hidden="1"/>
    <cellStyle name="Uwaga 3" xfId="28871" hidden="1"/>
    <cellStyle name="Uwaga 3" xfId="28872" hidden="1"/>
    <cellStyle name="Uwaga 3" xfId="28874" hidden="1"/>
    <cellStyle name="Uwaga 3" xfId="28880" hidden="1"/>
    <cellStyle name="Uwaga 3" xfId="28881" hidden="1"/>
    <cellStyle name="Uwaga 3" xfId="28884" hidden="1"/>
    <cellStyle name="Uwaga 3" xfId="28889" hidden="1"/>
    <cellStyle name="Uwaga 3" xfId="28891" hidden="1"/>
    <cellStyle name="Uwaga 3" xfId="28894" hidden="1"/>
    <cellStyle name="Uwaga 3" xfId="28898" hidden="1"/>
    <cellStyle name="Uwaga 3" xfId="28899" hidden="1"/>
    <cellStyle name="Uwaga 3" xfId="28902" hidden="1"/>
    <cellStyle name="Uwaga 3" xfId="28907" hidden="1"/>
    <cellStyle name="Uwaga 3" xfId="28908" hidden="1"/>
    <cellStyle name="Uwaga 3" xfId="28910" hidden="1"/>
    <cellStyle name="Uwaga 3" xfId="28916" hidden="1"/>
    <cellStyle name="Uwaga 3" xfId="28917" hidden="1"/>
    <cellStyle name="Uwaga 3" xfId="28919" hidden="1"/>
    <cellStyle name="Uwaga 3" xfId="28925" hidden="1"/>
    <cellStyle name="Uwaga 3" xfId="28926" hidden="1"/>
    <cellStyle name="Uwaga 3" xfId="28928" hidden="1"/>
    <cellStyle name="Uwaga 3" xfId="28934" hidden="1"/>
    <cellStyle name="Uwaga 3" xfId="28935" hidden="1"/>
    <cellStyle name="Uwaga 3" xfId="28937" hidden="1"/>
    <cellStyle name="Uwaga 3" xfId="28943" hidden="1"/>
    <cellStyle name="Uwaga 3" xfId="28944" hidden="1"/>
    <cellStyle name="Uwaga 3" xfId="28946" hidden="1"/>
    <cellStyle name="Uwaga 3" xfId="28952" hidden="1"/>
    <cellStyle name="Uwaga 3" xfId="28953" hidden="1"/>
    <cellStyle name="Uwaga 3" xfId="28956" hidden="1"/>
    <cellStyle name="Uwaga 3" xfId="28961" hidden="1"/>
    <cellStyle name="Uwaga 3" xfId="28963" hidden="1"/>
    <cellStyle name="Uwaga 3" xfId="28966" hidden="1"/>
    <cellStyle name="Uwaga 3" xfId="28970" hidden="1"/>
    <cellStyle name="Uwaga 3" xfId="28972" hidden="1"/>
    <cellStyle name="Uwaga 3" xfId="28975" hidden="1"/>
    <cellStyle name="Uwaga 3" xfId="28979" hidden="1"/>
    <cellStyle name="Uwaga 3" xfId="28980" hidden="1"/>
    <cellStyle name="Uwaga 3" xfId="28982" hidden="1"/>
    <cellStyle name="Uwaga 3" xfId="28988" hidden="1"/>
    <cellStyle name="Uwaga 3" xfId="28990" hidden="1"/>
    <cellStyle name="Uwaga 3" xfId="28993" hidden="1"/>
    <cellStyle name="Uwaga 3" xfId="28997" hidden="1"/>
    <cellStyle name="Uwaga 3" xfId="28999" hidden="1"/>
    <cellStyle name="Uwaga 3" xfId="29002" hidden="1"/>
    <cellStyle name="Uwaga 3" xfId="29006" hidden="1"/>
    <cellStyle name="Uwaga 3" xfId="29283" hidden="1"/>
    <cellStyle name="Uwaga 3" xfId="29010" hidden="1"/>
    <cellStyle name="Uwaga 3" xfId="29014" hidden="1"/>
    <cellStyle name="Uwaga 3" xfId="29016" hidden="1"/>
    <cellStyle name="Uwaga 3" xfId="29018" hidden="1"/>
    <cellStyle name="Uwaga 3" xfId="29023" hidden="1"/>
    <cellStyle name="Uwaga 3" xfId="29025" hidden="1"/>
    <cellStyle name="Uwaga 3" xfId="29027" hidden="1"/>
    <cellStyle name="Uwaga 3" xfId="29032" hidden="1"/>
    <cellStyle name="Uwaga 3" xfId="29034" hidden="1"/>
    <cellStyle name="Uwaga 3" xfId="29037" hidden="1"/>
    <cellStyle name="Uwaga 3" xfId="29041" hidden="1"/>
    <cellStyle name="Uwaga 3" xfId="29043" hidden="1"/>
    <cellStyle name="Uwaga 3" xfId="29045" hidden="1"/>
    <cellStyle name="Uwaga 3" xfId="29050" hidden="1"/>
    <cellStyle name="Uwaga 3" xfId="29052" hidden="1"/>
    <cellStyle name="Uwaga 3" xfId="29054" hidden="1"/>
    <cellStyle name="Uwaga 3" xfId="29060" hidden="1"/>
    <cellStyle name="Uwaga 3" xfId="29063" hidden="1"/>
    <cellStyle name="Uwaga 3" xfId="29066" hidden="1"/>
    <cellStyle name="Uwaga 3" xfId="29069" hidden="1"/>
    <cellStyle name="Uwaga 3" xfId="29072" hidden="1"/>
    <cellStyle name="Uwaga 3" xfId="29075" hidden="1"/>
    <cellStyle name="Uwaga 3" xfId="29078" hidden="1"/>
    <cellStyle name="Uwaga 3" xfId="29081" hidden="1"/>
    <cellStyle name="Uwaga 3" xfId="29084" hidden="1"/>
    <cellStyle name="Uwaga 3" xfId="29086" hidden="1"/>
    <cellStyle name="Uwaga 3" xfId="29088" hidden="1"/>
    <cellStyle name="Uwaga 3" xfId="29091" hidden="1"/>
    <cellStyle name="Uwaga 3" xfId="29095" hidden="1"/>
    <cellStyle name="Uwaga 3" xfId="29098" hidden="1"/>
    <cellStyle name="Uwaga 3" xfId="29101" hidden="1"/>
    <cellStyle name="Uwaga 3" xfId="29105" hidden="1"/>
    <cellStyle name="Uwaga 3" xfId="29108" hidden="1"/>
    <cellStyle name="Uwaga 3" xfId="29111" hidden="1"/>
    <cellStyle name="Uwaga 3" xfId="29113" hidden="1"/>
    <cellStyle name="Uwaga 3" xfId="29116" hidden="1"/>
    <cellStyle name="Uwaga 3" xfId="29119" hidden="1"/>
    <cellStyle name="Uwaga 3" xfId="29122" hidden="1"/>
    <cellStyle name="Uwaga 3" xfId="29124" hidden="1"/>
    <cellStyle name="Uwaga 3" xfId="29126" hidden="1"/>
    <cellStyle name="Uwaga 3" xfId="29131" hidden="1"/>
    <cellStyle name="Uwaga 3" xfId="29134" hidden="1"/>
    <cellStyle name="Uwaga 3" xfId="29137" hidden="1"/>
    <cellStyle name="Uwaga 3" xfId="29141" hidden="1"/>
    <cellStyle name="Uwaga 3" xfId="29144" hidden="1"/>
    <cellStyle name="Uwaga 3" xfId="29147" hidden="1"/>
    <cellStyle name="Uwaga 3" xfId="29150" hidden="1"/>
    <cellStyle name="Uwaga 3" xfId="29153" hidden="1"/>
    <cellStyle name="Uwaga 3" xfId="29156" hidden="1"/>
    <cellStyle name="Uwaga 3" xfId="29158" hidden="1"/>
    <cellStyle name="Uwaga 3" xfId="29160" hidden="1"/>
    <cellStyle name="Uwaga 3" xfId="29163" hidden="1"/>
    <cellStyle name="Uwaga 3" xfId="29168" hidden="1"/>
    <cellStyle name="Uwaga 3" xfId="29171" hidden="1"/>
    <cellStyle name="Uwaga 3" xfId="29174" hidden="1"/>
    <cellStyle name="Uwaga 3" xfId="29178" hidden="1"/>
    <cellStyle name="Uwaga 3" xfId="29181" hidden="1"/>
    <cellStyle name="Uwaga 3" xfId="29183" hidden="1"/>
    <cellStyle name="Uwaga 3" xfId="29186" hidden="1"/>
    <cellStyle name="Uwaga 3" xfId="29189" hidden="1"/>
    <cellStyle name="Uwaga 3" xfId="29192" hidden="1"/>
    <cellStyle name="Uwaga 3" xfId="29194" hidden="1"/>
    <cellStyle name="Uwaga 3" xfId="29197" hidden="1"/>
    <cellStyle name="Uwaga 3" xfId="29200" hidden="1"/>
    <cellStyle name="Uwaga 3" xfId="29203" hidden="1"/>
    <cellStyle name="Uwaga 3" xfId="29205" hidden="1"/>
    <cellStyle name="Uwaga 3" xfId="29207" hidden="1"/>
    <cellStyle name="Uwaga 3" xfId="29212" hidden="1"/>
    <cellStyle name="Uwaga 3" xfId="29214" hidden="1"/>
    <cellStyle name="Uwaga 3" xfId="29217" hidden="1"/>
    <cellStyle name="Uwaga 3" xfId="29221" hidden="1"/>
    <cellStyle name="Uwaga 3" xfId="29223" hidden="1"/>
    <cellStyle name="Uwaga 3" xfId="29226" hidden="1"/>
    <cellStyle name="Uwaga 3" xfId="29230" hidden="1"/>
    <cellStyle name="Uwaga 3" xfId="29232" hidden="1"/>
    <cellStyle name="Uwaga 3" xfId="29234" hidden="1"/>
    <cellStyle name="Uwaga 3" xfId="29239" hidden="1"/>
    <cellStyle name="Uwaga 3" xfId="29241" hidden="1"/>
    <cellStyle name="Uwaga 3" xfId="29243" hidden="1"/>
    <cellStyle name="Uwaga 3" xfId="30051" hidden="1"/>
    <cellStyle name="Uwaga 3" xfId="30052" hidden="1"/>
    <cellStyle name="Uwaga 3" xfId="30054" hidden="1"/>
    <cellStyle name="Uwaga 3" xfId="30066" hidden="1"/>
    <cellStyle name="Uwaga 3" xfId="30067" hidden="1"/>
    <cellStyle name="Uwaga 3" xfId="30072" hidden="1"/>
    <cellStyle name="Uwaga 3" xfId="30081" hidden="1"/>
    <cellStyle name="Uwaga 3" xfId="30082" hidden="1"/>
    <cellStyle name="Uwaga 3" xfId="30087" hidden="1"/>
    <cellStyle name="Uwaga 3" xfId="30096" hidden="1"/>
    <cellStyle name="Uwaga 3" xfId="30097" hidden="1"/>
    <cellStyle name="Uwaga 3" xfId="30098" hidden="1"/>
    <cellStyle name="Uwaga 3" xfId="30111" hidden="1"/>
    <cellStyle name="Uwaga 3" xfId="30116" hidden="1"/>
    <cellStyle name="Uwaga 3" xfId="30121" hidden="1"/>
    <cellStyle name="Uwaga 3" xfId="30131" hidden="1"/>
    <cellStyle name="Uwaga 3" xfId="30136" hidden="1"/>
    <cellStyle name="Uwaga 3" xfId="30140" hidden="1"/>
    <cellStyle name="Uwaga 3" xfId="30147" hidden="1"/>
    <cellStyle name="Uwaga 3" xfId="30152" hidden="1"/>
    <cellStyle name="Uwaga 3" xfId="30155" hidden="1"/>
    <cellStyle name="Uwaga 3" xfId="30161" hidden="1"/>
    <cellStyle name="Uwaga 3" xfId="30166" hidden="1"/>
    <cellStyle name="Uwaga 3" xfId="30170" hidden="1"/>
    <cellStyle name="Uwaga 3" xfId="30171" hidden="1"/>
    <cellStyle name="Uwaga 3" xfId="30172" hidden="1"/>
    <cellStyle name="Uwaga 3" xfId="30176" hidden="1"/>
    <cellStyle name="Uwaga 3" xfId="30188" hidden="1"/>
    <cellStyle name="Uwaga 3" xfId="30193" hidden="1"/>
    <cellStyle name="Uwaga 3" xfId="30198" hidden="1"/>
    <cellStyle name="Uwaga 3" xfId="30203" hidden="1"/>
    <cellStyle name="Uwaga 3" xfId="30208" hidden="1"/>
    <cellStyle name="Uwaga 3" xfId="30213" hidden="1"/>
    <cellStyle name="Uwaga 3" xfId="30217" hidden="1"/>
    <cellStyle name="Uwaga 3" xfId="30221" hidden="1"/>
    <cellStyle name="Uwaga 3" xfId="30226" hidden="1"/>
    <cellStyle name="Uwaga 3" xfId="30231" hidden="1"/>
    <cellStyle name="Uwaga 3" xfId="30232" hidden="1"/>
    <cellStyle name="Uwaga 3" xfId="30234" hidden="1"/>
    <cellStyle name="Uwaga 3" xfId="30247" hidden="1"/>
    <cellStyle name="Uwaga 3" xfId="30251" hidden="1"/>
    <cellStyle name="Uwaga 3" xfId="30256" hidden="1"/>
    <cellStyle name="Uwaga 3" xfId="30263" hidden="1"/>
    <cellStyle name="Uwaga 3" xfId="30267" hidden="1"/>
    <cellStyle name="Uwaga 3" xfId="30272" hidden="1"/>
    <cellStyle name="Uwaga 3" xfId="30277" hidden="1"/>
    <cellStyle name="Uwaga 3" xfId="30280" hidden="1"/>
    <cellStyle name="Uwaga 3" xfId="30285" hidden="1"/>
    <cellStyle name="Uwaga 3" xfId="30291" hidden="1"/>
    <cellStyle name="Uwaga 3" xfId="30292" hidden="1"/>
    <cellStyle name="Uwaga 3" xfId="30295" hidden="1"/>
    <cellStyle name="Uwaga 3" xfId="30308" hidden="1"/>
    <cellStyle name="Uwaga 3" xfId="30312" hidden="1"/>
    <cellStyle name="Uwaga 3" xfId="30317" hidden="1"/>
    <cellStyle name="Uwaga 3" xfId="30324" hidden="1"/>
    <cellStyle name="Uwaga 3" xfId="30329" hidden="1"/>
    <cellStyle name="Uwaga 3" xfId="30333" hidden="1"/>
    <cellStyle name="Uwaga 3" xfId="30338" hidden="1"/>
    <cellStyle name="Uwaga 3" xfId="30342" hidden="1"/>
    <cellStyle name="Uwaga 3" xfId="30347" hidden="1"/>
    <cellStyle name="Uwaga 3" xfId="30351" hidden="1"/>
    <cellStyle name="Uwaga 3" xfId="30352" hidden="1"/>
    <cellStyle name="Uwaga 3" xfId="30354" hidden="1"/>
    <cellStyle name="Uwaga 3" xfId="30366" hidden="1"/>
    <cellStyle name="Uwaga 3" xfId="30367" hidden="1"/>
    <cellStyle name="Uwaga 3" xfId="30369" hidden="1"/>
    <cellStyle name="Uwaga 3" xfId="30381" hidden="1"/>
    <cellStyle name="Uwaga 3" xfId="30383" hidden="1"/>
    <cellStyle name="Uwaga 3" xfId="30386" hidden="1"/>
    <cellStyle name="Uwaga 3" xfId="30396" hidden="1"/>
    <cellStyle name="Uwaga 3" xfId="30397" hidden="1"/>
    <cellStyle name="Uwaga 3" xfId="30399" hidden="1"/>
    <cellStyle name="Uwaga 3" xfId="30411" hidden="1"/>
    <cellStyle name="Uwaga 3" xfId="30412" hidden="1"/>
    <cellStyle name="Uwaga 3" xfId="30413" hidden="1"/>
    <cellStyle name="Uwaga 3" xfId="30427" hidden="1"/>
    <cellStyle name="Uwaga 3" xfId="30430" hidden="1"/>
    <cellStyle name="Uwaga 3" xfId="30434" hidden="1"/>
    <cellStyle name="Uwaga 3" xfId="30442" hidden="1"/>
    <cellStyle name="Uwaga 3" xfId="30445" hidden="1"/>
    <cellStyle name="Uwaga 3" xfId="30449" hidden="1"/>
    <cellStyle name="Uwaga 3" xfId="30457" hidden="1"/>
    <cellStyle name="Uwaga 3" xfId="30460" hidden="1"/>
    <cellStyle name="Uwaga 3" xfId="30464" hidden="1"/>
    <cellStyle name="Uwaga 3" xfId="30471" hidden="1"/>
    <cellStyle name="Uwaga 3" xfId="30472" hidden="1"/>
    <cellStyle name="Uwaga 3" xfId="30474" hidden="1"/>
    <cellStyle name="Uwaga 3" xfId="30487" hidden="1"/>
    <cellStyle name="Uwaga 3" xfId="30490" hidden="1"/>
    <cellStyle name="Uwaga 3" xfId="30493" hidden="1"/>
    <cellStyle name="Uwaga 3" xfId="30502" hidden="1"/>
    <cellStyle name="Uwaga 3" xfId="30505" hidden="1"/>
    <cellStyle name="Uwaga 3" xfId="30509" hidden="1"/>
    <cellStyle name="Uwaga 3" xfId="30517" hidden="1"/>
    <cellStyle name="Uwaga 3" xfId="30519" hidden="1"/>
    <cellStyle name="Uwaga 3" xfId="30522" hidden="1"/>
    <cellStyle name="Uwaga 3" xfId="30531" hidden="1"/>
    <cellStyle name="Uwaga 3" xfId="30532" hidden="1"/>
    <cellStyle name="Uwaga 3" xfId="30533" hidden="1"/>
    <cellStyle name="Uwaga 3" xfId="30546" hidden="1"/>
    <cellStyle name="Uwaga 3" xfId="30547" hidden="1"/>
    <cellStyle name="Uwaga 3" xfId="30549" hidden="1"/>
    <cellStyle name="Uwaga 3" xfId="30561" hidden="1"/>
    <cellStyle name="Uwaga 3" xfId="30562" hidden="1"/>
    <cellStyle name="Uwaga 3" xfId="30564" hidden="1"/>
    <cellStyle name="Uwaga 3" xfId="30576" hidden="1"/>
    <cellStyle name="Uwaga 3" xfId="30577" hidden="1"/>
    <cellStyle name="Uwaga 3" xfId="30579" hidden="1"/>
    <cellStyle name="Uwaga 3" xfId="30591" hidden="1"/>
    <cellStyle name="Uwaga 3" xfId="30592" hidden="1"/>
    <cellStyle name="Uwaga 3" xfId="30593" hidden="1"/>
    <cellStyle name="Uwaga 3" xfId="30607" hidden="1"/>
    <cellStyle name="Uwaga 3" xfId="30609" hidden="1"/>
    <cellStyle name="Uwaga 3" xfId="30612" hidden="1"/>
    <cellStyle name="Uwaga 3" xfId="30622" hidden="1"/>
    <cellStyle name="Uwaga 3" xfId="30625" hidden="1"/>
    <cellStyle name="Uwaga 3" xfId="30628" hidden="1"/>
    <cellStyle name="Uwaga 3" xfId="30637" hidden="1"/>
    <cellStyle name="Uwaga 3" xfId="30639" hidden="1"/>
    <cellStyle name="Uwaga 3" xfId="30642" hidden="1"/>
    <cellStyle name="Uwaga 3" xfId="30651" hidden="1"/>
    <cellStyle name="Uwaga 3" xfId="30652" hidden="1"/>
    <cellStyle name="Uwaga 3" xfId="30653" hidden="1"/>
    <cellStyle name="Uwaga 3" xfId="30666" hidden="1"/>
    <cellStyle name="Uwaga 3" xfId="30668" hidden="1"/>
    <cellStyle name="Uwaga 3" xfId="30670" hidden="1"/>
    <cellStyle name="Uwaga 3" xfId="30681" hidden="1"/>
    <cellStyle name="Uwaga 3" xfId="30683" hidden="1"/>
    <cellStyle name="Uwaga 3" xfId="30685" hidden="1"/>
    <cellStyle name="Uwaga 3" xfId="30696" hidden="1"/>
    <cellStyle name="Uwaga 3" xfId="30698" hidden="1"/>
    <cellStyle name="Uwaga 3" xfId="30700" hidden="1"/>
    <cellStyle name="Uwaga 3" xfId="30711" hidden="1"/>
    <cellStyle name="Uwaga 3" xfId="30712" hidden="1"/>
    <cellStyle name="Uwaga 3" xfId="30713" hidden="1"/>
    <cellStyle name="Uwaga 3" xfId="30726" hidden="1"/>
    <cellStyle name="Uwaga 3" xfId="30728" hidden="1"/>
    <cellStyle name="Uwaga 3" xfId="30730" hidden="1"/>
    <cellStyle name="Uwaga 3" xfId="30741" hidden="1"/>
    <cellStyle name="Uwaga 3" xfId="30743" hidden="1"/>
    <cellStyle name="Uwaga 3" xfId="30745" hidden="1"/>
    <cellStyle name="Uwaga 3" xfId="30756" hidden="1"/>
    <cellStyle name="Uwaga 3" xfId="30758" hidden="1"/>
    <cellStyle name="Uwaga 3" xfId="30759" hidden="1"/>
    <cellStyle name="Uwaga 3" xfId="30771" hidden="1"/>
    <cellStyle name="Uwaga 3" xfId="30772" hidden="1"/>
    <cellStyle name="Uwaga 3" xfId="30773" hidden="1"/>
    <cellStyle name="Uwaga 3" xfId="30786" hidden="1"/>
    <cellStyle name="Uwaga 3" xfId="30788" hidden="1"/>
    <cellStyle name="Uwaga 3" xfId="30790" hidden="1"/>
    <cellStyle name="Uwaga 3" xfId="30801" hidden="1"/>
    <cellStyle name="Uwaga 3" xfId="30803" hidden="1"/>
    <cellStyle name="Uwaga 3" xfId="30805" hidden="1"/>
    <cellStyle name="Uwaga 3" xfId="30816" hidden="1"/>
    <cellStyle name="Uwaga 3" xfId="30818" hidden="1"/>
    <cellStyle name="Uwaga 3" xfId="30820" hidden="1"/>
    <cellStyle name="Uwaga 3" xfId="30831" hidden="1"/>
    <cellStyle name="Uwaga 3" xfId="30832" hidden="1"/>
    <cellStyle name="Uwaga 3" xfId="30834" hidden="1"/>
    <cellStyle name="Uwaga 3" xfId="30845" hidden="1"/>
    <cellStyle name="Uwaga 3" xfId="30847" hidden="1"/>
    <cellStyle name="Uwaga 3" xfId="30848" hidden="1"/>
    <cellStyle name="Uwaga 3" xfId="30857" hidden="1"/>
    <cellStyle name="Uwaga 3" xfId="30860" hidden="1"/>
    <cellStyle name="Uwaga 3" xfId="30862" hidden="1"/>
    <cellStyle name="Uwaga 3" xfId="30873" hidden="1"/>
    <cellStyle name="Uwaga 3" xfId="30875" hidden="1"/>
    <cellStyle name="Uwaga 3" xfId="30877" hidden="1"/>
    <cellStyle name="Uwaga 3" xfId="30889" hidden="1"/>
    <cellStyle name="Uwaga 3" xfId="30891" hidden="1"/>
    <cellStyle name="Uwaga 3" xfId="30893" hidden="1"/>
    <cellStyle name="Uwaga 3" xfId="30901" hidden="1"/>
    <cellStyle name="Uwaga 3" xfId="30903" hidden="1"/>
    <cellStyle name="Uwaga 3" xfId="30906" hidden="1"/>
    <cellStyle name="Uwaga 3" xfId="30896" hidden="1"/>
    <cellStyle name="Uwaga 3" xfId="30895" hidden="1"/>
    <cellStyle name="Uwaga 3" xfId="30894" hidden="1"/>
    <cellStyle name="Uwaga 3" xfId="30881" hidden="1"/>
    <cellStyle name="Uwaga 3" xfId="30880" hidden="1"/>
    <cellStyle name="Uwaga 3" xfId="30879" hidden="1"/>
    <cellStyle name="Uwaga 3" xfId="30866" hidden="1"/>
    <cellStyle name="Uwaga 3" xfId="30865" hidden="1"/>
    <cellStyle name="Uwaga 3" xfId="30864" hidden="1"/>
    <cellStyle name="Uwaga 3" xfId="30851" hidden="1"/>
    <cellStyle name="Uwaga 3" xfId="30850" hidden="1"/>
    <cellStyle name="Uwaga 3" xfId="30849" hidden="1"/>
    <cellStyle name="Uwaga 3" xfId="30836" hidden="1"/>
    <cellStyle name="Uwaga 3" xfId="30835" hidden="1"/>
    <cellStyle name="Uwaga 3" xfId="30833" hidden="1"/>
    <cellStyle name="Uwaga 3" xfId="30822" hidden="1"/>
    <cellStyle name="Uwaga 3" xfId="30819" hidden="1"/>
    <cellStyle name="Uwaga 3" xfId="30817" hidden="1"/>
    <cellStyle name="Uwaga 3" xfId="30807" hidden="1"/>
    <cellStyle name="Uwaga 3" xfId="30804" hidden="1"/>
    <cellStyle name="Uwaga 3" xfId="30802" hidden="1"/>
    <cellStyle name="Uwaga 3" xfId="30792" hidden="1"/>
    <cellStyle name="Uwaga 3" xfId="30789" hidden="1"/>
    <cellStyle name="Uwaga 3" xfId="30787" hidden="1"/>
    <cellStyle name="Uwaga 3" xfId="30777" hidden="1"/>
    <cellStyle name="Uwaga 3" xfId="30775" hidden="1"/>
    <cellStyle name="Uwaga 3" xfId="30774" hidden="1"/>
    <cellStyle name="Uwaga 3" xfId="30762" hidden="1"/>
    <cellStyle name="Uwaga 3" xfId="30760" hidden="1"/>
    <cellStyle name="Uwaga 3" xfId="30757" hidden="1"/>
    <cellStyle name="Uwaga 3" xfId="30747" hidden="1"/>
    <cellStyle name="Uwaga 3" xfId="30744" hidden="1"/>
    <cellStyle name="Uwaga 3" xfId="30742" hidden="1"/>
    <cellStyle name="Uwaga 3" xfId="30732" hidden="1"/>
    <cellStyle name="Uwaga 3" xfId="30729" hidden="1"/>
    <cellStyle name="Uwaga 3" xfId="30727" hidden="1"/>
    <cellStyle name="Uwaga 3" xfId="30717" hidden="1"/>
    <cellStyle name="Uwaga 3" xfId="30715" hidden="1"/>
    <cellStyle name="Uwaga 3" xfId="30714" hidden="1"/>
    <cellStyle name="Uwaga 3" xfId="30702" hidden="1"/>
    <cellStyle name="Uwaga 3" xfId="30699" hidden="1"/>
    <cellStyle name="Uwaga 3" xfId="30697" hidden="1"/>
    <cellStyle name="Uwaga 3" xfId="30687" hidden="1"/>
    <cellStyle name="Uwaga 3" xfId="30684" hidden="1"/>
    <cellStyle name="Uwaga 3" xfId="30682" hidden="1"/>
    <cellStyle name="Uwaga 3" xfId="30672" hidden="1"/>
    <cellStyle name="Uwaga 3" xfId="30669" hidden="1"/>
    <cellStyle name="Uwaga 3" xfId="30667" hidden="1"/>
    <cellStyle name="Uwaga 3" xfId="30657" hidden="1"/>
    <cellStyle name="Uwaga 3" xfId="30655" hidden="1"/>
    <cellStyle name="Uwaga 3" xfId="30654" hidden="1"/>
    <cellStyle name="Uwaga 3" xfId="30641" hidden="1"/>
    <cellStyle name="Uwaga 3" xfId="30638" hidden="1"/>
    <cellStyle name="Uwaga 3" xfId="30636" hidden="1"/>
    <cellStyle name="Uwaga 3" xfId="30626" hidden="1"/>
    <cellStyle name="Uwaga 3" xfId="30623" hidden="1"/>
    <cellStyle name="Uwaga 3" xfId="30621" hidden="1"/>
    <cellStyle name="Uwaga 3" xfId="30611" hidden="1"/>
    <cellStyle name="Uwaga 3" xfId="30608" hidden="1"/>
    <cellStyle name="Uwaga 3" xfId="30606" hidden="1"/>
    <cellStyle name="Uwaga 3" xfId="30597" hidden="1"/>
    <cellStyle name="Uwaga 3" xfId="30595" hidden="1"/>
    <cellStyle name="Uwaga 3" xfId="30594" hidden="1"/>
    <cellStyle name="Uwaga 3" xfId="30582" hidden="1"/>
    <cellStyle name="Uwaga 3" xfId="30580" hidden="1"/>
    <cellStyle name="Uwaga 3" xfId="30578" hidden="1"/>
    <cellStyle name="Uwaga 3" xfId="30567" hidden="1"/>
    <cellStyle name="Uwaga 3" xfId="30565" hidden="1"/>
    <cellStyle name="Uwaga 3" xfId="30563" hidden="1"/>
    <cellStyle name="Uwaga 3" xfId="30552" hidden="1"/>
    <cellStyle name="Uwaga 3" xfId="30550" hidden="1"/>
    <cellStyle name="Uwaga 3" xfId="30548" hidden="1"/>
    <cellStyle name="Uwaga 3" xfId="30537" hidden="1"/>
    <cellStyle name="Uwaga 3" xfId="30535" hidden="1"/>
    <cellStyle name="Uwaga 3" xfId="30534" hidden="1"/>
    <cellStyle name="Uwaga 3" xfId="30521" hidden="1"/>
    <cellStyle name="Uwaga 3" xfId="30518" hidden="1"/>
    <cellStyle name="Uwaga 3" xfId="30516" hidden="1"/>
    <cellStyle name="Uwaga 3" xfId="30506" hidden="1"/>
    <cellStyle name="Uwaga 3" xfId="30503" hidden="1"/>
    <cellStyle name="Uwaga 3" xfId="30501" hidden="1"/>
    <cellStyle name="Uwaga 3" xfId="30491" hidden="1"/>
    <cellStyle name="Uwaga 3" xfId="30488" hidden="1"/>
    <cellStyle name="Uwaga 3" xfId="30486" hidden="1"/>
    <cellStyle name="Uwaga 3" xfId="30477" hidden="1"/>
    <cellStyle name="Uwaga 3" xfId="30475" hidden="1"/>
    <cellStyle name="Uwaga 3" xfId="30473" hidden="1"/>
    <cellStyle name="Uwaga 3" xfId="30461" hidden="1"/>
    <cellStyle name="Uwaga 3" xfId="30458" hidden="1"/>
    <cellStyle name="Uwaga 3" xfId="30456" hidden="1"/>
    <cellStyle name="Uwaga 3" xfId="30446" hidden="1"/>
    <cellStyle name="Uwaga 3" xfId="30443" hidden="1"/>
    <cellStyle name="Uwaga 3" xfId="30441" hidden="1"/>
    <cellStyle name="Uwaga 3" xfId="30431" hidden="1"/>
    <cellStyle name="Uwaga 3" xfId="30428" hidden="1"/>
    <cellStyle name="Uwaga 3" xfId="30426" hidden="1"/>
    <cellStyle name="Uwaga 3" xfId="30419" hidden="1"/>
    <cellStyle name="Uwaga 3" xfId="30416" hidden="1"/>
    <cellStyle name="Uwaga 3" xfId="30414" hidden="1"/>
    <cellStyle name="Uwaga 3" xfId="30404" hidden="1"/>
    <cellStyle name="Uwaga 3" xfId="30401" hidden="1"/>
    <cellStyle name="Uwaga 3" xfId="30398" hidden="1"/>
    <cellStyle name="Uwaga 3" xfId="30389" hidden="1"/>
    <cellStyle name="Uwaga 3" xfId="30385" hidden="1"/>
    <cellStyle name="Uwaga 3" xfId="30382" hidden="1"/>
    <cellStyle name="Uwaga 3" xfId="30374" hidden="1"/>
    <cellStyle name="Uwaga 3" xfId="30371" hidden="1"/>
    <cellStyle name="Uwaga 3" xfId="30368" hidden="1"/>
    <cellStyle name="Uwaga 3" xfId="30359" hidden="1"/>
    <cellStyle name="Uwaga 3" xfId="30356" hidden="1"/>
    <cellStyle name="Uwaga 3" xfId="30353" hidden="1"/>
    <cellStyle name="Uwaga 3" xfId="30343" hidden="1"/>
    <cellStyle name="Uwaga 3" xfId="30339" hidden="1"/>
    <cellStyle name="Uwaga 3" xfId="30336" hidden="1"/>
    <cellStyle name="Uwaga 3" xfId="30327" hidden="1"/>
    <cellStyle name="Uwaga 3" xfId="30323" hidden="1"/>
    <cellStyle name="Uwaga 3" xfId="30321" hidden="1"/>
    <cellStyle name="Uwaga 3" xfId="30313" hidden="1"/>
    <cellStyle name="Uwaga 3" xfId="30309" hidden="1"/>
    <cellStyle name="Uwaga 3" xfId="30306" hidden="1"/>
    <cellStyle name="Uwaga 3" xfId="30299" hidden="1"/>
    <cellStyle name="Uwaga 3" xfId="30296" hidden="1"/>
    <cellStyle name="Uwaga 3" xfId="30293" hidden="1"/>
    <cellStyle name="Uwaga 3" xfId="30284" hidden="1"/>
    <cellStyle name="Uwaga 3" xfId="30279" hidden="1"/>
    <cellStyle name="Uwaga 3" xfId="30276" hidden="1"/>
    <cellStyle name="Uwaga 3" xfId="30269" hidden="1"/>
    <cellStyle name="Uwaga 3" xfId="30264" hidden="1"/>
    <cellStyle name="Uwaga 3" xfId="30261" hidden="1"/>
    <cellStyle name="Uwaga 3" xfId="30254" hidden="1"/>
    <cellStyle name="Uwaga 3" xfId="30249" hidden="1"/>
    <cellStyle name="Uwaga 3" xfId="30246" hidden="1"/>
    <cellStyle name="Uwaga 3" xfId="30240" hidden="1"/>
    <cellStyle name="Uwaga 3" xfId="30236" hidden="1"/>
    <cellStyle name="Uwaga 3" xfId="30233" hidden="1"/>
    <cellStyle name="Uwaga 3" xfId="30225" hidden="1"/>
    <cellStyle name="Uwaga 3" xfId="30220" hidden="1"/>
    <cellStyle name="Uwaga 3" xfId="30216" hidden="1"/>
    <cellStyle name="Uwaga 3" xfId="30210" hidden="1"/>
    <cellStyle name="Uwaga 3" xfId="30205" hidden="1"/>
    <cellStyle name="Uwaga 3" xfId="30201" hidden="1"/>
    <cellStyle name="Uwaga 3" xfId="30195" hidden="1"/>
    <cellStyle name="Uwaga 3" xfId="30190" hidden="1"/>
    <cellStyle name="Uwaga 3" xfId="30186" hidden="1"/>
    <cellStyle name="Uwaga 3" xfId="30181" hidden="1"/>
    <cellStyle name="Uwaga 3" xfId="30177" hidden="1"/>
    <cellStyle name="Uwaga 3" xfId="30173" hidden="1"/>
    <cellStyle name="Uwaga 3" xfId="30165" hidden="1"/>
    <cellStyle name="Uwaga 3" xfId="30160" hidden="1"/>
    <cellStyle name="Uwaga 3" xfId="30156" hidden="1"/>
    <cellStyle name="Uwaga 3" xfId="30150" hidden="1"/>
    <cellStyle name="Uwaga 3" xfId="30145" hidden="1"/>
    <cellStyle name="Uwaga 3" xfId="30141" hidden="1"/>
    <cellStyle name="Uwaga 3" xfId="30135" hidden="1"/>
    <cellStyle name="Uwaga 3" xfId="30130" hidden="1"/>
    <cellStyle name="Uwaga 3" xfId="30126" hidden="1"/>
    <cellStyle name="Uwaga 3" xfId="30122" hidden="1"/>
    <cellStyle name="Uwaga 3" xfId="30117" hidden="1"/>
    <cellStyle name="Uwaga 3" xfId="30112" hidden="1"/>
    <cellStyle name="Uwaga 3" xfId="30107" hidden="1"/>
    <cellStyle name="Uwaga 3" xfId="30103" hidden="1"/>
    <cellStyle name="Uwaga 3" xfId="30099" hidden="1"/>
    <cellStyle name="Uwaga 3" xfId="30092" hidden="1"/>
    <cellStyle name="Uwaga 3" xfId="30088" hidden="1"/>
    <cellStyle name="Uwaga 3" xfId="30083" hidden="1"/>
    <cellStyle name="Uwaga 3" xfId="30077" hidden="1"/>
    <cellStyle name="Uwaga 3" xfId="30073" hidden="1"/>
    <cellStyle name="Uwaga 3" xfId="30068" hidden="1"/>
    <cellStyle name="Uwaga 3" xfId="30062" hidden="1"/>
    <cellStyle name="Uwaga 3" xfId="30058" hidden="1"/>
    <cellStyle name="Uwaga 3" xfId="30053" hidden="1"/>
    <cellStyle name="Uwaga 3" xfId="30047" hidden="1"/>
    <cellStyle name="Uwaga 3" xfId="30043" hidden="1"/>
    <cellStyle name="Uwaga 3" xfId="30039" hidden="1"/>
    <cellStyle name="Uwaga 3" xfId="30899" hidden="1"/>
    <cellStyle name="Uwaga 3" xfId="30898" hidden="1"/>
    <cellStyle name="Uwaga 3" xfId="30897" hidden="1"/>
    <cellStyle name="Uwaga 3" xfId="30884" hidden="1"/>
    <cellStyle name="Uwaga 3" xfId="30883" hidden="1"/>
    <cellStyle name="Uwaga 3" xfId="30882" hidden="1"/>
    <cellStyle name="Uwaga 3" xfId="30869" hidden="1"/>
    <cellStyle name="Uwaga 3" xfId="30868" hidden="1"/>
    <cellStyle name="Uwaga 3" xfId="30867" hidden="1"/>
    <cellStyle name="Uwaga 3" xfId="30854" hidden="1"/>
    <cellStyle name="Uwaga 3" xfId="30853" hidden="1"/>
    <cellStyle name="Uwaga 3" xfId="30852" hidden="1"/>
    <cellStyle name="Uwaga 3" xfId="30839" hidden="1"/>
    <cellStyle name="Uwaga 3" xfId="30838" hidden="1"/>
    <cellStyle name="Uwaga 3" xfId="30837" hidden="1"/>
    <cellStyle name="Uwaga 3" xfId="30825" hidden="1"/>
    <cellStyle name="Uwaga 3" xfId="30823" hidden="1"/>
    <cellStyle name="Uwaga 3" xfId="30821" hidden="1"/>
    <cellStyle name="Uwaga 3" xfId="30810" hidden="1"/>
    <cellStyle name="Uwaga 3" xfId="30808" hidden="1"/>
    <cellStyle name="Uwaga 3" xfId="30806" hidden="1"/>
    <cellStyle name="Uwaga 3" xfId="30795" hidden="1"/>
    <cellStyle name="Uwaga 3" xfId="30793" hidden="1"/>
    <cellStyle name="Uwaga 3" xfId="30791" hidden="1"/>
    <cellStyle name="Uwaga 3" xfId="30780" hidden="1"/>
    <cellStyle name="Uwaga 3" xfId="30778" hidden="1"/>
    <cellStyle name="Uwaga 3" xfId="30776" hidden="1"/>
    <cellStyle name="Uwaga 3" xfId="30765" hidden="1"/>
    <cellStyle name="Uwaga 3" xfId="30763" hidden="1"/>
    <cellStyle name="Uwaga 3" xfId="30761" hidden="1"/>
    <cellStyle name="Uwaga 3" xfId="30750" hidden="1"/>
    <cellStyle name="Uwaga 3" xfId="30748" hidden="1"/>
    <cellStyle name="Uwaga 3" xfId="30746" hidden="1"/>
    <cellStyle name="Uwaga 3" xfId="30735" hidden="1"/>
    <cellStyle name="Uwaga 3" xfId="30733" hidden="1"/>
    <cellStyle name="Uwaga 3" xfId="30731" hidden="1"/>
    <cellStyle name="Uwaga 3" xfId="30720" hidden="1"/>
    <cellStyle name="Uwaga 3" xfId="30718" hidden="1"/>
    <cellStyle name="Uwaga 3" xfId="30716" hidden="1"/>
    <cellStyle name="Uwaga 3" xfId="30705" hidden="1"/>
    <cellStyle name="Uwaga 3" xfId="30703" hidden="1"/>
    <cellStyle name="Uwaga 3" xfId="30701" hidden="1"/>
    <cellStyle name="Uwaga 3" xfId="30690" hidden="1"/>
    <cellStyle name="Uwaga 3" xfId="30688" hidden="1"/>
    <cellStyle name="Uwaga 3" xfId="30686" hidden="1"/>
    <cellStyle name="Uwaga 3" xfId="30675" hidden="1"/>
    <cellStyle name="Uwaga 3" xfId="30673" hidden="1"/>
    <cellStyle name="Uwaga 3" xfId="30671" hidden="1"/>
    <cellStyle name="Uwaga 3" xfId="30660" hidden="1"/>
    <cellStyle name="Uwaga 3" xfId="30658" hidden="1"/>
    <cellStyle name="Uwaga 3" xfId="30656" hidden="1"/>
    <cellStyle name="Uwaga 3" xfId="30645" hidden="1"/>
    <cellStyle name="Uwaga 3" xfId="30643" hidden="1"/>
    <cellStyle name="Uwaga 3" xfId="30640" hidden="1"/>
    <cellStyle name="Uwaga 3" xfId="30630" hidden="1"/>
    <cellStyle name="Uwaga 3" xfId="30627" hidden="1"/>
    <cellStyle name="Uwaga 3" xfId="30624" hidden="1"/>
    <cellStyle name="Uwaga 3" xfId="30615" hidden="1"/>
    <cellStyle name="Uwaga 3" xfId="30613" hidden="1"/>
    <cellStyle name="Uwaga 3" xfId="30610" hidden="1"/>
    <cellStyle name="Uwaga 3" xfId="30600" hidden="1"/>
    <cellStyle name="Uwaga 3" xfId="30598" hidden="1"/>
    <cellStyle name="Uwaga 3" xfId="30596" hidden="1"/>
    <cellStyle name="Uwaga 3" xfId="30585" hidden="1"/>
    <cellStyle name="Uwaga 3" xfId="30583" hidden="1"/>
    <cellStyle name="Uwaga 3" xfId="30581"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0" hidden="1"/>
    <cellStyle name="Uwaga 3" xfId="30510" hidden="1"/>
    <cellStyle name="Uwaga 3" xfId="30507" hidden="1"/>
    <cellStyle name="Uwaga 3" xfId="30504" hidden="1"/>
    <cellStyle name="Uwaga 3" xfId="30495" hidden="1"/>
    <cellStyle name="Uwaga 3" xfId="30492" hidden="1"/>
    <cellStyle name="Uwaga 3" xfId="30489" hidden="1"/>
    <cellStyle name="Uwaga 3" xfId="30480" hidden="1"/>
    <cellStyle name="Uwaga 3" xfId="30478" hidden="1"/>
    <cellStyle name="Uwaga 3" xfId="30476" hidden="1"/>
    <cellStyle name="Uwaga 3" xfId="30465" hidden="1"/>
    <cellStyle name="Uwaga 3" xfId="30462" hidden="1"/>
    <cellStyle name="Uwaga 3" xfId="30459" hidden="1"/>
    <cellStyle name="Uwaga 3" xfId="30450" hidden="1"/>
    <cellStyle name="Uwaga 3" xfId="30447" hidden="1"/>
    <cellStyle name="Uwaga 3" xfId="30444" hidden="1"/>
    <cellStyle name="Uwaga 3" xfId="30435" hidden="1"/>
    <cellStyle name="Uwaga 3" xfId="30432" hidden="1"/>
    <cellStyle name="Uwaga 3" xfId="30429" hidden="1"/>
    <cellStyle name="Uwaga 3" xfId="30422" hidden="1"/>
    <cellStyle name="Uwaga 3" xfId="30418" hidden="1"/>
    <cellStyle name="Uwaga 3" xfId="30415" hidden="1"/>
    <cellStyle name="Uwaga 3" xfId="30407" hidden="1"/>
    <cellStyle name="Uwaga 3" xfId="30403" hidden="1"/>
    <cellStyle name="Uwaga 3" xfId="30400" hidden="1"/>
    <cellStyle name="Uwaga 3" xfId="30392" hidden="1"/>
    <cellStyle name="Uwaga 3" xfId="30388" hidden="1"/>
    <cellStyle name="Uwaga 3" xfId="30384" hidden="1"/>
    <cellStyle name="Uwaga 3" xfId="30377" hidden="1"/>
    <cellStyle name="Uwaga 3" xfId="30373" hidden="1"/>
    <cellStyle name="Uwaga 3" xfId="30370" hidden="1"/>
    <cellStyle name="Uwaga 3" xfId="30362" hidden="1"/>
    <cellStyle name="Uwaga 3" xfId="30358" hidden="1"/>
    <cellStyle name="Uwaga 3" xfId="30355" hidden="1"/>
    <cellStyle name="Uwaga 3" xfId="30346" hidden="1"/>
    <cellStyle name="Uwaga 3" xfId="30341" hidden="1"/>
    <cellStyle name="Uwaga 3" xfId="30337" hidden="1"/>
    <cellStyle name="Uwaga 3" xfId="30331" hidden="1"/>
    <cellStyle name="Uwaga 3" xfId="30326" hidden="1"/>
    <cellStyle name="Uwaga 3" xfId="30322" hidden="1"/>
    <cellStyle name="Uwaga 3" xfId="30316" hidden="1"/>
    <cellStyle name="Uwaga 3" xfId="30311" hidden="1"/>
    <cellStyle name="Uwaga 3" xfId="30307" hidden="1"/>
    <cellStyle name="Uwaga 3" xfId="30302" hidden="1"/>
    <cellStyle name="Uwaga 3" xfId="30298" hidden="1"/>
    <cellStyle name="Uwaga 3" xfId="30294" hidden="1"/>
    <cellStyle name="Uwaga 3" xfId="30287" hidden="1"/>
    <cellStyle name="Uwaga 3" xfId="30282" hidden="1"/>
    <cellStyle name="Uwaga 3" xfId="30278" hidden="1"/>
    <cellStyle name="Uwaga 3" xfId="30271" hidden="1"/>
    <cellStyle name="Uwaga 3" xfId="30266" hidden="1"/>
    <cellStyle name="Uwaga 3" xfId="30262" hidden="1"/>
    <cellStyle name="Uwaga 3" xfId="30257" hidden="1"/>
    <cellStyle name="Uwaga 3" xfId="30252" hidden="1"/>
    <cellStyle name="Uwaga 3" xfId="30248" hidden="1"/>
    <cellStyle name="Uwaga 3" xfId="30242" hidden="1"/>
    <cellStyle name="Uwaga 3" xfId="30238" hidden="1"/>
    <cellStyle name="Uwaga 3" xfId="30235" hidden="1"/>
    <cellStyle name="Uwaga 3" xfId="30228" hidden="1"/>
    <cellStyle name="Uwaga 3" xfId="30223" hidden="1"/>
    <cellStyle name="Uwaga 3" xfId="30218" hidden="1"/>
    <cellStyle name="Uwaga 3" xfId="30212" hidden="1"/>
    <cellStyle name="Uwaga 3" xfId="30207" hidden="1"/>
    <cellStyle name="Uwaga 3" xfId="30202" hidden="1"/>
    <cellStyle name="Uwaga 3" xfId="30197" hidden="1"/>
    <cellStyle name="Uwaga 3" xfId="30192" hidden="1"/>
    <cellStyle name="Uwaga 3" xfId="30187" hidden="1"/>
    <cellStyle name="Uwaga 3" xfId="30183" hidden="1"/>
    <cellStyle name="Uwaga 3" xfId="30179" hidden="1"/>
    <cellStyle name="Uwaga 3" xfId="30174" hidden="1"/>
    <cellStyle name="Uwaga 3" xfId="30167" hidden="1"/>
    <cellStyle name="Uwaga 3" xfId="30162" hidden="1"/>
    <cellStyle name="Uwaga 3" xfId="30157" hidden="1"/>
    <cellStyle name="Uwaga 3" xfId="30151" hidden="1"/>
    <cellStyle name="Uwaga 3" xfId="30146" hidden="1"/>
    <cellStyle name="Uwaga 3" xfId="30142" hidden="1"/>
    <cellStyle name="Uwaga 3" xfId="30137" hidden="1"/>
    <cellStyle name="Uwaga 3" xfId="30132" hidden="1"/>
    <cellStyle name="Uwaga 3" xfId="30127" hidden="1"/>
    <cellStyle name="Uwaga 3" xfId="30123" hidden="1"/>
    <cellStyle name="Uwaga 3" xfId="30118" hidden="1"/>
    <cellStyle name="Uwaga 3" xfId="30113" hidden="1"/>
    <cellStyle name="Uwaga 3" xfId="30108" hidden="1"/>
    <cellStyle name="Uwaga 3" xfId="30104" hidden="1"/>
    <cellStyle name="Uwaga 3" xfId="30100" hidden="1"/>
    <cellStyle name="Uwaga 3" xfId="30093" hidden="1"/>
    <cellStyle name="Uwaga 3" xfId="30089" hidden="1"/>
    <cellStyle name="Uwaga 3" xfId="30084" hidden="1"/>
    <cellStyle name="Uwaga 3" xfId="30078" hidden="1"/>
    <cellStyle name="Uwaga 3" xfId="30074" hidden="1"/>
    <cellStyle name="Uwaga 3" xfId="30069" hidden="1"/>
    <cellStyle name="Uwaga 3" xfId="30063" hidden="1"/>
    <cellStyle name="Uwaga 3" xfId="30059" hidden="1"/>
    <cellStyle name="Uwaga 3" xfId="30055" hidden="1"/>
    <cellStyle name="Uwaga 3" xfId="30048" hidden="1"/>
    <cellStyle name="Uwaga 3" xfId="30044" hidden="1"/>
    <cellStyle name="Uwaga 3" xfId="30040" hidden="1"/>
    <cellStyle name="Uwaga 3" xfId="30904" hidden="1"/>
    <cellStyle name="Uwaga 3" xfId="30902" hidden="1"/>
    <cellStyle name="Uwaga 3" xfId="30900" hidden="1"/>
    <cellStyle name="Uwaga 3" xfId="30887" hidden="1"/>
    <cellStyle name="Uwaga 3" xfId="30886" hidden="1"/>
    <cellStyle name="Uwaga 3" xfId="30885" hidden="1"/>
    <cellStyle name="Uwaga 3" xfId="30872" hidden="1"/>
    <cellStyle name="Uwaga 3" xfId="30871" hidden="1"/>
    <cellStyle name="Uwaga 3" xfId="30870" hidden="1"/>
    <cellStyle name="Uwaga 3" xfId="30858" hidden="1"/>
    <cellStyle name="Uwaga 3" xfId="30856" hidden="1"/>
    <cellStyle name="Uwaga 3" xfId="30855" hidden="1"/>
    <cellStyle name="Uwaga 3" xfId="30842" hidden="1"/>
    <cellStyle name="Uwaga 3" xfId="30841" hidden="1"/>
    <cellStyle name="Uwaga 3" xfId="30840" hidden="1"/>
    <cellStyle name="Uwaga 3" xfId="30828" hidden="1"/>
    <cellStyle name="Uwaga 3" xfId="30826" hidden="1"/>
    <cellStyle name="Uwaga 3" xfId="30824" hidden="1"/>
    <cellStyle name="Uwaga 3" xfId="30813" hidden="1"/>
    <cellStyle name="Uwaga 3" xfId="30811" hidden="1"/>
    <cellStyle name="Uwaga 3" xfId="30809" hidden="1"/>
    <cellStyle name="Uwaga 3" xfId="30798" hidden="1"/>
    <cellStyle name="Uwaga 3" xfId="30796" hidden="1"/>
    <cellStyle name="Uwaga 3" xfId="30794" hidden="1"/>
    <cellStyle name="Uwaga 3" xfId="30783" hidden="1"/>
    <cellStyle name="Uwaga 3" xfId="30781" hidden="1"/>
    <cellStyle name="Uwaga 3" xfId="30779" hidden="1"/>
    <cellStyle name="Uwaga 3" xfId="30768" hidden="1"/>
    <cellStyle name="Uwaga 3" xfId="30766" hidden="1"/>
    <cellStyle name="Uwaga 3" xfId="30764" hidden="1"/>
    <cellStyle name="Uwaga 3" xfId="30753" hidden="1"/>
    <cellStyle name="Uwaga 3" xfId="30751" hidden="1"/>
    <cellStyle name="Uwaga 3" xfId="30749" hidden="1"/>
    <cellStyle name="Uwaga 3" xfId="30738" hidden="1"/>
    <cellStyle name="Uwaga 3" xfId="30736" hidden="1"/>
    <cellStyle name="Uwaga 3" xfId="30734" hidden="1"/>
    <cellStyle name="Uwaga 3" xfId="30723" hidden="1"/>
    <cellStyle name="Uwaga 3" xfId="30721" hidden="1"/>
    <cellStyle name="Uwaga 3" xfId="30719" hidden="1"/>
    <cellStyle name="Uwaga 3" xfId="30708" hidden="1"/>
    <cellStyle name="Uwaga 3" xfId="30706" hidden="1"/>
    <cellStyle name="Uwaga 3" xfId="30704" hidden="1"/>
    <cellStyle name="Uwaga 3" xfId="30693" hidden="1"/>
    <cellStyle name="Uwaga 3" xfId="30691" hidden="1"/>
    <cellStyle name="Uwaga 3" xfId="30689" hidden="1"/>
    <cellStyle name="Uwaga 3" xfId="30678" hidden="1"/>
    <cellStyle name="Uwaga 3" xfId="30676" hidden="1"/>
    <cellStyle name="Uwaga 3" xfId="30674" hidden="1"/>
    <cellStyle name="Uwaga 3" xfId="30663" hidden="1"/>
    <cellStyle name="Uwaga 3" xfId="30661" hidden="1"/>
    <cellStyle name="Uwaga 3" xfId="30659"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4"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8" hidden="1"/>
    <cellStyle name="Uwaga 3" xfId="30466" hidden="1"/>
    <cellStyle name="Uwaga 3" xfId="30463" hidden="1"/>
    <cellStyle name="Uwaga 3" xfId="30453" hidden="1"/>
    <cellStyle name="Uwaga 3" xfId="30451" hidden="1"/>
    <cellStyle name="Uwaga 3" xfId="30448" hidden="1"/>
    <cellStyle name="Uwaga 3" xfId="30438" hidden="1"/>
    <cellStyle name="Uwaga 3" xfId="30436" hidden="1"/>
    <cellStyle name="Uwaga 3" xfId="30433" hidden="1"/>
    <cellStyle name="Uwaga 3" xfId="30424" hidden="1"/>
    <cellStyle name="Uwaga 3" xfId="30421" hidden="1"/>
    <cellStyle name="Uwaga 3" xfId="30417" hidden="1"/>
    <cellStyle name="Uwaga 3" xfId="30409" hidden="1"/>
    <cellStyle name="Uwaga 3" xfId="30406" hidden="1"/>
    <cellStyle name="Uwaga 3" xfId="30402" hidden="1"/>
    <cellStyle name="Uwaga 3" xfId="30394" hidden="1"/>
    <cellStyle name="Uwaga 3" xfId="30391" hidden="1"/>
    <cellStyle name="Uwaga 3" xfId="30387" hidden="1"/>
    <cellStyle name="Uwaga 3" xfId="30379" hidden="1"/>
    <cellStyle name="Uwaga 3" xfId="30376" hidden="1"/>
    <cellStyle name="Uwaga 3" xfId="30372" hidden="1"/>
    <cellStyle name="Uwaga 3" xfId="30364" hidden="1"/>
    <cellStyle name="Uwaga 3" xfId="30361" hidden="1"/>
    <cellStyle name="Uwaga 3" xfId="30357" hidden="1"/>
    <cellStyle name="Uwaga 3" xfId="30349" hidden="1"/>
    <cellStyle name="Uwaga 3" xfId="30345" hidden="1"/>
    <cellStyle name="Uwaga 3" xfId="30340" hidden="1"/>
    <cellStyle name="Uwaga 3" xfId="30334" hidden="1"/>
    <cellStyle name="Uwaga 3" xfId="30330" hidden="1"/>
    <cellStyle name="Uwaga 3" xfId="30325" hidden="1"/>
    <cellStyle name="Uwaga 3" xfId="30319" hidden="1"/>
    <cellStyle name="Uwaga 3" xfId="30315" hidden="1"/>
    <cellStyle name="Uwaga 3" xfId="30310" hidden="1"/>
    <cellStyle name="Uwaga 3" xfId="30304" hidden="1"/>
    <cellStyle name="Uwaga 3" xfId="30301" hidden="1"/>
    <cellStyle name="Uwaga 3" xfId="30297" hidden="1"/>
    <cellStyle name="Uwaga 3" xfId="30289" hidden="1"/>
    <cellStyle name="Uwaga 3" xfId="30286" hidden="1"/>
    <cellStyle name="Uwaga 3" xfId="30281" hidden="1"/>
    <cellStyle name="Uwaga 3" xfId="30274" hidden="1"/>
    <cellStyle name="Uwaga 3" xfId="30270" hidden="1"/>
    <cellStyle name="Uwaga 3" xfId="30265" hidden="1"/>
    <cellStyle name="Uwaga 3" xfId="30259" hidden="1"/>
    <cellStyle name="Uwaga 3" xfId="30255" hidden="1"/>
    <cellStyle name="Uwaga 3" xfId="30250" hidden="1"/>
    <cellStyle name="Uwaga 3" xfId="30244" hidden="1"/>
    <cellStyle name="Uwaga 3" xfId="30241" hidden="1"/>
    <cellStyle name="Uwaga 3" xfId="30237" hidden="1"/>
    <cellStyle name="Uwaga 3" xfId="30229" hidden="1"/>
    <cellStyle name="Uwaga 3" xfId="30224" hidden="1"/>
    <cellStyle name="Uwaga 3" xfId="30219" hidden="1"/>
    <cellStyle name="Uwaga 3" xfId="30214" hidden="1"/>
    <cellStyle name="Uwaga 3" xfId="30209" hidden="1"/>
    <cellStyle name="Uwaga 3" xfId="30204" hidden="1"/>
    <cellStyle name="Uwaga 3" xfId="30199" hidden="1"/>
    <cellStyle name="Uwaga 3" xfId="30194" hidden="1"/>
    <cellStyle name="Uwaga 3" xfId="30189" hidden="1"/>
    <cellStyle name="Uwaga 3" xfId="30184" hidden="1"/>
    <cellStyle name="Uwaga 3" xfId="30180" hidden="1"/>
    <cellStyle name="Uwaga 3" xfId="30175" hidden="1"/>
    <cellStyle name="Uwaga 3" xfId="30168" hidden="1"/>
    <cellStyle name="Uwaga 3" xfId="30163" hidden="1"/>
    <cellStyle name="Uwaga 3" xfId="30158" hidden="1"/>
    <cellStyle name="Uwaga 3" xfId="30153" hidden="1"/>
    <cellStyle name="Uwaga 3" xfId="30148" hidden="1"/>
    <cellStyle name="Uwaga 3" xfId="30143" hidden="1"/>
    <cellStyle name="Uwaga 3" xfId="30138" hidden="1"/>
    <cellStyle name="Uwaga 3" xfId="30133" hidden="1"/>
    <cellStyle name="Uwaga 3" xfId="30128" hidden="1"/>
    <cellStyle name="Uwaga 3" xfId="30124" hidden="1"/>
    <cellStyle name="Uwaga 3" xfId="30119" hidden="1"/>
    <cellStyle name="Uwaga 3" xfId="30114" hidden="1"/>
    <cellStyle name="Uwaga 3" xfId="30109" hidden="1"/>
    <cellStyle name="Uwaga 3" xfId="30105"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0" hidden="1"/>
    <cellStyle name="Uwaga 3" xfId="30056" hidden="1"/>
    <cellStyle name="Uwaga 3" xfId="30049" hidden="1"/>
    <cellStyle name="Uwaga 3" xfId="30045" hidden="1"/>
    <cellStyle name="Uwaga 3" xfId="30041" hidden="1"/>
    <cellStyle name="Uwaga 3" xfId="30908" hidden="1"/>
    <cellStyle name="Uwaga 3" xfId="30907" hidden="1"/>
    <cellStyle name="Uwaga 3" xfId="30905" hidden="1"/>
    <cellStyle name="Uwaga 3" xfId="30892" hidden="1"/>
    <cellStyle name="Uwaga 3" xfId="30890" hidden="1"/>
    <cellStyle name="Uwaga 3" xfId="30888" hidden="1"/>
    <cellStyle name="Uwaga 3" xfId="30878" hidden="1"/>
    <cellStyle name="Uwaga 3" xfId="30876" hidden="1"/>
    <cellStyle name="Uwaga 3" xfId="30874" hidden="1"/>
    <cellStyle name="Uwaga 3" xfId="30863" hidden="1"/>
    <cellStyle name="Uwaga 3" xfId="30861" hidden="1"/>
    <cellStyle name="Uwaga 3" xfId="30859" hidden="1"/>
    <cellStyle name="Uwaga 3" xfId="30846" hidden="1"/>
    <cellStyle name="Uwaga 3" xfId="30844" hidden="1"/>
    <cellStyle name="Uwaga 3" xfId="30843" hidden="1"/>
    <cellStyle name="Uwaga 3" xfId="30830" hidden="1"/>
    <cellStyle name="Uwaga 3" xfId="30829" hidden="1"/>
    <cellStyle name="Uwaga 3" xfId="30827" hidden="1"/>
    <cellStyle name="Uwaga 3" xfId="30815" hidden="1"/>
    <cellStyle name="Uwaga 3" xfId="30814" hidden="1"/>
    <cellStyle name="Uwaga 3" xfId="30812" hidden="1"/>
    <cellStyle name="Uwaga 3" xfId="30800" hidden="1"/>
    <cellStyle name="Uwaga 3" xfId="30799" hidden="1"/>
    <cellStyle name="Uwaga 3" xfId="30797" hidden="1"/>
    <cellStyle name="Uwaga 3" xfId="30785" hidden="1"/>
    <cellStyle name="Uwaga 3" xfId="30784" hidden="1"/>
    <cellStyle name="Uwaga 3" xfId="30782" hidden="1"/>
    <cellStyle name="Uwaga 3" xfId="30770" hidden="1"/>
    <cellStyle name="Uwaga 3" xfId="30769" hidden="1"/>
    <cellStyle name="Uwaga 3" xfId="30767" hidden="1"/>
    <cellStyle name="Uwaga 3" xfId="30755" hidden="1"/>
    <cellStyle name="Uwaga 3" xfId="30754" hidden="1"/>
    <cellStyle name="Uwaga 3" xfId="30752" hidden="1"/>
    <cellStyle name="Uwaga 3" xfId="30740" hidden="1"/>
    <cellStyle name="Uwaga 3" xfId="30739" hidden="1"/>
    <cellStyle name="Uwaga 3" xfId="30737" hidden="1"/>
    <cellStyle name="Uwaga 3" xfId="30725" hidden="1"/>
    <cellStyle name="Uwaga 3" xfId="30724" hidden="1"/>
    <cellStyle name="Uwaga 3" xfId="30722" hidden="1"/>
    <cellStyle name="Uwaga 3" xfId="30710" hidden="1"/>
    <cellStyle name="Uwaga 3" xfId="30709" hidden="1"/>
    <cellStyle name="Uwaga 3" xfId="30707" hidden="1"/>
    <cellStyle name="Uwaga 3" xfId="30695" hidden="1"/>
    <cellStyle name="Uwaga 3" xfId="30694" hidden="1"/>
    <cellStyle name="Uwaga 3" xfId="30692" hidden="1"/>
    <cellStyle name="Uwaga 3" xfId="30680" hidden="1"/>
    <cellStyle name="Uwaga 3" xfId="30679" hidden="1"/>
    <cellStyle name="Uwaga 3" xfId="30677" hidden="1"/>
    <cellStyle name="Uwaga 3" xfId="30665" hidden="1"/>
    <cellStyle name="Uwaga 3" xfId="30664" hidden="1"/>
    <cellStyle name="Uwaga 3" xfId="30662"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9" hidden="1"/>
    <cellStyle name="Uwaga 3" xfId="30527" hidden="1"/>
    <cellStyle name="Uwaga 3" xfId="30515" hidden="1"/>
    <cellStyle name="Uwaga 3" xfId="30514" hidden="1"/>
    <cellStyle name="Uwaga 3" xfId="30512" hidden="1"/>
    <cellStyle name="Uwaga 3" xfId="30500" hidden="1"/>
    <cellStyle name="Uwaga 3" xfId="30499" hidden="1"/>
    <cellStyle name="Uwaga 3" xfId="30497" hidden="1"/>
    <cellStyle name="Uwaga 3" xfId="30485" hidden="1"/>
    <cellStyle name="Uwaga 3" xfId="30484" hidden="1"/>
    <cellStyle name="Uwaga 3" xfId="30482" hidden="1"/>
    <cellStyle name="Uwaga 3" xfId="30470" hidden="1"/>
    <cellStyle name="Uwaga 3" xfId="30469" hidden="1"/>
    <cellStyle name="Uwaga 3" xfId="30467" hidden="1"/>
    <cellStyle name="Uwaga 3" xfId="30455" hidden="1"/>
    <cellStyle name="Uwaga 3" xfId="30454" hidden="1"/>
    <cellStyle name="Uwaga 3" xfId="30452" hidden="1"/>
    <cellStyle name="Uwaga 3" xfId="30440" hidden="1"/>
    <cellStyle name="Uwaga 3" xfId="30439" hidden="1"/>
    <cellStyle name="Uwaga 3" xfId="30437" hidden="1"/>
    <cellStyle name="Uwaga 3" xfId="30425" hidden="1"/>
    <cellStyle name="Uwaga 3" xfId="30423" hidden="1"/>
    <cellStyle name="Uwaga 3" xfId="30420" hidden="1"/>
    <cellStyle name="Uwaga 3" xfId="30410" hidden="1"/>
    <cellStyle name="Uwaga 3" xfId="30408" hidden="1"/>
    <cellStyle name="Uwaga 3" xfId="30405" hidden="1"/>
    <cellStyle name="Uwaga 3" xfId="30395" hidden="1"/>
    <cellStyle name="Uwaga 3" xfId="30393" hidden="1"/>
    <cellStyle name="Uwaga 3" xfId="30390" hidden="1"/>
    <cellStyle name="Uwaga 3" xfId="30380" hidden="1"/>
    <cellStyle name="Uwaga 3" xfId="30378" hidden="1"/>
    <cellStyle name="Uwaga 3" xfId="30375" hidden="1"/>
    <cellStyle name="Uwaga 3" xfId="30365" hidden="1"/>
    <cellStyle name="Uwaga 3" xfId="30363" hidden="1"/>
    <cellStyle name="Uwaga 3" xfId="30360" hidden="1"/>
    <cellStyle name="Uwaga 3" xfId="30350" hidden="1"/>
    <cellStyle name="Uwaga 3" xfId="30348" hidden="1"/>
    <cellStyle name="Uwaga 3" xfId="30344" hidden="1"/>
    <cellStyle name="Uwaga 3" xfId="30335" hidden="1"/>
    <cellStyle name="Uwaga 3" xfId="30332" hidden="1"/>
    <cellStyle name="Uwaga 3" xfId="30328" hidden="1"/>
    <cellStyle name="Uwaga 3" xfId="30320" hidden="1"/>
    <cellStyle name="Uwaga 3" xfId="30318" hidden="1"/>
    <cellStyle name="Uwaga 3" xfId="30314" hidden="1"/>
    <cellStyle name="Uwaga 3" xfId="30305" hidden="1"/>
    <cellStyle name="Uwaga 3" xfId="30303" hidden="1"/>
    <cellStyle name="Uwaga 3" xfId="30300" hidden="1"/>
    <cellStyle name="Uwaga 3" xfId="30290" hidden="1"/>
    <cellStyle name="Uwaga 3" xfId="30288" hidden="1"/>
    <cellStyle name="Uwaga 3" xfId="30283" hidden="1"/>
    <cellStyle name="Uwaga 3" xfId="30275" hidden="1"/>
    <cellStyle name="Uwaga 3" xfId="30273" hidden="1"/>
    <cellStyle name="Uwaga 3" xfId="30268" hidden="1"/>
    <cellStyle name="Uwaga 3" xfId="30260" hidden="1"/>
    <cellStyle name="Uwaga 3" xfId="30258" hidden="1"/>
    <cellStyle name="Uwaga 3" xfId="30253" hidden="1"/>
    <cellStyle name="Uwaga 3" xfId="30245" hidden="1"/>
    <cellStyle name="Uwaga 3" xfId="30243" hidden="1"/>
    <cellStyle name="Uwaga 3" xfId="30239" hidden="1"/>
    <cellStyle name="Uwaga 3" xfId="30230" hidden="1"/>
    <cellStyle name="Uwaga 3" xfId="30227" hidden="1"/>
    <cellStyle name="Uwaga 3" xfId="30222" hidden="1"/>
    <cellStyle name="Uwaga 3" xfId="30215" hidden="1"/>
    <cellStyle name="Uwaga 3" xfId="30211" hidden="1"/>
    <cellStyle name="Uwaga 3" xfId="30206" hidden="1"/>
    <cellStyle name="Uwaga 3" xfId="30200" hidden="1"/>
    <cellStyle name="Uwaga 3" xfId="30196" hidden="1"/>
    <cellStyle name="Uwaga 3" xfId="30191" hidden="1"/>
    <cellStyle name="Uwaga 3" xfId="30185" hidden="1"/>
    <cellStyle name="Uwaga 3" xfId="30182" hidden="1"/>
    <cellStyle name="Uwaga 3" xfId="30178" hidden="1"/>
    <cellStyle name="Uwaga 3" xfId="30169" hidden="1"/>
    <cellStyle name="Uwaga 3" xfId="30164" hidden="1"/>
    <cellStyle name="Uwaga 3" xfId="30159" hidden="1"/>
    <cellStyle name="Uwaga 3" xfId="30154" hidden="1"/>
    <cellStyle name="Uwaga 3" xfId="30149" hidden="1"/>
    <cellStyle name="Uwaga 3" xfId="30144" hidden="1"/>
    <cellStyle name="Uwaga 3" xfId="30139" hidden="1"/>
    <cellStyle name="Uwaga 3" xfId="30134" hidden="1"/>
    <cellStyle name="Uwaga 3" xfId="30129" hidden="1"/>
    <cellStyle name="Uwaga 3" xfId="30125" hidden="1"/>
    <cellStyle name="Uwaga 3" xfId="30120" hidden="1"/>
    <cellStyle name="Uwaga 3" xfId="30115" hidden="1"/>
    <cellStyle name="Uwaga 3" xfId="30110" hidden="1"/>
    <cellStyle name="Uwaga 3" xfId="30106" hidden="1"/>
    <cellStyle name="Uwaga 3" xfId="30102" hidden="1"/>
    <cellStyle name="Uwaga 3" xfId="30095" hidden="1"/>
    <cellStyle name="Uwaga 3" xfId="30091" hidden="1"/>
    <cellStyle name="Uwaga 3" xfId="30086" hidden="1"/>
    <cellStyle name="Uwaga 3" xfId="30080" hidden="1"/>
    <cellStyle name="Uwaga 3" xfId="30076" hidden="1"/>
    <cellStyle name="Uwaga 3" xfId="30071" hidden="1"/>
    <cellStyle name="Uwaga 3" xfId="30065" hidden="1"/>
    <cellStyle name="Uwaga 3" xfId="30061" hidden="1"/>
    <cellStyle name="Uwaga 3" xfId="30057" hidden="1"/>
    <cellStyle name="Uwaga 3" xfId="30050" hidden="1"/>
    <cellStyle name="Uwaga 3" xfId="30046" hidden="1"/>
    <cellStyle name="Uwaga 3" xfId="30042" hidden="1"/>
    <cellStyle name="Uwaga 3" xfId="30983" hidden="1"/>
    <cellStyle name="Uwaga 3" xfId="30984" hidden="1"/>
    <cellStyle name="Uwaga 3" xfId="30986" hidden="1"/>
    <cellStyle name="Uwaga 3" xfId="30992" hidden="1"/>
    <cellStyle name="Uwaga 3" xfId="30993" hidden="1"/>
    <cellStyle name="Uwaga 3" xfId="30996" hidden="1"/>
    <cellStyle name="Uwaga 3" xfId="31001" hidden="1"/>
    <cellStyle name="Uwaga 3" xfId="31002" hidden="1"/>
    <cellStyle name="Uwaga 3" xfId="31005" hidden="1"/>
    <cellStyle name="Uwaga 3" xfId="31010" hidden="1"/>
    <cellStyle name="Uwaga 3" xfId="31011" hidden="1"/>
    <cellStyle name="Uwaga 3" xfId="31012" hidden="1"/>
    <cellStyle name="Uwaga 3" xfId="31019" hidden="1"/>
    <cellStyle name="Uwaga 3" xfId="31022" hidden="1"/>
    <cellStyle name="Uwaga 3" xfId="31025" hidden="1"/>
    <cellStyle name="Uwaga 3" xfId="31031" hidden="1"/>
    <cellStyle name="Uwaga 3" xfId="31034" hidden="1"/>
    <cellStyle name="Uwaga 3" xfId="31036" hidden="1"/>
    <cellStyle name="Uwaga 3" xfId="31041" hidden="1"/>
    <cellStyle name="Uwaga 3" xfId="31044" hidden="1"/>
    <cellStyle name="Uwaga 3" xfId="31045" hidden="1"/>
    <cellStyle name="Uwaga 3" xfId="31049" hidden="1"/>
    <cellStyle name="Uwaga 3" xfId="31052" hidden="1"/>
    <cellStyle name="Uwaga 3" xfId="31054" hidden="1"/>
    <cellStyle name="Uwaga 3" xfId="31055" hidden="1"/>
    <cellStyle name="Uwaga 3" xfId="31056" hidden="1"/>
    <cellStyle name="Uwaga 3" xfId="31059" hidden="1"/>
    <cellStyle name="Uwaga 3" xfId="31066" hidden="1"/>
    <cellStyle name="Uwaga 3" xfId="31069" hidden="1"/>
    <cellStyle name="Uwaga 3" xfId="31072" hidden="1"/>
    <cellStyle name="Uwaga 3" xfId="31075" hidden="1"/>
    <cellStyle name="Uwaga 3" xfId="31078" hidden="1"/>
    <cellStyle name="Uwaga 3" xfId="31081" hidden="1"/>
    <cellStyle name="Uwaga 3" xfId="31083" hidden="1"/>
    <cellStyle name="Uwaga 3" xfId="31086" hidden="1"/>
    <cellStyle name="Uwaga 3" xfId="31089" hidden="1"/>
    <cellStyle name="Uwaga 3" xfId="31091" hidden="1"/>
    <cellStyle name="Uwaga 3" xfId="31092" hidden="1"/>
    <cellStyle name="Uwaga 3" xfId="31094" hidden="1"/>
    <cellStyle name="Uwaga 3" xfId="31101" hidden="1"/>
    <cellStyle name="Uwaga 3" xfId="31104" hidden="1"/>
    <cellStyle name="Uwaga 3" xfId="31107" hidden="1"/>
    <cellStyle name="Uwaga 3" xfId="31111" hidden="1"/>
    <cellStyle name="Uwaga 3" xfId="31114" hidden="1"/>
    <cellStyle name="Uwaga 3" xfId="31117" hidden="1"/>
    <cellStyle name="Uwaga 3" xfId="31119" hidden="1"/>
    <cellStyle name="Uwaga 3" xfId="31122" hidden="1"/>
    <cellStyle name="Uwaga 3" xfId="31125" hidden="1"/>
    <cellStyle name="Uwaga 3" xfId="31127" hidden="1"/>
    <cellStyle name="Uwaga 3" xfId="31128" hidden="1"/>
    <cellStyle name="Uwaga 3" xfId="31131" hidden="1"/>
    <cellStyle name="Uwaga 3" xfId="31138" hidden="1"/>
    <cellStyle name="Uwaga 3" xfId="31141" hidden="1"/>
    <cellStyle name="Uwaga 3" xfId="31144" hidden="1"/>
    <cellStyle name="Uwaga 3" xfId="31148" hidden="1"/>
    <cellStyle name="Uwaga 3" xfId="31151" hidden="1"/>
    <cellStyle name="Uwaga 3" xfId="31153" hidden="1"/>
    <cellStyle name="Uwaga 3" xfId="31156" hidden="1"/>
    <cellStyle name="Uwaga 3" xfId="31159" hidden="1"/>
    <cellStyle name="Uwaga 3" xfId="31162" hidden="1"/>
    <cellStyle name="Uwaga 3" xfId="31163" hidden="1"/>
    <cellStyle name="Uwaga 3" xfId="31164" hidden="1"/>
    <cellStyle name="Uwaga 3" xfId="31166" hidden="1"/>
    <cellStyle name="Uwaga 3" xfId="31172" hidden="1"/>
    <cellStyle name="Uwaga 3" xfId="31173" hidden="1"/>
    <cellStyle name="Uwaga 3" xfId="31175" hidden="1"/>
    <cellStyle name="Uwaga 3" xfId="31181" hidden="1"/>
    <cellStyle name="Uwaga 3" xfId="31183" hidden="1"/>
    <cellStyle name="Uwaga 3" xfId="31186" hidden="1"/>
    <cellStyle name="Uwaga 3" xfId="31190" hidden="1"/>
    <cellStyle name="Uwaga 3" xfId="31191" hidden="1"/>
    <cellStyle name="Uwaga 3" xfId="31193" hidden="1"/>
    <cellStyle name="Uwaga 3" xfId="31199" hidden="1"/>
    <cellStyle name="Uwaga 3" xfId="31200" hidden="1"/>
    <cellStyle name="Uwaga 3" xfId="31201" hidden="1"/>
    <cellStyle name="Uwaga 3" xfId="31209" hidden="1"/>
    <cellStyle name="Uwaga 3" xfId="31212" hidden="1"/>
    <cellStyle name="Uwaga 3" xfId="31215" hidden="1"/>
    <cellStyle name="Uwaga 3" xfId="31218" hidden="1"/>
    <cellStyle name="Uwaga 3" xfId="31221" hidden="1"/>
    <cellStyle name="Uwaga 3" xfId="31224" hidden="1"/>
    <cellStyle name="Uwaga 3" xfId="31227" hidden="1"/>
    <cellStyle name="Uwaga 3" xfId="31230" hidden="1"/>
    <cellStyle name="Uwaga 3" xfId="31233" hidden="1"/>
    <cellStyle name="Uwaga 3" xfId="31235" hidden="1"/>
    <cellStyle name="Uwaga 3" xfId="31236" hidden="1"/>
    <cellStyle name="Uwaga 3" xfId="31238" hidden="1"/>
    <cellStyle name="Uwaga 3" xfId="31245" hidden="1"/>
    <cellStyle name="Uwaga 3" xfId="31248" hidden="1"/>
    <cellStyle name="Uwaga 3" xfId="31251" hidden="1"/>
    <cellStyle name="Uwaga 3" xfId="31254" hidden="1"/>
    <cellStyle name="Uwaga 3" xfId="31257" hidden="1"/>
    <cellStyle name="Uwaga 3" xfId="31260" hidden="1"/>
    <cellStyle name="Uwaga 3" xfId="31263" hidden="1"/>
    <cellStyle name="Uwaga 3" xfId="31265" hidden="1"/>
    <cellStyle name="Uwaga 3" xfId="31268" hidden="1"/>
    <cellStyle name="Uwaga 3" xfId="31271" hidden="1"/>
    <cellStyle name="Uwaga 3" xfId="31272" hidden="1"/>
    <cellStyle name="Uwaga 3" xfId="31273" hidden="1"/>
    <cellStyle name="Uwaga 3" xfId="31280" hidden="1"/>
    <cellStyle name="Uwaga 3" xfId="31281" hidden="1"/>
    <cellStyle name="Uwaga 3" xfId="31283" hidden="1"/>
    <cellStyle name="Uwaga 3" xfId="31289" hidden="1"/>
    <cellStyle name="Uwaga 3" xfId="31290" hidden="1"/>
    <cellStyle name="Uwaga 3" xfId="31292" hidden="1"/>
    <cellStyle name="Uwaga 3" xfId="31298" hidden="1"/>
    <cellStyle name="Uwaga 3" xfId="31299" hidden="1"/>
    <cellStyle name="Uwaga 3" xfId="31301" hidden="1"/>
    <cellStyle name="Uwaga 3" xfId="31307" hidden="1"/>
    <cellStyle name="Uwaga 3" xfId="31308" hidden="1"/>
    <cellStyle name="Uwaga 3" xfId="31309" hidden="1"/>
    <cellStyle name="Uwaga 3" xfId="31317" hidden="1"/>
    <cellStyle name="Uwaga 3" xfId="31319" hidden="1"/>
    <cellStyle name="Uwaga 3" xfId="31322" hidden="1"/>
    <cellStyle name="Uwaga 3" xfId="31326" hidden="1"/>
    <cellStyle name="Uwaga 3" xfId="31329" hidden="1"/>
    <cellStyle name="Uwaga 3" xfId="31332" hidden="1"/>
    <cellStyle name="Uwaga 3" xfId="31335" hidden="1"/>
    <cellStyle name="Uwaga 3" xfId="31337" hidden="1"/>
    <cellStyle name="Uwaga 3" xfId="31340" hidden="1"/>
    <cellStyle name="Uwaga 3" xfId="31343" hidden="1"/>
    <cellStyle name="Uwaga 3" xfId="31344" hidden="1"/>
    <cellStyle name="Uwaga 3" xfId="31345" hidden="1"/>
    <cellStyle name="Uwaga 3" xfId="31352" hidden="1"/>
    <cellStyle name="Uwaga 3" xfId="31354" hidden="1"/>
    <cellStyle name="Uwaga 3" xfId="31356" hidden="1"/>
    <cellStyle name="Uwaga 3" xfId="31361" hidden="1"/>
    <cellStyle name="Uwaga 3" xfId="31363" hidden="1"/>
    <cellStyle name="Uwaga 3" xfId="31365" hidden="1"/>
    <cellStyle name="Uwaga 3" xfId="31370" hidden="1"/>
    <cellStyle name="Uwaga 3" xfId="31372" hidden="1"/>
    <cellStyle name="Uwaga 3" xfId="31374" hidden="1"/>
    <cellStyle name="Uwaga 3" xfId="31379" hidden="1"/>
    <cellStyle name="Uwaga 3" xfId="31380" hidden="1"/>
    <cellStyle name="Uwaga 3" xfId="31381" hidden="1"/>
    <cellStyle name="Uwaga 3" xfId="31388" hidden="1"/>
    <cellStyle name="Uwaga 3" xfId="31390" hidden="1"/>
    <cellStyle name="Uwaga 3" xfId="31392" hidden="1"/>
    <cellStyle name="Uwaga 3" xfId="31397" hidden="1"/>
    <cellStyle name="Uwaga 3" xfId="31399" hidden="1"/>
    <cellStyle name="Uwaga 3" xfId="31401" hidden="1"/>
    <cellStyle name="Uwaga 3" xfId="31406" hidden="1"/>
    <cellStyle name="Uwaga 3" xfId="31408" hidden="1"/>
    <cellStyle name="Uwaga 3" xfId="31409" hidden="1"/>
    <cellStyle name="Uwaga 3" xfId="31415" hidden="1"/>
    <cellStyle name="Uwaga 3" xfId="31416" hidden="1"/>
    <cellStyle name="Uwaga 3" xfId="31417" hidden="1"/>
    <cellStyle name="Uwaga 3" xfId="31424" hidden="1"/>
    <cellStyle name="Uwaga 3" xfId="31426" hidden="1"/>
    <cellStyle name="Uwaga 3" xfId="31428" hidden="1"/>
    <cellStyle name="Uwaga 3" xfId="31433" hidden="1"/>
    <cellStyle name="Uwaga 3" xfId="31435" hidden="1"/>
    <cellStyle name="Uwaga 3" xfId="31437" hidden="1"/>
    <cellStyle name="Uwaga 3" xfId="31442" hidden="1"/>
    <cellStyle name="Uwaga 3" xfId="31444" hidden="1"/>
    <cellStyle name="Uwaga 3" xfId="31446" hidden="1"/>
    <cellStyle name="Uwaga 3" xfId="31451" hidden="1"/>
    <cellStyle name="Uwaga 3" xfId="31452" hidden="1"/>
    <cellStyle name="Uwaga 3" xfId="31454" hidden="1"/>
    <cellStyle name="Uwaga 3" xfId="31460" hidden="1"/>
    <cellStyle name="Uwaga 3" xfId="31461" hidden="1"/>
    <cellStyle name="Uwaga 3" xfId="31462" hidden="1"/>
    <cellStyle name="Uwaga 3" xfId="31469" hidden="1"/>
    <cellStyle name="Uwaga 3" xfId="31470" hidden="1"/>
    <cellStyle name="Uwaga 3" xfId="31471" hidden="1"/>
    <cellStyle name="Uwaga 3" xfId="31478" hidden="1"/>
    <cellStyle name="Uwaga 3" xfId="31479" hidden="1"/>
    <cellStyle name="Uwaga 3" xfId="31480" hidden="1"/>
    <cellStyle name="Uwaga 3" xfId="31487" hidden="1"/>
    <cellStyle name="Uwaga 3" xfId="31488" hidden="1"/>
    <cellStyle name="Uwaga 3" xfId="31489" hidden="1"/>
    <cellStyle name="Uwaga 3" xfId="31496" hidden="1"/>
    <cellStyle name="Uwaga 3" xfId="31497" hidden="1"/>
    <cellStyle name="Uwaga 3" xfId="31498" hidden="1"/>
    <cellStyle name="Uwaga 3" xfId="31547" hidden="1"/>
    <cellStyle name="Uwaga 3" xfId="31548" hidden="1"/>
    <cellStyle name="Uwaga 3" xfId="31550" hidden="1"/>
    <cellStyle name="Uwaga 3" xfId="31562" hidden="1"/>
    <cellStyle name="Uwaga 3" xfId="31563" hidden="1"/>
    <cellStyle name="Uwaga 3" xfId="31568" hidden="1"/>
    <cellStyle name="Uwaga 3" xfId="31577" hidden="1"/>
    <cellStyle name="Uwaga 3" xfId="31578" hidden="1"/>
    <cellStyle name="Uwaga 3" xfId="31583" hidden="1"/>
    <cellStyle name="Uwaga 3" xfId="31592" hidden="1"/>
    <cellStyle name="Uwaga 3" xfId="31593" hidden="1"/>
    <cellStyle name="Uwaga 3" xfId="31594" hidden="1"/>
    <cellStyle name="Uwaga 3" xfId="31607" hidden="1"/>
    <cellStyle name="Uwaga 3" xfId="31612" hidden="1"/>
    <cellStyle name="Uwaga 3" xfId="31617" hidden="1"/>
    <cellStyle name="Uwaga 3" xfId="31627" hidden="1"/>
    <cellStyle name="Uwaga 3" xfId="31632" hidden="1"/>
    <cellStyle name="Uwaga 3" xfId="31636" hidden="1"/>
    <cellStyle name="Uwaga 3" xfId="31643" hidden="1"/>
    <cellStyle name="Uwaga 3" xfId="31648" hidden="1"/>
    <cellStyle name="Uwaga 3" xfId="31651" hidden="1"/>
    <cellStyle name="Uwaga 3" xfId="31657" hidden="1"/>
    <cellStyle name="Uwaga 3" xfId="31662" hidden="1"/>
    <cellStyle name="Uwaga 3" xfId="31666" hidden="1"/>
    <cellStyle name="Uwaga 3" xfId="31667" hidden="1"/>
    <cellStyle name="Uwaga 3" xfId="31668" hidden="1"/>
    <cellStyle name="Uwaga 3" xfId="31672" hidden="1"/>
    <cellStyle name="Uwaga 3" xfId="31684" hidden="1"/>
    <cellStyle name="Uwaga 3" xfId="31689" hidden="1"/>
    <cellStyle name="Uwaga 3" xfId="31694" hidden="1"/>
    <cellStyle name="Uwaga 3" xfId="31699" hidden="1"/>
    <cellStyle name="Uwaga 3" xfId="31704" hidden="1"/>
    <cellStyle name="Uwaga 3" xfId="31709" hidden="1"/>
    <cellStyle name="Uwaga 3" xfId="31713" hidden="1"/>
    <cellStyle name="Uwaga 3" xfId="31717" hidden="1"/>
    <cellStyle name="Uwaga 3" xfId="31722" hidden="1"/>
    <cellStyle name="Uwaga 3" xfId="31727" hidden="1"/>
    <cellStyle name="Uwaga 3" xfId="31728" hidden="1"/>
    <cellStyle name="Uwaga 3" xfId="31730" hidden="1"/>
    <cellStyle name="Uwaga 3" xfId="31743" hidden="1"/>
    <cellStyle name="Uwaga 3" xfId="31747" hidden="1"/>
    <cellStyle name="Uwaga 3" xfId="31752" hidden="1"/>
    <cellStyle name="Uwaga 3" xfId="31759" hidden="1"/>
    <cellStyle name="Uwaga 3" xfId="31763" hidden="1"/>
    <cellStyle name="Uwaga 3" xfId="31768" hidden="1"/>
    <cellStyle name="Uwaga 3" xfId="31773" hidden="1"/>
    <cellStyle name="Uwaga 3" xfId="31776" hidden="1"/>
    <cellStyle name="Uwaga 3" xfId="31781" hidden="1"/>
    <cellStyle name="Uwaga 3" xfId="31787" hidden="1"/>
    <cellStyle name="Uwaga 3" xfId="31788" hidden="1"/>
    <cellStyle name="Uwaga 3" xfId="31791" hidden="1"/>
    <cellStyle name="Uwaga 3" xfId="31804" hidden="1"/>
    <cellStyle name="Uwaga 3" xfId="31808" hidden="1"/>
    <cellStyle name="Uwaga 3" xfId="31813" hidden="1"/>
    <cellStyle name="Uwaga 3" xfId="31820" hidden="1"/>
    <cellStyle name="Uwaga 3" xfId="31825" hidden="1"/>
    <cellStyle name="Uwaga 3" xfId="31829" hidden="1"/>
    <cellStyle name="Uwaga 3" xfId="31834" hidden="1"/>
    <cellStyle name="Uwaga 3" xfId="31838" hidden="1"/>
    <cellStyle name="Uwaga 3" xfId="31843" hidden="1"/>
    <cellStyle name="Uwaga 3" xfId="31847" hidden="1"/>
    <cellStyle name="Uwaga 3" xfId="31848" hidden="1"/>
    <cellStyle name="Uwaga 3" xfId="31850" hidden="1"/>
    <cellStyle name="Uwaga 3" xfId="31862" hidden="1"/>
    <cellStyle name="Uwaga 3" xfId="31863" hidden="1"/>
    <cellStyle name="Uwaga 3" xfId="31865" hidden="1"/>
    <cellStyle name="Uwaga 3" xfId="31877" hidden="1"/>
    <cellStyle name="Uwaga 3" xfId="31879" hidden="1"/>
    <cellStyle name="Uwaga 3" xfId="31882" hidden="1"/>
    <cellStyle name="Uwaga 3" xfId="31892" hidden="1"/>
    <cellStyle name="Uwaga 3" xfId="31893" hidden="1"/>
    <cellStyle name="Uwaga 3" xfId="31895" hidden="1"/>
    <cellStyle name="Uwaga 3" xfId="31907" hidden="1"/>
    <cellStyle name="Uwaga 3" xfId="31908" hidden="1"/>
    <cellStyle name="Uwaga 3" xfId="31909" hidden="1"/>
    <cellStyle name="Uwaga 3" xfId="31923" hidden="1"/>
    <cellStyle name="Uwaga 3" xfId="31926" hidden="1"/>
    <cellStyle name="Uwaga 3" xfId="31930" hidden="1"/>
    <cellStyle name="Uwaga 3" xfId="31938" hidden="1"/>
    <cellStyle name="Uwaga 3" xfId="31941" hidden="1"/>
    <cellStyle name="Uwaga 3" xfId="31945" hidden="1"/>
    <cellStyle name="Uwaga 3" xfId="31953" hidden="1"/>
    <cellStyle name="Uwaga 3" xfId="31956" hidden="1"/>
    <cellStyle name="Uwaga 3" xfId="31960" hidden="1"/>
    <cellStyle name="Uwaga 3" xfId="31967" hidden="1"/>
    <cellStyle name="Uwaga 3" xfId="31968" hidden="1"/>
    <cellStyle name="Uwaga 3" xfId="31970" hidden="1"/>
    <cellStyle name="Uwaga 3" xfId="31983" hidden="1"/>
    <cellStyle name="Uwaga 3" xfId="31986" hidden="1"/>
    <cellStyle name="Uwaga 3" xfId="31989" hidden="1"/>
    <cellStyle name="Uwaga 3" xfId="31998" hidden="1"/>
    <cellStyle name="Uwaga 3" xfId="32001" hidden="1"/>
    <cellStyle name="Uwaga 3" xfId="32005" hidden="1"/>
    <cellStyle name="Uwaga 3" xfId="32013" hidden="1"/>
    <cellStyle name="Uwaga 3" xfId="32015" hidden="1"/>
    <cellStyle name="Uwaga 3" xfId="32018" hidden="1"/>
    <cellStyle name="Uwaga 3" xfId="32027" hidden="1"/>
    <cellStyle name="Uwaga 3" xfId="32028" hidden="1"/>
    <cellStyle name="Uwaga 3" xfId="32029" hidden="1"/>
    <cellStyle name="Uwaga 3" xfId="32042" hidden="1"/>
    <cellStyle name="Uwaga 3" xfId="32043" hidden="1"/>
    <cellStyle name="Uwaga 3" xfId="32045" hidden="1"/>
    <cellStyle name="Uwaga 3" xfId="32057" hidden="1"/>
    <cellStyle name="Uwaga 3" xfId="32058" hidden="1"/>
    <cellStyle name="Uwaga 3" xfId="32060" hidden="1"/>
    <cellStyle name="Uwaga 3" xfId="32072" hidden="1"/>
    <cellStyle name="Uwaga 3" xfId="32073" hidden="1"/>
    <cellStyle name="Uwaga 3" xfId="32075" hidden="1"/>
    <cellStyle name="Uwaga 3" xfId="32087" hidden="1"/>
    <cellStyle name="Uwaga 3" xfId="32088" hidden="1"/>
    <cellStyle name="Uwaga 3" xfId="32089" hidden="1"/>
    <cellStyle name="Uwaga 3" xfId="32103" hidden="1"/>
    <cellStyle name="Uwaga 3" xfId="32105" hidden="1"/>
    <cellStyle name="Uwaga 3" xfId="32108" hidden="1"/>
    <cellStyle name="Uwaga 3" xfId="32118" hidden="1"/>
    <cellStyle name="Uwaga 3" xfId="32121" hidden="1"/>
    <cellStyle name="Uwaga 3" xfId="32124" hidden="1"/>
    <cellStyle name="Uwaga 3" xfId="32133" hidden="1"/>
    <cellStyle name="Uwaga 3" xfId="32135" hidden="1"/>
    <cellStyle name="Uwaga 3" xfId="32138" hidden="1"/>
    <cellStyle name="Uwaga 3" xfId="32147" hidden="1"/>
    <cellStyle name="Uwaga 3" xfId="32148" hidden="1"/>
    <cellStyle name="Uwaga 3" xfId="32149" hidden="1"/>
    <cellStyle name="Uwaga 3" xfId="32162" hidden="1"/>
    <cellStyle name="Uwaga 3" xfId="32164" hidden="1"/>
    <cellStyle name="Uwaga 3" xfId="32166" hidden="1"/>
    <cellStyle name="Uwaga 3" xfId="32177" hidden="1"/>
    <cellStyle name="Uwaga 3" xfId="32179" hidden="1"/>
    <cellStyle name="Uwaga 3" xfId="32181" hidden="1"/>
    <cellStyle name="Uwaga 3" xfId="32192" hidden="1"/>
    <cellStyle name="Uwaga 3" xfId="32194" hidden="1"/>
    <cellStyle name="Uwaga 3" xfId="32196" hidden="1"/>
    <cellStyle name="Uwaga 3" xfId="32207" hidden="1"/>
    <cellStyle name="Uwaga 3" xfId="32208" hidden="1"/>
    <cellStyle name="Uwaga 3" xfId="32209" hidden="1"/>
    <cellStyle name="Uwaga 3" xfId="32222" hidden="1"/>
    <cellStyle name="Uwaga 3" xfId="32224" hidden="1"/>
    <cellStyle name="Uwaga 3" xfId="32226" hidden="1"/>
    <cellStyle name="Uwaga 3" xfId="32237" hidden="1"/>
    <cellStyle name="Uwaga 3" xfId="32239" hidden="1"/>
    <cellStyle name="Uwaga 3" xfId="32241" hidden="1"/>
    <cellStyle name="Uwaga 3" xfId="32252" hidden="1"/>
    <cellStyle name="Uwaga 3" xfId="32254" hidden="1"/>
    <cellStyle name="Uwaga 3" xfId="32255" hidden="1"/>
    <cellStyle name="Uwaga 3" xfId="32267" hidden="1"/>
    <cellStyle name="Uwaga 3" xfId="32268" hidden="1"/>
    <cellStyle name="Uwaga 3" xfId="32269" hidden="1"/>
    <cellStyle name="Uwaga 3" xfId="32282" hidden="1"/>
    <cellStyle name="Uwaga 3" xfId="32284" hidden="1"/>
    <cellStyle name="Uwaga 3" xfId="32286" hidden="1"/>
    <cellStyle name="Uwaga 3" xfId="32297" hidden="1"/>
    <cellStyle name="Uwaga 3" xfId="32299" hidden="1"/>
    <cellStyle name="Uwaga 3" xfId="32301" hidden="1"/>
    <cellStyle name="Uwaga 3" xfId="32312" hidden="1"/>
    <cellStyle name="Uwaga 3" xfId="32314" hidden="1"/>
    <cellStyle name="Uwaga 3" xfId="32316" hidden="1"/>
    <cellStyle name="Uwaga 3" xfId="32327" hidden="1"/>
    <cellStyle name="Uwaga 3" xfId="32328" hidden="1"/>
    <cellStyle name="Uwaga 3" xfId="32330" hidden="1"/>
    <cellStyle name="Uwaga 3" xfId="32341" hidden="1"/>
    <cellStyle name="Uwaga 3" xfId="32343" hidden="1"/>
    <cellStyle name="Uwaga 3" xfId="32344" hidden="1"/>
    <cellStyle name="Uwaga 3" xfId="32353" hidden="1"/>
    <cellStyle name="Uwaga 3" xfId="32356" hidden="1"/>
    <cellStyle name="Uwaga 3" xfId="32358" hidden="1"/>
    <cellStyle name="Uwaga 3" xfId="32369" hidden="1"/>
    <cellStyle name="Uwaga 3" xfId="32371" hidden="1"/>
    <cellStyle name="Uwaga 3" xfId="32373" hidden="1"/>
    <cellStyle name="Uwaga 3" xfId="32385" hidden="1"/>
    <cellStyle name="Uwaga 3" xfId="32387" hidden="1"/>
    <cellStyle name="Uwaga 3" xfId="32389" hidden="1"/>
    <cellStyle name="Uwaga 3" xfId="32397" hidden="1"/>
    <cellStyle name="Uwaga 3" xfId="32399" hidden="1"/>
    <cellStyle name="Uwaga 3" xfId="32402" hidden="1"/>
    <cellStyle name="Uwaga 3" xfId="32392" hidden="1"/>
    <cellStyle name="Uwaga 3" xfId="32391" hidden="1"/>
    <cellStyle name="Uwaga 3" xfId="32390" hidden="1"/>
    <cellStyle name="Uwaga 3" xfId="32377" hidden="1"/>
    <cellStyle name="Uwaga 3" xfId="32376" hidden="1"/>
    <cellStyle name="Uwaga 3" xfId="32375" hidden="1"/>
    <cellStyle name="Uwaga 3" xfId="32362" hidden="1"/>
    <cellStyle name="Uwaga 3" xfId="32361" hidden="1"/>
    <cellStyle name="Uwaga 3" xfId="32360" hidden="1"/>
    <cellStyle name="Uwaga 3" xfId="32347" hidden="1"/>
    <cellStyle name="Uwaga 3" xfId="32346" hidden="1"/>
    <cellStyle name="Uwaga 3" xfId="32345" hidden="1"/>
    <cellStyle name="Uwaga 3" xfId="32332" hidden="1"/>
    <cellStyle name="Uwaga 3" xfId="32331" hidden="1"/>
    <cellStyle name="Uwaga 3" xfId="32329" hidden="1"/>
    <cellStyle name="Uwaga 3" xfId="32318" hidden="1"/>
    <cellStyle name="Uwaga 3" xfId="32315" hidden="1"/>
    <cellStyle name="Uwaga 3" xfId="32313" hidden="1"/>
    <cellStyle name="Uwaga 3" xfId="32303" hidden="1"/>
    <cellStyle name="Uwaga 3" xfId="32300" hidden="1"/>
    <cellStyle name="Uwaga 3" xfId="32298" hidden="1"/>
    <cellStyle name="Uwaga 3" xfId="32288" hidden="1"/>
    <cellStyle name="Uwaga 3" xfId="32285" hidden="1"/>
    <cellStyle name="Uwaga 3" xfId="32283" hidden="1"/>
    <cellStyle name="Uwaga 3" xfId="32273" hidden="1"/>
    <cellStyle name="Uwaga 3" xfId="32271" hidden="1"/>
    <cellStyle name="Uwaga 3" xfId="32270" hidden="1"/>
    <cellStyle name="Uwaga 3" xfId="32258" hidden="1"/>
    <cellStyle name="Uwaga 3" xfId="32256" hidden="1"/>
    <cellStyle name="Uwaga 3" xfId="32253" hidden="1"/>
    <cellStyle name="Uwaga 3" xfId="32243" hidden="1"/>
    <cellStyle name="Uwaga 3" xfId="32240" hidden="1"/>
    <cellStyle name="Uwaga 3" xfId="32238" hidden="1"/>
    <cellStyle name="Uwaga 3" xfId="32228" hidden="1"/>
    <cellStyle name="Uwaga 3" xfId="32225" hidden="1"/>
    <cellStyle name="Uwaga 3" xfId="32223" hidden="1"/>
    <cellStyle name="Uwaga 3" xfId="32213" hidden="1"/>
    <cellStyle name="Uwaga 3" xfId="32211" hidden="1"/>
    <cellStyle name="Uwaga 3" xfId="32210" hidden="1"/>
    <cellStyle name="Uwaga 3" xfId="32198" hidden="1"/>
    <cellStyle name="Uwaga 3" xfId="32195" hidden="1"/>
    <cellStyle name="Uwaga 3" xfId="32193" hidden="1"/>
    <cellStyle name="Uwaga 3" xfId="32183" hidden="1"/>
    <cellStyle name="Uwaga 3" xfId="32180" hidden="1"/>
    <cellStyle name="Uwaga 3" xfId="32178" hidden="1"/>
    <cellStyle name="Uwaga 3" xfId="32168" hidden="1"/>
    <cellStyle name="Uwaga 3" xfId="32165" hidden="1"/>
    <cellStyle name="Uwaga 3" xfId="32163" hidden="1"/>
    <cellStyle name="Uwaga 3" xfId="32153" hidden="1"/>
    <cellStyle name="Uwaga 3" xfId="32151" hidden="1"/>
    <cellStyle name="Uwaga 3" xfId="32150" hidden="1"/>
    <cellStyle name="Uwaga 3" xfId="32137" hidden="1"/>
    <cellStyle name="Uwaga 3" xfId="32134" hidden="1"/>
    <cellStyle name="Uwaga 3" xfId="32132" hidden="1"/>
    <cellStyle name="Uwaga 3" xfId="32122" hidden="1"/>
    <cellStyle name="Uwaga 3" xfId="32119" hidden="1"/>
    <cellStyle name="Uwaga 3" xfId="32117" hidden="1"/>
    <cellStyle name="Uwaga 3" xfId="32107" hidden="1"/>
    <cellStyle name="Uwaga 3" xfId="32104" hidden="1"/>
    <cellStyle name="Uwaga 3" xfId="32102" hidden="1"/>
    <cellStyle name="Uwaga 3" xfId="32093" hidden="1"/>
    <cellStyle name="Uwaga 3" xfId="32091" hidden="1"/>
    <cellStyle name="Uwaga 3" xfId="32090" hidden="1"/>
    <cellStyle name="Uwaga 3" xfId="32078" hidden="1"/>
    <cellStyle name="Uwaga 3" xfId="32076" hidden="1"/>
    <cellStyle name="Uwaga 3" xfId="32074" hidden="1"/>
    <cellStyle name="Uwaga 3" xfId="32063" hidden="1"/>
    <cellStyle name="Uwaga 3" xfId="32061" hidden="1"/>
    <cellStyle name="Uwaga 3" xfId="32059" hidden="1"/>
    <cellStyle name="Uwaga 3" xfId="32048" hidden="1"/>
    <cellStyle name="Uwaga 3" xfId="32046" hidden="1"/>
    <cellStyle name="Uwaga 3" xfId="32044" hidden="1"/>
    <cellStyle name="Uwaga 3" xfId="32033" hidden="1"/>
    <cellStyle name="Uwaga 3" xfId="32031" hidden="1"/>
    <cellStyle name="Uwaga 3" xfId="32030" hidden="1"/>
    <cellStyle name="Uwaga 3" xfId="32017" hidden="1"/>
    <cellStyle name="Uwaga 3" xfId="32014" hidden="1"/>
    <cellStyle name="Uwaga 3" xfId="32012" hidden="1"/>
    <cellStyle name="Uwaga 3" xfId="32002" hidden="1"/>
    <cellStyle name="Uwaga 3" xfId="31999" hidden="1"/>
    <cellStyle name="Uwaga 3" xfId="31997" hidden="1"/>
    <cellStyle name="Uwaga 3" xfId="31987" hidden="1"/>
    <cellStyle name="Uwaga 3" xfId="31984" hidden="1"/>
    <cellStyle name="Uwaga 3" xfId="31982" hidden="1"/>
    <cellStyle name="Uwaga 3" xfId="31973" hidden="1"/>
    <cellStyle name="Uwaga 3" xfId="31971" hidden="1"/>
    <cellStyle name="Uwaga 3" xfId="31969" hidden="1"/>
    <cellStyle name="Uwaga 3" xfId="31957" hidden="1"/>
    <cellStyle name="Uwaga 3" xfId="31954" hidden="1"/>
    <cellStyle name="Uwaga 3" xfId="31952" hidden="1"/>
    <cellStyle name="Uwaga 3" xfId="31942" hidden="1"/>
    <cellStyle name="Uwaga 3" xfId="31939" hidden="1"/>
    <cellStyle name="Uwaga 3" xfId="31937" hidden="1"/>
    <cellStyle name="Uwaga 3" xfId="31927" hidden="1"/>
    <cellStyle name="Uwaga 3" xfId="31924" hidden="1"/>
    <cellStyle name="Uwaga 3" xfId="31922" hidden="1"/>
    <cellStyle name="Uwaga 3" xfId="31915" hidden="1"/>
    <cellStyle name="Uwaga 3" xfId="31912" hidden="1"/>
    <cellStyle name="Uwaga 3" xfId="31910" hidden="1"/>
    <cellStyle name="Uwaga 3" xfId="31900" hidden="1"/>
    <cellStyle name="Uwaga 3" xfId="31897" hidden="1"/>
    <cellStyle name="Uwaga 3" xfId="31894" hidden="1"/>
    <cellStyle name="Uwaga 3" xfId="31885" hidden="1"/>
    <cellStyle name="Uwaga 3" xfId="31881" hidden="1"/>
    <cellStyle name="Uwaga 3" xfId="31878" hidden="1"/>
    <cellStyle name="Uwaga 3" xfId="31870" hidden="1"/>
    <cellStyle name="Uwaga 3" xfId="31867" hidden="1"/>
    <cellStyle name="Uwaga 3" xfId="31864" hidden="1"/>
    <cellStyle name="Uwaga 3" xfId="31855" hidden="1"/>
    <cellStyle name="Uwaga 3" xfId="31852" hidden="1"/>
    <cellStyle name="Uwaga 3" xfId="31849" hidden="1"/>
    <cellStyle name="Uwaga 3" xfId="31839" hidden="1"/>
    <cellStyle name="Uwaga 3" xfId="31835" hidden="1"/>
    <cellStyle name="Uwaga 3" xfId="31832" hidden="1"/>
    <cellStyle name="Uwaga 3" xfId="31823" hidden="1"/>
    <cellStyle name="Uwaga 3" xfId="31819" hidden="1"/>
    <cellStyle name="Uwaga 3" xfId="31817" hidden="1"/>
    <cellStyle name="Uwaga 3" xfId="31809" hidden="1"/>
    <cellStyle name="Uwaga 3" xfId="31805" hidden="1"/>
    <cellStyle name="Uwaga 3" xfId="31802" hidden="1"/>
    <cellStyle name="Uwaga 3" xfId="31795" hidden="1"/>
    <cellStyle name="Uwaga 3" xfId="31792" hidden="1"/>
    <cellStyle name="Uwaga 3" xfId="31789" hidden="1"/>
    <cellStyle name="Uwaga 3" xfId="31780" hidden="1"/>
    <cellStyle name="Uwaga 3" xfId="31775" hidden="1"/>
    <cellStyle name="Uwaga 3" xfId="31772" hidden="1"/>
    <cellStyle name="Uwaga 3" xfId="31765" hidden="1"/>
    <cellStyle name="Uwaga 3" xfId="31760" hidden="1"/>
    <cellStyle name="Uwaga 3" xfId="31757" hidden="1"/>
    <cellStyle name="Uwaga 3" xfId="31750" hidden="1"/>
    <cellStyle name="Uwaga 3" xfId="31745" hidden="1"/>
    <cellStyle name="Uwaga 3" xfId="31742" hidden="1"/>
    <cellStyle name="Uwaga 3" xfId="31736" hidden="1"/>
    <cellStyle name="Uwaga 3" xfId="31732" hidden="1"/>
    <cellStyle name="Uwaga 3" xfId="31729" hidden="1"/>
    <cellStyle name="Uwaga 3" xfId="31721" hidden="1"/>
    <cellStyle name="Uwaga 3" xfId="31716" hidden="1"/>
    <cellStyle name="Uwaga 3" xfId="31712" hidden="1"/>
    <cellStyle name="Uwaga 3" xfId="31706" hidden="1"/>
    <cellStyle name="Uwaga 3" xfId="31701" hidden="1"/>
    <cellStyle name="Uwaga 3" xfId="31697" hidden="1"/>
    <cellStyle name="Uwaga 3" xfId="31691" hidden="1"/>
    <cellStyle name="Uwaga 3" xfId="31686" hidden="1"/>
    <cellStyle name="Uwaga 3" xfId="31682" hidden="1"/>
    <cellStyle name="Uwaga 3" xfId="31677" hidden="1"/>
    <cellStyle name="Uwaga 3" xfId="31673" hidden="1"/>
    <cellStyle name="Uwaga 3" xfId="31669" hidden="1"/>
    <cellStyle name="Uwaga 3" xfId="31661" hidden="1"/>
    <cellStyle name="Uwaga 3" xfId="31656" hidden="1"/>
    <cellStyle name="Uwaga 3" xfId="31652" hidden="1"/>
    <cellStyle name="Uwaga 3" xfId="31646" hidden="1"/>
    <cellStyle name="Uwaga 3" xfId="31641" hidden="1"/>
    <cellStyle name="Uwaga 3" xfId="31637" hidden="1"/>
    <cellStyle name="Uwaga 3" xfId="31631" hidden="1"/>
    <cellStyle name="Uwaga 3" xfId="31626" hidden="1"/>
    <cellStyle name="Uwaga 3" xfId="31622" hidden="1"/>
    <cellStyle name="Uwaga 3" xfId="31618" hidden="1"/>
    <cellStyle name="Uwaga 3" xfId="31613" hidden="1"/>
    <cellStyle name="Uwaga 3" xfId="31608" hidden="1"/>
    <cellStyle name="Uwaga 3" xfId="31603" hidden="1"/>
    <cellStyle name="Uwaga 3" xfId="31599" hidden="1"/>
    <cellStyle name="Uwaga 3" xfId="31595" hidden="1"/>
    <cellStyle name="Uwaga 3" xfId="31588" hidden="1"/>
    <cellStyle name="Uwaga 3" xfId="31584" hidden="1"/>
    <cellStyle name="Uwaga 3" xfId="31579" hidden="1"/>
    <cellStyle name="Uwaga 3" xfId="31573" hidden="1"/>
    <cellStyle name="Uwaga 3" xfId="31569" hidden="1"/>
    <cellStyle name="Uwaga 3" xfId="31564" hidden="1"/>
    <cellStyle name="Uwaga 3" xfId="31558" hidden="1"/>
    <cellStyle name="Uwaga 3" xfId="31554" hidden="1"/>
    <cellStyle name="Uwaga 3" xfId="31549" hidden="1"/>
    <cellStyle name="Uwaga 3" xfId="31543" hidden="1"/>
    <cellStyle name="Uwaga 3" xfId="31539" hidden="1"/>
    <cellStyle name="Uwaga 3" xfId="31535" hidden="1"/>
    <cellStyle name="Uwaga 3" xfId="32395" hidden="1"/>
    <cellStyle name="Uwaga 3" xfId="32394" hidden="1"/>
    <cellStyle name="Uwaga 3" xfId="32393" hidden="1"/>
    <cellStyle name="Uwaga 3" xfId="32380" hidden="1"/>
    <cellStyle name="Uwaga 3" xfId="32379" hidden="1"/>
    <cellStyle name="Uwaga 3" xfId="32378" hidden="1"/>
    <cellStyle name="Uwaga 3" xfId="32365" hidden="1"/>
    <cellStyle name="Uwaga 3" xfId="32364" hidden="1"/>
    <cellStyle name="Uwaga 3" xfId="32363" hidden="1"/>
    <cellStyle name="Uwaga 3" xfId="32350" hidden="1"/>
    <cellStyle name="Uwaga 3" xfId="32349" hidden="1"/>
    <cellStyle name="Uwaga 3" xfId="32348" hidden="1"/>
    <cellStyle name="Uwaga 3" xfId="32335" hidden="1"/>
    <cellStyle name="Uwaga 3" xfId="32334" hidden="1"/>
    <cellStyle name="Uwaga 3" xfId="32333" hidden="1"/>
    <cellStyle name="Uwaga 3" xfId="32321" hidden="1"/>
    <cellStyle name="Uwaga 3" xfId="32319" hidden="1"/>
    <cellStyle name="Uwaga 3" xfId="32317" hidden="1"/>
    <cellStyle name="Uwaga 3" xfId="32306" hidden="1"/>
    <cellStyle name="Uwaga 3" xfId="32304" hidden="1"/>
    <cellStyle name="Uwaga 3" xfId="32302" hidden="1"/>
    <cellStyle name="Uwaga 3" xfId="32291" hidden="1"/>
    <cellStyle name="Uwaga 3" xfId="32289" hidden="1"/>
    <cellStyle name="Uwaga 3" xfId="32287" hidden="1"/>
    <cellStyle name="Uwaga 3" xfId="32276" hidden="1"/>
    <cellStyle name="Uwaga 3" xfId="32274" hidden="1"/>
    <cellStyle name="Uwaga 3" xfId="32272" hidden="1"/>
    <cellStyle name="Uwaga 3" xfId="32261" hidden="1"/>
    <cellStyle name="Uwaga 3" xfId="32259" hidden="1"/>
    <cellStyle name="Uwaga 3" xfId="32257" hidden="1"/>
    <cellStyle name="Uwaga 3" xfId="32246" hidden="1"/>
    <cellStyle name="Uwaga 3" xfId="32244" hidden="1"/>
    <cellStyle name="Uwaga 3" xfId="32242" hidden="1"/>
    <cellStyle name="Uwaga 3" xfId="32231" hidden="1"/>
    <cellStyle name="Uwaga 3" xfId="32229" hidden="1"/>
    <cellStyle name="Uwaga 3" xfId="32227" hidden="1"/>
    <cellStyle name="Uwaga 3" xfId="32216" hidden="1"/>
    <cellStyle name="Uwaga 3" xfId="32214" hidden="1"/>
    <cellStyle name="Uwaga 3" xfId="32212" hidden="1"/>
    <cellStyle name="Uwaga 3" xfId="32201" hidden="1"/>
    <cellStyle name="Uwaga 3" xfId="32199" hidden="1"/>
    <cellStyle name="Uwaga 3" xfId="32197" hidden="1"/>
    <cellStyle name="Uwaga 3" xfId="32186" hidden="1"/>
    <cellStyle name="Uwaga 3" xfId="32184" hidden="1"/>
    <cellStyle name="Uwaga 3" xfId="32182" hidden="1"/>
    <cellStyle name="Uwaga 3" xfId="32171" hidden="1"/>
    <cellStyle name="Uwaga 3" xfId="32169" hidden="1"/>
    <cellStyle name="Uwaga 3" xfId="32167" hidden="1"/>
    <cellStyle name="Uwaga 3" xfId="32156" hidden="1"/>
    <cellStyle name="Uwaga 3" xfId="32154" hidden="1"/>
    <cellStyle name="Uwaga 3" xfId="32152" hidden="1"/>
    <cellStyle name="Uwaga 3" xfId="32141" hidden="1"/>
    <cellStyle name="Uwaga 3" xfId="32139" hidden="1"/>
    <cellStyle name="Uwaga 3" xfId="32136" hidden="1"/>
    <cellStyle name="Uwaga 3" xfId="32126" hidden="1"/>
    <cellStyle name="Uwaga 3" xfId="32123" hidden="1"/>
    <cellStyle name="Uwaga 3" xfId="32120" hidden="1"/>
    <cellStyle name="Uwaga 3" xfId="32111" hidden="1"/>
    <cellStyle name="Uwaga 3" xfId="32109" hidden="1"/>
    <cellStyle name="Uwaga 3" xfId="32106" hidden="1"/>
    <cellStyle name="Uwaga 3" xfId="32096" hidden="1"/>
    <cellStyle name="Uwaga 3" xfId="32094" hidden="1"/>
    <cellStyle name="Uwaga 3" xfId="32092" hidden="1"/>
    <cellStyle name="Uwaga 3" xfId="32081" hidden="1"/>
    <cellStyle name="Uwaga 3" xfId="32079" hidden="1"/>
    <cellStyle name="Uwaga 3" xfId="32077" hidden="1"/>
    <cellStyle name="Uwaga 3" xfId="32066" hidden="1"/>
    <cellStyle name="Uwaga 3" xfId="32064" hidden="1"/>
    <cellStyle name="Uwaga 3" xfId="32062" hidden="1"/>
    <cellStyle name="Uwaga 3" xfId="32051" hidden="1"/>
    <cellStyle name="Uwaga 3" xfId="32049" hidden="1"/>
    <cellStyle name="Uwaga 3" xfId="32047" hidden="1"/>
    <cellStyle name="Uwaga 3" xfId="32036" hidden="1"/>
    <cellStyle name="Uwaga 3" xfId="32034" hidden="1"/>
    <cellStyle name="Uwaga 3" xfId="32032" hidden="1"/>
    <cellStyle name="Uwaga 3" xfId="32021" hidden="1"/>
    <cellStyle name="Uwaga 3" xfId="32019" hidden="1"/>
    <cellStyle name="Uwaga 3" xfId="32016" hidden="1"/>
    <cellStyle name="Uwaga 3" xfId="32006" hidden="1"/>
    <cellStyle name="Uwaga 3" xfId="32003" hidden="1"/>
    <cellStyle name="Uwaga 3" xfId="32000" hidden="1"/>
    <cellStyle name="Uwaga 3" xfId="31991" hidden="1"/>
    <cellStyle name="Uwaga 3" xfId="31988" hidden="1"/>
    <cellStyle name="Uwaga 3" xfId="31985" hidden="1"/>
    <cellStyle name="Uwaga 3" xfId="31976" hidden="1"/>
    <cellStyle name="Uwaga 3" xfId="31974" hidden="1"/>
    <cellStyle name="Uwaga 3" xfId="31972" hidden="1"/>
    <cellStyle name="Uwaga 3" xfId="31961" hidden="1"/>
    <cellStyle name="Uwaga 3" xfId="31958" hidden="1"/>
    <cellStyle name="Uwaga 3" xfId="31955" hidden="1"/>
    <cellStyle name="Uwaga 3" xfId="31946" hidden="1"/>
    <cellStyle name="Uwaga 3" xfId="31943" hidden="1"/>
    <cellStyle name="Uwaga 3" xfId="31940" hidden="1"/>
    <cellStyle name="Uwaga 3" xfId="31931" hidden="1"/>
    <cellStyle name="Uwaga 3" xfId="31928" hidden="1"/>
    <cellStyle name="Uwaga 3" xfId="31925" hidden="1"/>
    <cellStyle name="Uwaga 3" xfId="31918" hidden="1"/>
    <cellStyle name="Uwaga 3" xfId="31914" hidden="1"/>
    <cellStyle name="Uwaga 3" xfId="31911" hidden="1"/>
    <cellStyle name="Uwaga 3" xfId="31903" hidden="1"/>
    <cellStyle name="Uwaga 3" xfId="31899" hidden="1"/>
    <cellStyle name="Uwaga 3" xfId="31896" hidden="1"/>
    <cellStyle name="Uwaga 3" xfId="31888" hidden="1"/>
    <cellStyle name="Uwaga 3" xfId="31884" hidden="1"/>
    <cellStyle name="Uwaga 3" xfId="31880" hidden="1"/>
    <cellStyle name="Uwaga 3" xfId="31873" hidden="1"/>
    <cellStyle name="Uwaga 3" xfId="31869" hidden="1"/>
    <cellStyle name="Uwaga 3" xfId="31866" hidden="1"/>
    <cellStyle name="Uwaga 3" xfId="31858" hidden="1"/>
    <cellStyle name="Uwaga 3" xfId="31854" hidden="1"/>
    <cellStyle name="Uwaga 3" xfId="31851" hidden="1"/>
    <cellStyle name="Uwaga 3" xfId="31842" hidden="1"/>
    <cellStyle name="Uwaga 3" xfId="31837" hidden="1"/>
    <cellStyle name="Uwaga 3" xfId="31833" hidden="1"/>
    <cellStyle name="Uwaga 3" xfId="31827" hidden="1"/>
    <cellStyle name="Uwaga 3" xfId="31822" hidden="1"/>
    <cellStyle name="Uwaga 3" xfId="31818" hidden="1"/>
    <cellStyle name="Uwaga 3" xfId="31812" hidden="1"/>
    <cellStyle name="Uwaga 3" xfId="31807" hidden="1"/>
    <cellStyle name="Uwaga 3" xfId="31803" hidden="1"/>
    <cellStyle name="Uwaga 3" xfId="31798" hidden="1"/>
    <cellStyle name="Uwaga 3" xfId="31794" hidden="1"/>
    <cellStyle name="Uwaga 3" xfId="31790" hidden="1"/>
    <cellStyle name="Uwaga 3" xfId="31783" hidden="1"/>
    <cellStyle name="Uwaga 3" xfId="31778" hidden="1"/>
    <cellStyle name="Uwaga 3" xfId="31774" hidden="1"/>
    <cellStyle name="Uwaga 3" xfId="31767" hidden="1"/>
    <cellStyle name="Uwaga 3" xfId="31762" hidden="1"/>
    <cellStyle name="Uwaga 3" xfId="31758" hidden="1"/>
    <cellStyle name="Uwaga 3" xfId="31753" hidden="1"/>
    <cellStyle name="Uwaga 3" xfId="31748" hidden="1"/>
    <cellStyle name="Uwaga 3" xfId="31744" hidden="1"/>
    <cellStyle name="Uwaga 3" xfId="31738" hidden="1"/>
    <cellStyle name="Uwaga 3" xfId="31734" hidden="1"/>
    <cellStyle name="Uwaga 3" xfId="31731" hidden="1"/>
    <cellStyle name="Uwaga 3" xfId="31724" hidden="1"/>
    <cellStyle name="Uwaga 3" xfId="31719" hidden="1"/>
    <cellStyle name="Uwaga 3" xfId="31714" hidden="1"/>
    <cellStyle name="Uwaga 3" xfId="31708" hidden="1"/>
    <cellStyle name="Uwaga 3" xfId="31703" hidden="1"/>
    <cellStyle name="Uwaga 3" xfId="31698" hidden="1"/>
    <cellStyle name="Uwaga 3" xfId="31693" hidden="1"/>
    <cellStyle name="Uwaga 3" xfId="31688" hidden="1"/>
    <cellStyle name="Uwaga 3" xfId="31683" hidden="1"/>
    <cellStyle name="Uwaga 3" xfId="31679" hidden="1"/>
    <cellStyle name="Uwaga 3" xfId="31675" hidden="1"/>
    <cellStyle name="Uwaga 3" xfId="31670" hidden="1"/>
    <cellStyle name="Uwaga 3" xfId="31663" hidden="1"/>
    <cellStyle name="Uwaga 3" xfId="31658" hidden="1"/>
    <cellStyle name="Uwaga 3" xfId="31653" hidden="1"/>
    <cellStyle name="Uwaga 3" xfId="31647" hidden="1"/>
    <cellStyle name="Uwaga 3" xfId="31642" hidden="1"/>
    <cellStyle name="Uwaga 3" xfId="31638" hidden="1"/>
    <cellStyle name="Uwaga 3" xfId="31633" hidden="1"/>
    <cellStyle name="Uwaga 3" xfId="31628" hidden="1"/>
    <cellStyle name="Uwaga 3" xfId="31623" hidden="1"/>
    <cellStyle name="Uwaga 3" xfId="31619" hidden="1"/>
    <cellStyle name="Uwaga 3" xfId="31614" hidden="1"/>
    <cellStyle name="Uwaga 3" xfId="31609" hidden="1"/>
    <cellStyle name="Uwaga 3" xfId="31604" hidden="1"/>
    <cellStyle name="Uwaga 3" xfId="31600" hidden="1"/>
    <cellStyle name="Uwaga 3" xfId="31596" hidden="1"/>
    <cellStyle name="Uwaga 3" xfId="31589" hidden="1"/>
    <cellStyle name="Uwaga 3" xfId="31585" hidden="1"/>
    <cellStyle name="Uwaga 3" xfId="31580" hidden="1"/>
    <cellStyle name="Uwaga 3" xfId="31574" hidden="1"/>
    <cellStyle name="Uwaga 3" xfId="31570" hidden="1"/>
    <cellStyle name="Uwaga 3" xfId="31565" hidden="1"/>
    <cellStyle name="Uwaga 3" xfId="31559" hidden="1"/>
    <cellStyle name="Uwaga 3" xfId="31555" hidden="1"/>
    <cellStyle name="Uwaga 3" xfId="31551" hidden="1"/>
    <cellStyle name="Uwaga 3" xfId="31544" hidden="1"/>
    <cellStyle name="Uwaga 3" xfId="31540" hidden="1"/>
    <cellStyle name="Uwaga 3" xfId="31536" hidden="1"/>
    <cellStyle name="Uwaga 3" xfId="32400" hidden="1"/>
    <cellStyle name="Uwaga 3" xfId="32398" hidden="1"/>
    <cellStyle name="Uwaga 3" xfId="32396" hidden="1"/>
    <cellStyle name="Uwaga 3" xfId="32383" hidden="1"/>
    <cellStyle name="Uwaga 3" xfId="32382" hidden="1"/>
    <cellStyle name="Uwaga 3" xfId="32381" hidden="1"/>
    <cellStyle name="Uwaga 3" xfId="32368" hidden="1"/>
    <cellStyle name="Uwaga 3" xfId="32367" hidden="1"/>
    <cellStyle name="Uwaga 3" xfId="32366" hidden="1"/>
    <cellStyle name="Uwaga 3" xfId="32354" hidden="1"/>
    <cellStyle name="Uwaga 3" xfId="32352" hidden="1"/>
    <cellStyle name="Uwaga 3" xfId="32351" hidden="1"/>
    <cellStyle name="Uwaga 3" xfId="32338" hidden="1"/>
    <cellStyle name="Uwaga 3" xfId="32337" hidden="1"/>
    <cellStyle name="Uwaga 3" xfId="32336" hidden="1"/>
    <cellStyle name="Uwaga 3" xfId="32324" hidden="1"/>
    <cellStyle name="Uwaga 3" xfId="32322" hidden="1"/>
    <cellStyle name="Uwaga 3" xfId="32320" hidden="1"/>
    <cellStyle name="Uwaga 3" xfId="32309" hidden="1"/>
    <cellStyle name="Uwaga 3" xfId="32307" hidden="1"/>
    <cellStyle name="Uwaga 3" xfId="32305" hidden="1"/>
    <cellStyle name="Uwaga 3" xfId="32294" hidden="1"/>
    <cellStyle name="Uwaga 3" xfId="32292" hidden="1"/>
    <cellStyle name="Uwaga 3" xfId="32290" hidden="1"/>
    <cellStyle name="Uwaga 3" xfId="32279" hidden="1"/>
    <cellStyle name="Uwaga 3" xfId="32277" hidden="1"/>
    <cellStyle name="Uwaga 3" xfId="32275" hidden="1"/>
    <cellStyle name="Uwaga 3" xfId="32264" hidden="1"/>
    <cellStyle name="Uwaga 3" xfId="32262" hidden="1"/>
    <cellStyle name="Uwaga 3" xfId="32260" hidden="1"/>
    <cellStyle name="Uwaga 3" xfId="32249" hidden="1"/>
    <cellStyle name="Uwaga 3" xfId="32247" hidden="1"/>
    <cellStyle name="Uwaga 3" xfId="32245" hidden="1"/>
    <cellStyle name="Uwaga 3" xfId="32234" hidden="1"/>
    <cellStyle name="Uwaga 3" xfId="32232" hidden="1"/>
    <cellStyle name="Uwaga 3" xfId="32230" hidden="1"/>
    <cellStyle name="Uwaga 3" xfId="32219" hidden="1"/>
    <cellStyle name="Uwaga 3" xfId="32217" hidden="1"/>
    <cellStyle name="Uwaga 3" xfId="32215" hidden="1"/>
    <cellStyle name="Uwaga 3" xfId="32204" hidden="1"/>
    <cellStyle name="Uwaga 3" xfId="32202" hidden="1"/>
    <cellStyle name="Uwaga 3" xfId="32200" hidden="1"/>
    <cellStyle name="Uwaga 3" xfId="32189" hidden="1"/>
    <cellStyle name="Uwaga 3" xfId="32187" hidden="1"/>
    <cellStyle name="Uwaga 3" xfId="32185" hidden="1"/>
    <cellStyle name="Uwaga 3" xfId="32174" hidden="1"/>
    <cellStyle name="Uwaga 3" xfId="32172" hidden="1"/>
    <cellStyle name="Uwaga 3" xfId="32170" hidden="1"/>
    <cellStyle name="Uwaga 3" xfId="32159" hidden="1"/>
    <cellStyle name="Uwaga 3" xfId="32157" hidden="1"/>
    <cellStyle name="Uwaga 3" xfId="32155" hidden="1"/>
    <cellStyle name="Uwaga 3" xfId="32144" hidden="1"/>
    <cellStyle name="Uwaga 3" xfId="32142" hidden="1"/>
    <cellStyle name="Uwaga 3" xfId="32140" hidden="1"/>
    <cellStyle name="Uwaga 3" xfId="32129" hidden="1"/>
    <cellStyle name="Uwaga 3" xfId="32127" hidden="1"/>
    <cellStyle name="Uwaga 3" xfId="32125" hidden="1"/>
    <cellStyle name="Uwaga 3" xfId="32114" hidden="1"/>
    <cellStyle name="Uwaga 3" xfId="32112" hidden="1"/>
    <cellStyle name="Uwaga 3" xfId="32110" hidden="1"/>
    <cellStyle name="Uwaga 3" xfId="32099" hidden="1"/>
    <cellStyle name="Uwaga 3" xfId="32097" hidden="1"/>
    <cellStyle name="Uwaga 3" xfId="32095" hidden="1"/>
    <cellStyle name="Uwaga 3" xfId="32084" hidden="1"/>
    <cellStyle name="Uwaga 3" xfId="32082" hidden="1"/>
    <cellStyle name="Uwaga 3" xfId="32080" hidden="1"/>
    <cellStyle name="Uwaga 3" xfId="32069" hidden="1"/>
    <cellStyle name="Uwaga 3" xfId="32067" hidden="1"/>
    <cellStyle name="Uwaga 3" xfId="32065" hidden="1"/>
    <cellStyle name="Uwaga 3" xfId="32054" hidden="1"/>
    <cellStyle name="Uwaga 3" xfId="32052" hidden="1"/>
    <cellStyle name="Uwaga 3" xfId="32050" hidden="1"/>
    <cellStyle name="Uwaga 3" xfId="32039" hidden="1"/>
    <cellStyle name="Uwaga 3" xfId="32037" hidden="1"/>
    <cellStyle name="Uwaga 3" xfId="32035" hidden="1"/>
    <cellStyle name="Uwaga 3" xfId="32024" hidden="1"/>
    <cellStyle name="Uwaga 3" xfId="32022" hidden="1"/>
    <cellStyle name="Uwaga 3" xfId="32020" hidden="1"/>
    <cellStyle name="Uwaga 3" xfId="32009" hidden="1"/>
    <cellStyle name="Uwaga 3" xfId="32007" hidden="1"/>
    <cellStyle name="Uwaga 3" xfId="32004" hidden="1"/>
    <cellStyle name="Uwaga 3" xfId="31994" hidden="1"/>
    <cellStyle name="Uwaga 3" xfId="31992" hidden="1"/>
    <cellStyle name="Uwaga 3" xfId="31990" hidden="1"/>
    <cellStyle name="Uwaga 3" xfId="31979" hidden="1"/>
    <cellStyle name="Uwaga 3" xfId="31977" hidden="1"/>
    <cellStyle name="Uwaga 3" xfId="31975" hidden="1"/>
    <cellStyle name="Uwaga 3" xfId="31964" hidden="1"/>
    <cellStyle name="Uwaga 3" xfId="31962" hidden="1"/>
    <cellStyle name="Uwaga 3" xfId="31959" hidden="1"/>
    <cellStyle name="Uwaga 3" xfId="31949" hidden="1"/>
    <cellStyle name="Uwaga 3" xfId="31947" hidden="1"/>
    <cellStyle name="Uwaga 3" xfId="31944" hidden="1"/>
    <cellStyle name="Uwaga 3" xfId="31934" hidden="1"/>
    <cellStyle name="Uwaga 3" xfId="31932" hidden="1"/>
    <cellStyle name="Uwaga 3" xfId="31929" hidden="1"/>
    <cellStyle name="Uwaga 3" xfId="31920" hidden="1"/>
    <cellStyle name="Uwaga 3" xfId="31917" hidden="1"/>
    <cellStyle name="Uwaga 3" xfId="31913" hidden="1"/>
    <cellStyle name="Uwaga 3" xfId="31905" hidden="1"/>
    <cellStyle name="Uwaga 3" xfId="31902" hidden="1"/>
    <cellStyle name="Uwaga 3" xfId="31898" hidden="1"/>
    <cellStyle name="Uwaga 3" xfId="31890" hidden="1"/>
    <cellStyle name="Uwaga 3" xfId="31887" hidden="1"/>
    <cellStyle name="Uwaga 3" xfId="31883" hidden="1"/>
    <cellStyle name="Uwaga 3" xfId="31875" hidden="1"/>
    <cellStyle name="Uwaga 3" xfId="31872" hidden="1"/>
    <cellStyle name="Uwaga 3" xfId="31868" hidden="1"/>
    <cellStyle name="Uwaga 3" xfId="31860" hidden="1"/>
    <cellStyle name="Uwaga 3" xfId="31857" hidden="1"/>
    <cellStyle name="Uwaga 3" xfId="31853" hidden="1"/>
    <cellStyle name="Uwaga 3" xfId="31845" hidden="1"/>
    <cellStyle name="Uwaga 3" xfId="31841" hidden="1"/>
    <cellStyle name="Uwaga 3" xfId="31836" hidden="1"/>
    <cellStyle name="Uwaga 3" xfId="31830" hidden="1"/>
    <cellStyle name="Uwaga 3" xfId="31826" hidden="1"/>
    <cellStyle name="Uwaga 3" xfId="31821" hidden="1"/>
    <cellStyle name="Uwaga 3" xfId="31815" hidden="1"/>
    <cellStyle name="Uwaga 3" xfId="31811" hidden="1"/>
    <cellStyle name="Uwaga 3" xfId="31806" hidden="1"/>
    <cellStyle name="Uwaga 3" xfId="31800" hidden="1"/>
    <cellStyle name="Uwaga 3" xfId="31797" hidden="1"/>
    <cellStyle name="Uwaga 3" xfId="31793" hidden="1"/>
    <cellStyle name="Uwaga 3" xfId="31785" hidden="1"/>
    <cellStyle name="Uwaga 3" xfId="31782" hidden="1"/>
    <cellStyle name="Uwaga 3" xfId="31777" hidden="1"/>
    <cellStyle name="Uwaga 3" xfId="31770" hidden="1"/>
    <cellStyle name="Uwaga 3" xfId="31766" hidden="1"/>
    <cellStyle name="Uwaga 3" xfId="31761" hidden="1"/>
    <cellStyle name="Uwaga 3" xfId="31755" hidden="1"/>
    <cellStyle name="Uwaga 3" xfId="31751" hidden="1"/>
    <cellStyle name="Uwaga 3" xfId="31746" hidden="1"/>
    <cellStyle name="Uwaga 3" xfId="31740" hidden="1"/>
    <cellStyle name="Uwaga 3" xfId="31737" hidden="1"/>
    <cellStyle name="Uwaga 3" xfId="31733" hidden="1"/>
    <cellStyle name="Uwaga 3" xfId="31725" hidden="1"/>
    <cellStyle name="Uwaga 3" xfId="31720" hidden="1"/>
    <cellStyle name="Uwaga 3" xfId="31715" hidden="1"/>
    <cellStyle name="Uwaga 3" xfId="31710" hidden="1"/>
    <cellStyle name="Uwaga 3" xfId="31705" hidden="1"/>
    <cellStyle name="Uwaga 3" xfId="31700" hidden="1"/>
    <cellStyle name="Uwaga 3" xfId="31695" hidden="1"/>
    <cellStyle name="Uwaga 3" xfId="31690" hidden="1"/>
    <cellStyle name="Uwaga 3" xfId="31685" hidden="1"/>
    <cellStyle name="Uwaga 3" xfId="31680" hidden="1"/>
    <cellStyle name="Uwaga 3" xfId="31676" hidden="1"/>
    <cellStyle name="Uwaga 3" xfId="31671" hidden="1"/>
    <cellStyle name="Uwaga 3" xfId="31664" hidden="1"/>
    <cellStyle name="Uwaga 3" xfId="31659" hidden="1"/>
    <cellStyle name="Uwaga 3" xfId="31654" hidden="1"/>
    <cellStyle name="Uwaga 3" xfId="31649" hidden="1"/>
    <cellStyle name="Uwaga 3" xfId="31644" hidden="1"/>
    <cellStyle name="Uwaga 3" xfId="31639" hidden="1"/>
    <cellStyle name="Uwaga 3" xfId="31634" hidden="1"/>
    <cellStyle name="Uwaga 3" xfId="31629" hidden="1"/>
    <cellStyle name="Uwaga 3" xfId="31624" hidden="1"/>
    <cellStyle name="Uwaga 3" xfId="31620" hidden="1"/>
    <cellStyle name="Uwaga 3" xfId="31615" hidden="1"/>
    <cellStyle name="Uwaga 3" xfId="31610" hidden="1"/>
    <cellStyle name="Uwaga 3" xfId="31605" hidden="1"/>
    <cellStyle name="Uwaga 3" xfId="31601" hidden="1"/>
    <cellStyle name="Uwaga 3" xfId="31597" hidden="1"/>
    <cellStyle name="Uwaga 3" xfId="31590" hidden="1"/>
    <cellStyle name="Uwaga 3" xfId="31586" hidden="1"/>
    <cellStyle name="Uwaga 3" xfId="31581" hidden="1"/>
    <cellStyle name="Uwaga 3" xfId="31575" hidden="1"/>
    <cellStyle name="Uwaga 3" xfId="31571" hidden="1"/>
    <cellStyle name="Uwaga 3" xfId="31566" hidden="1"/>
    <cellStyle name="Uwaga 3" xfId="31560" hidden="1"/>
    <cellStyle name="Uwaga 3" xfId="31556" hidden="1"/>
    <cellStyle name="Uwaga 3" xfId="31552" hidden="1"/>
    <cellStyle name="Uwaga 3" xfId="31545" hidden="1"/>
    <cellStyle name="Uwaga 3" xfId="31541" hidden="1"/>
    <cellStyle name="Uwaga 3" xfId="31537" hidden="1"/>
    <cellStyle name="Uwaga 3" xfId="32404" hidden="1"/>
    <cellStyle name="Uwaga 3" xfId="32403" hidden="1"/>
    <cellStyle name="Uwaga 3" xfId="32401" hidden="1"/>
    <cellStyle name="Uwaga 3" xfId="32388" hidden="1"/>
    <cellStyle name="Uwaga 3" xfId="32386" hidden="1"/>
    <cellStyle name="Uwaga 3" xfId="32384" hidden="1"/>
    <cellStyle name="Uwaga 3" xfId="32374" hidden="1"/>
    <cellStyle name="Uwaga 3" xfId="32372" hidden="1"/>
    <cellStyle name="Uwaga 3" xfId="32370" hidden="1"/>
    <cellStyle name="Uwaga 3" xfId="32359" hidden="1"/>
    <cellStyle name="Uwaga 3" xfId="32357" hidden="1"/>
    <cellStyle name="Uwaga 3" xfId="32355" hidden="1"/>
    <cellStyle name="Uwaga 3" xfId="32342" hidden="1"/>
    <cellStyle name="Uwaga 3" xfId="32340" hidden="1"/>
    <cellStyle name="Uwaga 3" xfId="32339" hidden="1"/>
    <cellStyle name="Uwaga 3" xfId="32326" hidden="1"/>
    <cellStyle name="Uwaga 3" xfId="32325" hidden="1"/>
    <cellStyle name="Uwaga 3" xfId="32323" hidden="1"/>
    <cellStyle name="Uwaga 3" xfId="32311" hidden="1"/>
    <cellStyle name="Uwaga 3" xfId="32310" hidden="1"/>
    <cellStyle name="Uwaga 3" xfId="32308" hidden="1"/>
    <cellStyle name="Uwaga 3" xfId="32296" hidden="1"/>
    <cellStyle name="Uwaga 3" xfId="32295" hidden="1"/>
    <cellStyle name="Uwaga 3" xfId="32293" hidden="1"/>
    <cellStyle name="Uwaga 3" xfId="32281" hidden="1"/>
    <cellStyle name="Uwaga 3" xfId="32280" hidden="1"/>
    <cellStyle name="Uwaga 3" xfId="32278" hidden="1"/>
    <cellStyle name="Uwaga 3" xfId="32266" hidden="1"/>
    <cellStyle name="Uwaga 3" xfId="32265" hidden="1"/>
    <cellStyle name="Uwaga 3" xfId="32263" hidden="1"/>
    <cellStyle name="Uwaga 3" xfId="32251" hidden="1"/>
    <cellStyle name="Uwaga 3" xfId="32250" hidden="1"/>
    <cellStyle name="Uwaga 3" xfId="32248" hidden="1"/>
    <cellStyle name="Uwaga 3" xfId="32236" hidden="1"/>
    <cellStyle name="Uwaga 3" xfId="32235" hidden="1"/>
    <cellStyle name="Uwaga 3" xfId="32233" hidden="1"/>
    <cellStyle name="Uwaga 3" xfId="32221" hidden="1"/>
    <cellStyle name="Uwaga 3" xfId="32220" hidden="1"/>
    <cellStyle name="Uwaga 3" xfId="32218" hidden="1"/>
    <cellStyle name="Uwaga 3" xfId="32206" hidden="1"/>
    <cellStyle name="Uwaga 3" xfId="32205" hidden="1"/>
    <cellStyle name="Uwaga 3" xfId="32203" hidden="1"/>
    <cellStyle name="Uwaga 3" xfId="32191" hidden="1"/>
    <cellStyle name="Uwaga 3" xfId="32190" hidden="1"/>
    <cellStyle name="Uwaga 3" xfId="32188" hidden="1"/>
    <cellStyle name="Uwaga 3" xfId="32176" hidden="1"/>
    <cellStyle name="Uwaga 3" xfId="32175" hidden="1"/>
    <cellStyle name="Uwaga 3" xfId="32173" hidden="1"/>
    <cellStyle name="Uwaga 3" xfId="32161" hidden="1"/>
    <cellStyle name="Uwaga 3" xfId="32160" hidden="1"/>
    <cellStyle name="Uwaga 3" xfId="32158" hidden="1"/>
    <cellStyle name="Uwaga 3" xfId="32146" hidden="1"/>
    <cellStyle name="Uwaga 3" xfId="32145" hidden="1"/>
    <cellStyle name="Uwaga 3" xfId="32143" hidden="1"/>
    <cellStyle name="Uwaga 3" xfId="32131" hidden="1"/>
    <cellStyle name="Uwaga 3" xfId="32130" hidden="1"/>
    <cellStyle name="Uwaga 3" xfId="32128" hidden="1"/>
    <cellStyle name="Uwaga 3" xfId="32116" hidden="1"/>
    <cellStyle name="Uwaga 3" xfId="32115" hidden="1"/>
    <cellStyle name="Uwaga 3" xfId="32113" hidden="1"/>
    <cellStyle name="Uwaga 3" xfId="32101" hidden="1"/>
    <cellStyle name="Uwaga 3" xfId="32100" hidden="1"/>
    <cellStyle name="Uwaga 3" xfId="32098" hidden="1"/>
    <cellStyle name="Uwaga 3" xfId="32086" hidden="1"/>
    <cellStyle name="Uwaga 3" xfId="32085" hidden="1"/>
    <cellStyle name="Uwaga 3" xfId="32083" hidden="1"/>
    <cellStyle name="Uwaga 3" xfId="32071" hidden="1"/>
    <cellStyle name="Uwaga 3" xfId="32070" hidden="1"/>
    <cellStyle name="Uwaga 3" xfId="32068" hidden="1"/>
    <cellStyle name="Uwaga 3" xfId="32056" hidden="1"/>
    <cellStyle name="Uwaga 3" xfId="32055" hidden="1"/>
    <cellStyle name="Uwaga 3" xfId="32053" hidden="1"/>
    <cellStyle name="Uwaga 3" xfId="32041" hidden="1"/>
    <cellStyle name="Uwaga 3" xfId="32040" hidden="1"/>
    <cellStyle name="Uwaga 3" xfId="32038" hidden="1"/>
    <cellStyle name="Uwaga 3" xfId="32026" hidden="1"/>
    <cellStyle name="Uwaga 3" xfId="32025" hidden="1"/>
    <cellStyle name="Uwaga 3" xfId="32023" hidden="1"/>
    <cellStyle name="Uwaga 3" xfId="32011" hidden="1"/>
    <cellStyle name="Uwaga 3" xfId="32010" hidden="1"/>
    <cellStyle name="Uwaga 3" xfId="32008" hidden="1"/>
    <cellStyle name="Uwaga 3" xfId="31996" hidden="1"/>
    <cellStyle name="Uwaga 3" xfId="31995" hidden="1"/>
    <cellStyle name="Uwaga 3" xfId="31993" hidden="1"/>
    <cellStyle name="Uwaga 3" xfId="31981" hidden="1"/>
    <cellStyle name="Uwaga 3" xfId="31980" hidden="1"/>
    <cellStyle name="Uwaga 3" xfId="31978" hidden="1"/>
    <cellStyle name="Uwaga 3" xfId="31966" hidden="1"/>
    <cellStyle name="Uwaga 3" xfId="31965" hidden="1"/>
    <cellStyle name="Uwaga 3" xfId="31963" hidden="1"/>
    <cellStyle name="Uwaga 3" xfId="31951" hidden="1"/>
    <cellStyle name="Uwaga 3" xfId="31950" hidden="1"/>
    <cellStyle name="Uwaga 3" xfId="31948" hidden="1"/>
    <cellStyle name="Uwaga 3" xfId="31936" hidden="1"/>
    <cellStyle name="Uwaga 3" xfId="31935" hidden="1"/>
    <cellStyle name="Uwaga 3" xfId="31933" hidden="1"/>
    <cellStyle name="Uwaga 3" xfId="31921" hidden="1"/>
    <cellStyle name="Uwaga 3" xfId="31919" hidden="1"/>
    <cellStyle name="Uwaga 3" xfId="31916" hidden="1"/>
    <cellStyle name="Uwaga 3" xfId="31906" hidden="1"/>
    <cellStyle name="Uwaga 3" xfId="31904" hidden="1"/>
    <cellStyle name="Uwaga 3" xfId="31901" hidden="1"/>
    <cellStyle name="Uwaga 3" xfId="31891" hidden="1"/>
    <cellStyle name="Uwaga 3" xfId="31889" hidden="1"/>
    <cellStyle name="Uwaga 3" xfId="31886" hidden="1"/>
    <cellStyle name="Uwaga 3" xfId="31876" hidden="1"/>
    <cellStyle name="Uwaga 3" xfId="31874" hidden="1"/>
    <cellStyle name="Uwaga 3" xfId="31871" hidden="1"/>
    <cellStyle name="Uwaga 3" xfId="31861" hidden="1"/>
    <cellStyle name="Uwaga 3" xfId="31859" hidden="1"/>
    <cellStyle name="Uwaga 3" xfId="31856" hidden="1"/>
    <cellStyle name="Uwaga 3" xfId="31846" hidden="1"/>
    <cellStyle name="Uwaga 3" xfId="31844" hidden="1"/>
    <cellStyle name="Uwaga 3" xfId="31840" hidden="1"/>
    <cellStyle name="Uwaga 3" xfId="31831" hidden="1"/>
    <cellStyle name="Uwaga 3" xfId="31828" hidden="1"/>
    <cellStyle name="Uwaga 3" xfId="31824" hidden="1"/>
    <cellStyle name="Uwaga 3" xfId="31816" hidden="1"/>
    <cellStyle name="Uwaga 3" xfId="31814" hidden="1"/>
    <cellStyle name="Uwaga 3" xfId="31810" hidden="1"/>
    <cellStyle name="Uwaga 3" xfId="31801" hidden="1"/>
    <cellStyle name="Uwaga 3" xfId="31799" hidden="1"/>
    <cellStyle name="Uwaga 3" xfId="31796" hidden="1"/>
    <cellStyle name="Uwaga 3" xfId="31786" hidden="1"/>
    <cellStyle name="Uwaga 3" xfId="31784" hidden="1"/>
    <cellStyle name="Uwaga 3" xfId="31779" hidden="1"/>
    <cellStyle name="Uwaga 3" xfId="31771" hidden="1"/>
    <cellStyle name="Uwaga 3" xfId="31769" hidden="1"/>
    <cellStyle name="Uwaga 3" xfId="31764" hidden="1"/>
    <cellStyle name="Uwaga 3" xfId="31756" hidden="1"/>
    <cellStyle name="Uwaga 3" xfId="31754" hidden="1"/>
    <cellStyle name="Uwaga 3" xfId="31749" hidden="1"/>
    <cellStyle name="Uwaga 3" xfId="31741" hidden="1"/>
    <cellStyle name="Uwaga 3" xfId="31739" hidden="1"/>
    <cellStyle name="Uwaga 3" xfId="31735" hidden="1"/>
    <cellStyle name="Uwaga 3" xfId="31726" hidden="1"/>
    <cellStyle name="Uwaga 3" xfId="31723" hidden="1"/>
    <cellStyle name="Uwaga 3" xfId="31718" hidden="1"/>
    <cellStyle name="Uwaga 3" xfId="31711" hidden="1"/>
    <cellStyle name="Uwaga 3" xfId="31707" hidden="1"/>
    <cellStyle name="Uwaga 3" xfId="31702" hidden="1"/>
    <cellStyle name="Uwaga 3" xfId="31696" hidden="1"/>
    <cellStyle name="Uwaga 3" xfId="31692" hidden="1"/>
    <cellStyle name="Uwaga 3" xfId="31687" hidden="1"/>
    <cellStyle name="Uwaga 3" xfId="31681" hidden="1"/>
    <cellStyle name="Uwaga 3" xfId="31678" hidden="1"/>
    <cellStyle name="Uwaga 3" xfId="31674" hidden="1"/>
    <cellStyle name="Uwaga 3" xfId="31665" hidden="1"/>
    <cellStyle name="Uwaga 3" xfId="31660" hidden="1"/>
    <cellStyle name="Uwaga 3" xfId="31655" hidden="1"/>
    <cellStyle name="Uwaga 3" xfId="31650" hidden="1"/>
    <cellStyle name="Uwaga 3" xfId="31645" hidden="1"/>
    <cellStyle name="Uwaga 3" xfId="31640" hidden="1"/>
    <cellStyle name="Uwaga 3" xfId="31635" hidden="1"/>
    <cellStyle name="Uwaga 3" xfId="31630" hidden="1"/>
    <cellStyle name="Uwaga 3" xfId="31625" hidden="1"/>
    <cellStyle name="Uwaga 3" xfId="31621" hidden="1"/>
    <cellStyle name="Uwaga 3" xfId="31616" hidden="1"/>
    <cellStyle name="Uwaga 3" xfId="31611" hidden="1"/>
    <cellStyle name="Uwaga 3" xfId="31606" hidden="1"/>
    <cellStyle name="Uwaga 3" xfId="31602" hidden="1"/>
    <cellStyle name="Uwaga 3" xfId="31598" hidden="1"/>
    <cellStyle name="Uwaga 3" xfId="31591" hidden="1"/>
    <cellStyle name="Uwaga 3" xfId="31587" hidden="1"/>
    <cellStyle name="Uwaga 3" xfId="31582" hidden="1"/>
    <cellStyle name="Uwaga 3" xfId="31576" hidden="1"/>
    <cellStyle name="Uwaga 3" xfId="31572" hidden="1"/>
    <cellStyle name="Uwaga 3" xfId="31567" hidden="1"/>
    <cellStyle name="Uwaga 3" xfId="31561" hidden="1"/>
    <cellStyle name="Uwaga 3" xfId="31557" hidden="1"/>
    <cellStyle name="Uwaga 3" xfId="31553" hidden="1"/>
    <cellStyle name="Uwaga 3" xfId="31546" hidden="1"/>
    <cellStyle name="Uwaga 3" xfId="31542" hidden="1"/>
    <cellStyle name="Uwaga 3" xfId="31538" hidden="1"/>
    <cellStyle name="Uwaga 3" xfId="31492" hidden="1"/>
    <cellStyle name="Uwaga 3" xfId="31491" hidden="1"/>
    <cellStyle name="Uwaga 3" xfId="31490" hidden="1"/>
    <cellStyle name="Uwaga 3" xfId="31483" hidden="1"/>
    <cellStyle name="Uwaga 3" xfId="31482" hidden="1"/>
    <cellStyle name="Uwaga 3" xfId="31481" hidden="1"/>
    <cellStyle name="Uwaga 3" xfId="31474" hidden="1"/>
    <cellStyle name="Uwaga 3" xfId="31473" hidden="1"/>
    <cellStyle name="Uwaga 3" xfId="31472" hidden="1"/>
    <cellStyle name="Uwaga 3" xfId="31465" hidden="1"/>
    <cellStyle name="Uwaga 3" xfId="31464" hidden="1"/>
    <cellStyle name="Uwaga 3" xfId="31463" hidden="1"/>
    <cellStyle name="Uwaga 3" xfId="31456" hidden="1"/>
    <cellStyle name="Uwaga 3" xfId="31455" hidden="1"/>
    <cellStyle name="Uwaga 3" xfId="31453" hidden="1"/>
    <cellStyle name="Uwaga 3" xfId="31448" hidden="1"/>
    <cellStyle name="Uwaga 3" xfId="31445" hidden="1"/>
    <cellStyle name="Uwaga 3" xfId="31443" hidden="1"/>
    <cellStyle name="Uwaga 3" xfId="31439" hidden="1"/>
    <cellStyle name="Uwaga 3" xfId="31436" hidden="1"/>
    <cellStyle name="Uwaga 3" xfId="31434" hidden="1"/>
    <cellStyle name="Uwaga 3" xfId="31430" hidden="1"/>
    <cellStyle name="Uwaga 3" xfId="31427" hidden="1"/>
    <cellStyle name="Uwaga 3" xfId="31425" hidden="1"/>
    <cellStyle name="Uwaga 3" xfId="31421" hidden="1"/>
    <cellStyle name="Uwaga 3" xfId="31419" hidden="1"/>
    <cellStyle name="Uwaga 3" xfId="31418" hidden="1"/>
    <cellStyle name="Uwaga 3" xfId="31412" hidden="1"/>
    <cellStyle name="Uwaga 3" xfId="31410" hidden="1"/>
    <cellStyle name="Uwaga 3" xfId="31407" hidden="1"/>
    <cellStyle name="Uwaga 3" xfId="31403" hidden="1"/>
    <cellStyle name="Uwaga 3" xfId="31400" hidden="1"/>
    <cellStyle name="Uwaga 3" xfId="31398" hidden="1"/>
    <cellStyle name="Uwaga 3" xfId="31394" hidden="1"/>
    <cellStyle name="Uwaga 3" xfId="31391" hidden="1"/>
    <cellStyle name="Uwaga 3" xfId="31389" hidden="1"/>
    <cellStyle name="Uwaga 3" xfId="31385" hidden="1"/>
    <cellStyle name="Uwaga 3" xfId="31383" hidden="1"/>
    <cellStyle name="Uwaga 3" xfId="31382" hidden="1"/>
    <cellStyle name="Uwaga 3" xfId="31376" hidden="1"/>
    <cellStyle name="Uwaga 3" xfId="31373" hidden="1"/>
    <cellStyle name="Uwaga 3" xfId="31371" hidden="1"/>
    <cellStyle name="Uwaga 3" xfId="31367" hidden="1"/>
    <cellStyle name="Uwaga 3" xfId="31364" hidden="1"/>
    <cellStyle name="Uwaga 3" xfId="31362" hidden="1"/>
    <cellStyle name="Uwaga 3" xfId="31358" hidden="1"/>
    <cellStyle name="Uwaga 3" xfId="31355" hidden="1"/>
    <cellStyle name="Uwaga 3" xfId="31353" hidden="1"/>
    <cellStyle name="Uwaga 3" xfId="31349" hidden="1"/>
    <cellStyle name="Uwaga 3" xfId="31347" hidden="1"/>
    <cellStyle name="Uwaga 3" xfId="31346" hidden="1"/>
    <cellStyle name="Uwaga 3" xfId="31339" hidden="1"/>
    <cellStyle name="Uwaga 3" xfId="31336" hidden="1"/>
    <cellStyle name="Uwaga 3" xfId="31334" hidden="1"/>
    <cellStyle name="Uwaga 3" xfId="31330" hidden="1"/>
    <cellStyle name="Uwaga 3" xfId="31327" hidden="1"/>
    <cellStyle name="Uwaga 3" xfId="31325" hidden="1"/>
    <cellStyle name="Uwaga 3" xfId="31321" hidden="1"/>
    <cellStyle name="Uwaga 3" xfId="31318" hidden="1"/>
    <cellStyle name="Uwaga 3" xfId="31316" hidden="1"/>
    <cellStyle name="Uwaga 3" xfId="31313" hidden="1"/>
    <cellStyle name="Uwaga 3" xfId="31311" hidden="1"/>
    <cellStyle name="Uwaga 3" xfId="31310" hidden="1"/>
    <cellStyle name="Uwaga 3" xfId="31304" hidden="1"/>
    <cellStyle name="Uwaga 3" xfId="31302" hidden="1"/>
    <cellStyle name="Uwaga 3" xfId="31300" hidden="1"/>
    <cellStyle name="Uwaga 3" xfId="31295" hidden="1"/>
    <cellStyle name="Uwaga 3" xfId="31293" hidden="1"/>
    <cellStyle name="Uwaga 3" xfId="31291" hidden="1"/>
    <cellStyle name="Uwaga 3" xfId="31286" hidden="1"/>
    <cellStyle name="Uwaga 3" xfId="31284" hidden="1"/>
    <cellStyle name="Uwaga 3" xfId="31282" hidden="1"/>
    <cellStyle name="Uwaga 3" xfId="31277" hidden="1"/>
    <cellStyle name="Uwaga 3" xfId="31275" hidden="1"/>
    <cellStyle name="Uwaga 3" xfId="31274" hidden="1"/>
    <cellStyle name="Uwaga 3" xfId="31267" hidden="1"/>
    <cellStyle name="Uwaga 3" xfId="31264" hidden="1"/>
    <cellStyle name="Uwaga 3" xfId="31262" hidden="1"/>
    <cellStyle name="Uwaga 3" xfId="31258" hidden="1"/>
    <cellStyle name="Uwaga 3" xfId="31255" hidden="1"/>
    <cellStyle name="Uwaga 3" xfId="31253" hidden="1"/>
    <cellStyle name="Uwaga 3" xfId="31249" hidden="1"/>
    <cellStyle name="Uwaga 3" xfId="31246" hidden="1"/>
    <cellStyle name="Uwaga 3" xfId="31244" hidden="1"/>
    <cellStyle name="Uwaga 3" xfId="31241" hidden="1"/>
    <cellStyle name="Uwaga 3" xfId="31239" hidden="1"/>
    <cellStyle name="Uwaga 3" xfId="31237" hidden="1"/>
    <cellStyle name="Uwaga 3" xfId="31231" hidden="1"/>
    <cellStyle name="Uwaga 3" xfId="31228" hidden="1"/>
    <cellStyle name="Uwaga 3" xfId="31226" hidden="1"/>
    <cellStyle name="Uwaga 3" xfId="31222" hidden="1"/>
    <cellStyle name="Uwaga 3" xfId="31219" hidden="1"/>
    <cellStyle name="Uwaga 3" xfId="31217" hidden="1"/>
    <cellStyle name="Uwaga 3" xfId="31213" hidden="1"/>
    <cellStyle name="Uwaga 3" xfId="31210" hidden="1"/>
    <cellStyle name="Uwaga 3" xfId="31208" hidden="1"/>
    <cellStyle name="Uwaga 3" xfId="31206" hidden="1"/>
    <cellStyle name="Uwaga 3" xfId="31204" hidden="1"/>
    <cellStyle name="Uwaga 3" xfId="31202" hidden="1"/>
    <cellStyle name="Uwaga 3" xfId="31197" hidden="1"/>
    <cellStyle name="Uwaga 3" xfId="31195" hidden="1"/>
    <cellStyle name="Uwaga 3" xfId="31192" hidden="1"/>
    <cellStyle name="Uwaga 3" xfId="31188" hidden="1"/>
    <cellStyle name="Uwaga 3" xfId="31185" hidden="1"/>
    <cellStyle name="Uwaga 3" xfId="31182" hidden="1"/>
    <cellStyle name="Uwaga 3" xfId="31179" hidden="1"/>
    <cellStyle name="Uwaga 3" xfId="31177" hidden="1"/>
    <cellStyle name="Uwaga 3" xfId="31174" hidden="1"/>
    <cellStyle name="Uwaga 3" xfId="31170" hidden="1"/>
    <cellStyle name="Uwaga 3" xfId="31168" hidden="1"/>
    <cellStyle name="Uwaga 3" xfId="31165" hidden="1"/>
    <cellStyle name="Uwaga 3" xfId="31160" hidden="1"/>
    <cellStyle name="Uwaga 3" xfId="31157" hidden="1"/>
    <cellStyle name="Uwaga 3" xfId="31154" hidden="1"/>
    <cellStyle name="Uwaga 3" xfId="31150" hidden="1"/>
    <cellStyle name="Uwaga 3" xfId="31147" hidden="1"/>
    <cellStyle name="Uwaga 3" xfId="31145" hidden="1"/>
    <cellStyle name="Uwaga 3" xfId="31142" hidden="1"/>
    <cellStyle name="Uwaga 3" xfId="31139" hidden="1"/>
    <cellStyle name="Uwaga 3" xfId="31136" hidden="1"/>
    <cellStyle name="Uwaga 3" xfId="31134" hidden="1"/>
    <cellStyle name="Uwaga 3" xfId="31132" hidden="1"/>
    <cellStyle name="Uwaga 3" xfId="31129" hidden="1"/>
    <cellStyle name="Uwaga 3" xfId="31124" hidden="1"/>
    <cellStyle name="Uwaga 3" xfId="31121" hidden="1"/>
    <cellStyle name="Uwaga 3" xfId="31118" hidden="1"/>
    <cellStyle name="Uwaga 3" xfId="31115" hidden="1"/>
    <cellStyle name="Uwaga 3" xfId="31112" hidden="1"/>
    <cellStyle name="Uwaga 3" xfId="31109" hidden="1"/>
    <cellStyle name="Uwaga 3" xfId="31106" hidden="1"/>
    <cellStyle name="Uwaga 3" xfId="31103" hidden="1"/>
    <cellStyle name="Uwaga 3" xfId="31100" hidden="1"/>
    <cellStyle name="Uwaga 3" xfId="31098" hidden="1"/>
    <cellStyle name="Uwaga 3" xfId="31096" hidden="1"/>
    <cellStyle name="Uwaga 3" xfId="31093" hidden="1"/>
    <cellStyle name="Uwaga 3" xfId="31088" hidden="1"/>
    <cellStyle name="Uwaga 3" xfId="31085" hidden="1"/>
    <cellStyle name="Uwaga 3" xfId="31082" hidden="1"/>
    <cellStyle name="Uwaga 3" xfId="31079" hidden="1"/>
    <cellStyle name="Uwaga 3" xfId="31076" hidden="1"/>
    <cellStyle name="Uwaga 3" xfId="31073" hidden="1"/>
    <cellStyle name="Uwaga 3" xfId="31070" hidden="1"/>
    <cellStyle name="Uwaga 3" xfId="31067" hidden="1"/>
    <cellStyle name="Uwaga 3" xfId="31064" hidden="1"/>
    <cellStyle name="Uwaga 3" xfId="31062" hidden="1"/>
    <cellStyle name="Uwaga 3" xfId="31060" hidden="1"/>
    <cellStyle name="Uwaga 3" xfId="31057" hidden="1"/>
    <cellStyle name="Uwaga 3" xfId="31051" hidden="1"/>
    <cellStyle name="Uwaga 3" xfId="31048" hidden="1"/>
    <cellStyle name="Uwaga 3" xfId="31046" hidden="1"/>
    <cellStyle name="Uwaga 3" xfId="31042" hidden="1"/>
    <cellStyle name="Uwaga 3" xfId="31039" hidden="1"/>
    <cellStyle name="Uwaga 3" xfId="31037" hidden="1"/>
    <cellStyle name="Uwaga 3" xfId="31033" hidden="1"/>
    <cellStyle name="Uwaga 3" xfId="31030" hidden="1"/>
    <cellStyle name="Uwaga 3" xfId="31028" hidden="1"/>
    <cellStyle name="Uwaga 3" xfId="31026" hidden="1"/>
    <cellStyle name="Uwaga 3" xfId="31023" hidden="1"/>
    <cellStyle name="Uwaga 3" xfId="31020" hidden="1"/>
    <cellStyle name="Uwaga 3" xfId="31017" hidden="1"/>
    <cellStyle name="Uwaga 3" xfId="31015" hidden="1"/>
    <cellStyle name="Uwaga 3" xfId="31013" hidden="1"/>
    <cellStyle name="Uwaga 3" xfId="31008" hidden="1"/>
    <cellStyle name="Uwaga 3" xfId="31006" hidden="1"/>
    <cellStyle name="Uwaga 3" xfId="31003" hidden="1"/>
    <cellStyle name="Uwaga 3" xfId="30999" hidden="1"/>
    <cellStyle name="Uwaga 3" xfId="30997" hidden="1"/>
    <cellStyle name="Uwaga 3" xfId="30994" hidden="1"/>
    <cellStyle name="Uwaga 3" xfId="30990" hidden="1"/>
    <cellStyle name="Uwaga 3" xfId="30988" hidden="1"/>
    <cellStyle name="Uwaga 3" xfId="30985" hidden="1"/>
    <cellStyle name="Uwaga 3" xfId="30981" hidden="1"/>
    <cellStyle name="Uwaga 3" xfId="30979" hidden="1"/>
    <cellStyle name="Uwaga 3" xfId="30977" hidden="1"/>
    <cellStyle name="Uwaga 3" xfId="32483" hidden="1"/>
    <cellStyle name="Uwaga 3" xfId="32484" hidden="1"/>
    <cellStyle name="Uwaga 3" xfId="32486" hidden="1"/>
    <cellStyle name="Uwaga 3" xfId="32498" hidden="1"/>
    <cellStyle name="Uwaga 3" xfId="32499" hidden="1"/>
    <cellStyle name="Uwaga 3" xfId="32504" hidden="1"/>
    <cellStyle name="Uwaga 3" xfId="32513" hidden="1"/>
    <cellStyle name="Uwaga 3" xfId="32514" hidden="1"/>
    <cellStyle name="Uwaga 3" xfId="32519" hidden="1"/>
    <cellStyle name="Uwaga 3" xfId="32528" hidden="1"/>
    <cellStyle name="Uwaga 3" xfId="32529" hidden="1"/>
    <cellStyle name="Uwaga 3" xfId="32530" hidden="1"/>
    <cellStyle name="Uwaga 3" xfId="32543" hidden="1"/>
    <cellStyle name="Uwaga 3" xfId="32548" hidden="1"/>
    <cellStyle name="Uwaga 3" xfId="32553" hidden="1"/>
    <cellStyle name="Uwaga 3" xfId="32563" hidden="1"/>
    <cellStyle name="Uwaga 3" xfId="32568" hidden="1"/>
    <cellStyle name="Uwaga 3" xfId="32572" hidden="1"/>
    <cellStyle name="Uwaga 3" xfId="32579" hidden="1"/>
    <cellStyle name="Uwaga 3" xfId="32584" hidden="1"/>
    <cellStyle name="Uwaga 3" xfId="32587" hidden="1"/>
    <cellStyle name="Uwaga 3" xfId="32593" hidden="1"/>
    <cellStyle name="Uwaga 3" xfId="32598" hidden="1"/>
    <cellStyle name="Uwaga 3" xfId="32602" hidden="1"/>
    <cellStyle name="Uwaga 3" xfId="32603" hidden="1"/>
    <cellStyle name="Uwaga 3" xfId="32604" hidden="1"/>
    <cellStyle name="Uwaga 3" xfId="32608" hidden="1"/>
    <cellStyle name="Uwaga 3" xfId="32620" hidden="1"/>
    <cellStyle name="Uwaga 3" xfId="32625" hidden="1"/>
    <cellStyle name="Uwaga 3" xfId="32630" hidden="1"/>
    <cellStyle name="Uwaga 3" xfId="32635" hidden="1"/>
    <cellStyle name="Uwaga 3" xfId="32640" hidden="1"/>
    <cellStyle name="Uwaga 3" xfId="32645" hidden="1"/>
    <cellStyle name="Uwaga 3" xfId="32649" hidden="1"/>
    <cellStyle name="Uwaga 3" xfId="32653" hidden="1"/>
    <cellStyle name="Uwaga 3" xfId="32658" hidden="1"/>
    <cellStyle name="Uwaga 3" xfId="32663" hidden="1"/>
    <cellStyle name="Uwaga 3" xfId="32664" hidden="1"/>
    <cellStyle name="Uwaga 3" xfId="32666" hidden="1"/>
    <cellStyle name="Uwaga 3" xfId="32679" hidden="1"/>
    <cellStyle name="Uwaga 3" xfId="32683" hidden="1"/>
    <cellStyle name="Uwaga 3" xfId="32688" hidden="1"/>
    <cellStyle name="Uwaga 3" xfId="32695" hidden="1"/>
    <cellStyle name="Uwaga 3" xfId="32699" hidden="1"/>
    <cellStyle name="Uwaga 3" xfId="32704" hidden="1"/>
    <cellStyle name="Uwaga 3" xfId="32709" hidden="1"/>
    <cellStyle name="Uwaga 3" xfId="32712" hidden="1"/>
    <cellStyle name="Uwaga 3" xfId="32717" hidden="1"/>
    <cellStyle name="Uwaga 3" xfId="32723" hidden="1"/>
    <cellStyle name="Uwaga 3" xfId="32724" hidden="1"/>
    <cellStyle name="Uwaga 3" xfId="32727" hidden="1"/>
    <cellStyle name="Uwaga 3" xfId="32740" hidden="1"/>
    <cellStyle name="Uwaga 3" xfId="32744" hidden="1"/>
    <cellStyle name="Uwaga 3" xfId="32749" hidden="1"/>
    <cellStyle name="Uwaga 3" xfId="32756" hidden="1"/>
    <cellStyle name="Uwaga 3" xfId="32761" hidden="1"/>
    <cellStyle name="Uwaga 3" xfId="32765" hidden="1"/>
    <cellStyle name="Uwaga 3" xfId="32770" hidden="1"/>
    <cellStyle name="Uwaga 3" xfId="32774" hidden="1"/>
    <cellStyle name="Uwaga 3" xfId="32779" hidden="1"/>
    <cellStyle name="Uwaga 3" xfId="32783" hidden="1"/>
    <cellStyle name="Uwaga 3" xfId="32784" hidden="1"/>
    <cellStyle name="Uwaga 3" xfId="32786" hidden="1"/>
    <cellStyle name="Uwaga 3" xfId="32798" hidden="1"/>
    <cellStyle name="Uwaga 3" xfId="32799" hidden="1"/>
    <cellStyle name="Uwaga 3" xfId="32801" hidden="1"/>
    <cellStyle name="Uwaga 3" xfId="32813" hidden="1"/>
    <cellStyle name="Uwaga 3" xfId="32815" hidden="1"/>
    <cellStyle name="Uwaga 3" xfId="32818" hidden="1"/>
    <cellStyle name="Uwaga 3" xfId="32828" hidden="1"/>
    <cellStyle name="Uwaga 3" xfId="32829" hidden="1"/>
    <cellStyle name="Uwaga 3" xfId="32831" hidden="1"/>
    <cellStyle name="Uwaga 3" xfId="32843" hidden="1"/>
    <cellStyle name="Uwaga 3" xfId="32844" hidden="1"/>
    <cellStyle name="Uwaga 3" xfId="32845" hidden="1"/>
    <cellStyle name="Uwaga 3" xfId="32859" hidden="1"/>
    <cellStyle name="Uwaga 3" xfId="32862" hidden="1"/>
    <cellStyle name="Uwaga 3" xfId="32866" hidden="1"/>
    <cellStyle name="Uwaga 3" xfId="32874" hidden="1"/>
    <cellStyle name="Uwaga 3" xfId="32877" hidden="1"/>
    <cellStyle name="Uwaga 3" xfId="32881" hidden="1"/>
    <cellStyle name="Uwaga 3" xfId="32889" hidden="1"/>
    <cellStyle name="Uwaga 3" xfId="32892" hidden="1"/>
    <cellStyle name="Uwaga 3" xfId="32896" hidden="1"/>
    <cellStyle name="Uwaga 3" xfId="32903" hidden="1"/>
    <cellStyle name="Uwaga 3" xfId="32904" hidden="1"/>
    <cellStyle name="Uwaga 3" xfId="32906" hidden="1"/>
    <cellStyle name="Uwaga 3" xfId="32919" hidden="1"/>
    <cellStyle name="Uwaga 3" xfId="32922" hidden="1"/>
    <cellStyle name="Uwaga 3" xfId="32925" hidden="1"/>
    <cellStyle name="Uwaga 3" xfId="32934" hidden="1"/>
    <cellStyle name="Uwaga 3" xfId="32937" hidden="1"/>
    <cellStyle name="Uwaga 3" xfId="32941" hidden="1"/>
    <cellStyle name="Uwaga 3" xfId="32949" hidden="1"/>
    <cellStyle name="Uwaga 3" xfId="32951" hidden="1"/>
    <cellStyle name="Uwaga 3" xfId="32954" hidden="1"/>
    <cellStyle name="Uwaga 3" xfId="32963" hidden="1"/>
    <cellStyle name="Uwaga 3" xfId="32964" hidden="1"/>
    <cellStyle name="Uwaga 3" xfId="32965" hidden="1"/>
    <cellStyle name="Uwaga 3" xfId="32978" hidden="1"/>
    <cellStyle name="Uwaga 3" xfId="32979" hidden="1"/>
    <cellStyle name="Uwaga 3" xfId="32981" hidden="1"/>
    <cellStyle name="Uwaga 3" xfId="32993" hidden="1"/>
    <cellStyle name="Uwaga 3" xfId="32994" hidden="1"/>
    <cellStyle name="Uwaga 3" xfId="32996" hidden="1"/>
    <cellStyle name="Uwaga 3" xfId="33008" hidden="1"/>
    <cellStyle name="Uwaga 3" xfId="33009" hidden="1"/>
    <cellStyle name="Uwaga 3" xfId="33011" hidden="1"/>
    <cellStyle name="Uwaga 3" xfId="33023" hidden="1"/>
    <cellStyle name="Uwaga 3" xfId="33024" hidden="1"/>
    <cellStyle name="Uwaga 3" xfId="33025" hidden="1"/>
    <cellStyle name="Uwaga 3" xfId="33039" hidden="1"/>
    <cellStyle name="Uwaga 3" xfId="33041" hidden="1"/>
    <cellStyle name="Uwaga 3" xfId="33044" hidden="1"/>
    <cellStyle name="Uwaga 3" xfId="33054" hidden="1"/>
    <cellStyle name="Uwaga 3" xfId="33057" hidden="1"/>
    <cellStyle name="Uwaga 3" xfId="33060" hidden="1"/>
    <cellStyle name="Uwaga 3" xfId="33069" hidden="1"/>
    <cellStyle name="Uwaga 3" xfId="33071" hidden="1"/>
    <cellStyle name="Uwaga 3" xfId="33074" hidden="1"/>
    <cellStyle name="Uwaga 3" xfId="33083" hidden="1"/>
    <cellStyle name="Uwaga 3" xfId="33084" hidden="1"/>
    <cellStyle name="Uwaga 3" xfId="33085" hidden="1"/>
    <cellStyle name="Uwaga 3" xfId="33098" hidden="1"/>
    <cellStyle name="Uwaga 3" xfId="33100" hidden="1"/>
    <cellStyle name="Uwaga 3" xfId="33102" hidden="1"/>
    <cellStyle name="Uwaga 3" xfId="33113" hidden="1"/>
    <cellStyle name="Uwaga 3" xfId="33115" hidden="1"/>
    <cellStyle name="Uwaga 3" xfId="33117" hidden="1"/>
    <cellStyle name="Uwaga 3" xfId="33128" hidden="1"/>
    <cellStyle name="Uwaga 3" xfId="33130" hidden="1"/>
    <cellStyle name="Uwaga 3" xfId="33132" hidden="1"/>
    <cellStyle name="Uwaga 3" xfId="33143" hidden="1"/>
    <cellStyle name="Uwaga 3" xfId="33144" hidden="1"/>
    <cellStyle name="Uwaga 3" xfId="33145" hidden="1"/>
    <cellStyle name="Uwaga 3" xfId="33158" hidden="1"/>
    <cellStyle name="Uwaga 3" xfId="33160" hidden="1"/>
    <cellStyle name="Uwaga 3" xfId="33162" hidden="1"/>
    <cellStyle name="Uwaga 3" xfId="33173" hidden="1"/>
    <cellStyle name="Uwaga 3" xfId="33175" hidden="1"/>
    <cellStyle name="Uwaga 3" xfId="33177" hidden="1"/>
    <cellStyle name="Uwaga 3" xfId="33188" hidden="1"/>
    <cellStyle name="Uwaga 3" xfId="33190" hidden="1"/>
    <cellStyle name="Uwaga 3" xfId="33191" hidden="1"/>
    <cellStyle name="Uwaga 3" xfId="33203" hidden="1"/>
    <cellStyle name="Uwaga 3" xfId="33204" hidden="1"/>
    <cellStyle name="Uwaga 3" xfId="33205" hidden="1"/>
    <cellStyle name="Uwaga 3" xfId="33218" hidden="1"/>
    <cellStyle name="Uwaga 3" xfId="33220" hidden="1"/>
    <cellStyle name="Uwaga 3" xfId="33222" hidden="1"/>
    <cellStyle name="Uwaga 3" xfId="33233" hidden="1"/>
    <cellStyle name="Uwaga 3" xfId="33235" hidden="1"/>
    <cellStyle name="Uwaga 3" xfId="33237" hidden="1"/>
    <cellStyle name="Uwaga 3" xfId="33248" hidden="1"/>
    <cellStyle name="Uwaga 3" xfId="33250" hidden="1"/>
    <cellStyle name="Uwaga 3" xfId="33252" hidden="1"/>
    <cellStyle name="Uwaga 3" xfId="33263" hidden="1"/>
    <cellStyle name="Uwaga 3" xfId="33264" hidden="1"/>
    <cellStyle name="Uwaga 3" xfId="33266" hidden="1"/>
    <cellStyle name="Uwaga 3" xfId="33277" hidden="1"/>
    <cellStyle name="Uwaga 3" xfId="33279" hidden="1"/>
    <cellStyle name="Uwaga 3" xfId="33280" hidden="1"/>
    <cellStyle name="Uwaga 3" xfId="33289" hidden="1"/>
    <cellStyle name="Uwaga 3" xfId="33292" hidden="1"/>
    <cellStyle name="Uwaga 3" xfId="33294" hidden="1"/>
    <cellStyle name="Uwaga 3" xfId="33305" hidden="1"/>
    <cellStyle name="Uwaga 3" xfId="33307" hidden="1"/>
    <cellStyle name="Uwaga 3" xfId="33309" hidden="1"/>
    <cellStyle name="Uwaga 3" xfId="33321" hidden="1"/>
    <cellStyle name="Uwaga 3" xfId="33323" hidden="1"/>
    <cellStyle name="Uwaga 3" xfId="33325" hidden="1"/>
    <cellStyle name="Uwaga 3" xfId="33333" hidden="1"/>
    <cellStyle name="Uwaga 3" xfId="33335" hidden="1"/>
    <cellStyle name="Uwaga 3" xfId="33338" hidden="1"/>
    <cellStyle name="Uwaga 3" xfId="33328" hidden="1"/>
    <cellStyle name="Uwaga 3" xfId="33327" hidden="1"/>
    <cellStyle name="Uwaga 3" xfId="33326" hidden="1"/>
    <cellStyle name="Uwaga 3" xfId="33313" hidden="1"/>
    <cellStyle name="Uwaga 3" xfId="33312" hidden="1"/>
    <cellStyle name="Uwaga 3" xfId="33311" hidden="1"/>
    <cellStyle name="Uwaga 3" xfId="33298" hidden="1"/>
    <cellStyle name="Uwaga 3" xfId="33297" hidden="1"/>
    <cellStyle name="Uwaga 3" xfId="33296" hidden="1"/>
    <cellStyle name="Uwaga 3" xfId="33283" hidden="1"/>
    <cellStyle name="Uwaga 3" xfId="33282" hidden="1"/>
    <cellStyle name="Uwaga 3" xfId="33281" hidden="1"/>
    <cellStyle name="Uwaga 3" xfId="33268" hidden="1"/>
    <cellStyle name="Uwaga 3" xfId="33267" hidden="1"/>
    <cellStyle name="Uwaga 3" xfId="33265" hidden="1"/>
    <cellStyle name="Uwaga 3" xfId="33254" hidden="1"/>
    <cellStyle name="Uwaga 3" xfId="33251" hidden="1"/>
    <cellStyle name="Uwaga 3" xfId="33249" hidden="1"/>
    <cellStyle name="Uwaga 3" xfId="33239" hidden="1"/>
    <cellStyle name="Uwaga 3" xfId="33236" hidden="1"/>
    <cellStyle name="Uwaga 3" xfId="33234" hidden="1"/>
    <cellStyle name="Uwaga 3" xfId="33224" hidden="1"/>
    <cellStyle name="Uwaga 3" xfId="33221" hidden="1"/>
    <cellStyle name="Uwaga 3" xfId="33219" hidden="1"/>
    <cellStyle name="Uwaga 3" xfId="33209" hidden="1"/>
    <cellStyle name="Uwaga 3" xfId="33207" hidden="1"/>
    <cellStyle name="Uwaga 3" xfId="33206" hidden="1"/>
    <cellStyle name="Uwaga 3" xfId="33194" hidden="1"/>
    <cellStyle name="Uwaga 3" xfId="33192" hidden="1"/>
    <cellStyle name="Uwaga 3" xfId="33189" hidden="1"/>
    <cellStyle name="Uwaga 3" xfId="33179" hidden="1"/>
    <cellStyle name="Uwaga 3" xfId="33176" hidden="1"/>
    <cellStyle name="Uwaga 3" xfId="33174" hidden="1"/>
    <cellStyle name="Uwaga 3" xfId="33164" hidden="1"/>
    <cellStyle name="Uwaga 3" xfId="33161" hidden="1"/>
    <cellStyle name="Uwaga 3" xfId="33159" hidden="1"/>
    <cellStyle name="Uwaga 3" xfId="33149" hidden="1"/>
    <cellStyle name="Uwaga 3" xfId="33147" hidden="1"/>
    <cellStyle name="Uwaga 3" xfId="33146" hidden="1"/>
    <cellStyle name="Uwaga 3" xfId="33134" hidden="1"/>
    <cellStyle name="Uwaga 3" xfId="33131" hidden="1"/>
    <cellStyle name="Uwaga 3" xfId="33129" hidden="1"/>
    <cellStyle name="Uwaga 3" xfId="33119" hidden="1"/>
    <cellStyle name="Uwaga 3" xfId="33116" hidden="1"/>
    <cellStyle name="Uwaga 3" xfId="33114" hidden="1"/>
    <cellStyle name="Uwaga 3" xfId="33104" hidden="1"/>
    <cellStyle name="Uwaga 3" xfId="33101" hidden="1"/>
    <cellStyle name="Uwaga 3" xfId="33099" hidden="1"/>
    <cellStyle name="Uwaga 3" xfId="33089" hidden="1"/>
    <cellStyle name="Uwaga 3" xfId="33087" hidden="1"/>
    <cellStyle name="Uwaga 3" xfId="33086" hidden="1"/>
    <cellStyle name="Uwaga 3" xfId="33073" hidden="1"/>
    <cellStyle name="Uwaga 3" xfId="33070" hidden="1"/>
    <cellStyle name="Uwaga 3" xfId="33068" hidden="1"/>
    <cellStyle name="Uwaga 3" xfId="33058" hidden="1"/>
    <cellStyle name="Uwaga 3" xfId="33055" hidden="1"/>
    <cellStyle name="Uwaga 3" xfId="33053" hidden="1"/>
    <cellStyle name="Uwaga 3" xfId="33043" hidden="1"/>
    <cellStyle name="Uwaga 3" xfId="33040" hidden="1"/>
    <cellStyle name="Uwaga 3" xfId="33038" hidden="1"/>
    <cellStyle name="Uwaga 3" xfId="33029" hidden="1"/>
    <cellStyle name="Uwaga 3" xfId="33027" hidden="1"/>
    <cellStyle name="Uwaga 3" xfId="33026" hidden="1"/>
    <cellStyle name="Uwaga 3" xfId="33014" hidden="1"/>
    <cellStyle name="Uwaga 3" xfId="33012" hidden="1"/>
    <cellStyle name="Uwaga 3" xfId="33010" hidden="1"/>
    <cellStyle name="Uwaga 3" xfId="32999" hidden="1"/>
    <cellStyle name="Uwaga 3" xfId="32997" hidden="1"/>
    <cellStyle name="Uwaga 3" xfId="32995" hidden="1"/>
    <cellStyle name="Uwaga 3" xfId="32984" hidden="1"/>
    <cellStyle name="Uwaga 3" xfId="32982" hidden="1"/>
    <cellStyle name="Uwaga 3" xfId="32980" hidden="1"/>
    <cellStyle name="Uwaga 3" xfId="32969" hidden="1"/>
    <cellStyle name="Uwaga 3" xfId="32967" hidden="1"/>
    <cellStyle name="Uwaga 3" xfId="32966" hidden="1"/>
    <cellStyle name="Uwaga 3" xfId="32953" hidden="1"/>
    <cellStyle name="Uwaga 3" xfId="32950" hidden="1"/>
    <cellStyle name="Uwaga 3" xfId="32948" hidden="1"/>
    <cellStyle name="Uwaga 3" xfId="32938" hidden="1"/>
    <cellStyle name="Uwaga 3" xfId="32935" hidden="1"/>
    <cellStyle name="Uwaga 3" xfId="32933" hidden="1"/>
    <cellStyle name="Uwaga 3" xfId="32923" hidden="1"/>
    <cellStyle name="Uwaga 3" xfId="32920" hidden="1"/>
    <cellStyle name="Uwaga 3" xfId="32918" hidden="1"/>
    <cellStyle name="Uwaga 3" xfId="32909" hidden="1"/>
    <cellStyle name="Uwaga 3" xfId="32907" hidden="1"/>
    <cellStyle name="Uwaga 3" xfId="32905"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51" hidden="1"/>
    <cellStyle name="Uwaga 3" xfId="32848" hidden="1"/>
    <cellStyle name="Uwaga 3" xfId="32846" hidden="1"/>
    <cellStyle name="Uwaga 3" xfId="32836" hidden="1"/>
    <cellStyle name="Uwaga 3" xfId="32833" hidden="1"/>
    <cellStyle name="Uwaga 3" xfId="32830" hidden="1"/>
    <cellStyle name="Uwaga 3" xfId="32821" hidden="1"/>
    <cellStyle name="Uwaga 3" xfId="32817" hidden="1"/>
    <cellStyle name="Uwaga 3" xfId="32814" hidden="1"/>
    <cellStyle name="Uwaga 3" xfId="32806" hidden="1"/>
    <cellStyle name="Uwaga 3" xfId="32803" hidden="1"/>
    <cellStyle name="Uwaga 3" xfId="32800" hidden="1"/>
    <cellStyle name="Uwaga 3" xfId="32791" hidden="1"/>
    <cellStyle name="Uwaga 3" xfId="32788" hidden="1"/>
    <cellStyle name="Uwaga 3" xfId="32785" hidden="1"/>
    <cellStyle name="Uwaga 3" xfId="32775" hidden="1"/>
    <cellStyle name="Uwaga 3" xfId="32771" hidden="1"/>
    <cellStyle name="Uwaga 3" xfId="32768" hidden="1"/>
    <cellStyle name="Uwaga 3" xfId="32759" hidden="1"/>
    <cellStyle name="Uwaga 3" xfId="32755" hidden="1"/>
    <cellStyle name="Uwaga 3" xfId="32753" hidden="1"/>
    <cellStyle name="Uwaga 3" xfId="32745" hidden="1"/>
    <cellStyle name="Uwaga 3" xfId="32741" hidden="1"/>
    <cellStyle name="Uwaga 3" xfId="32738" hidden="1"/>
    <cellStyle name="Uwaga 3" xfId="32731" hidden="1"/>
    <cellStyle name="Uwaga 3" xfId="32728" hidden="1"/>
    <cellStyle name="Uwaga 3" xfId="32725" hidden="1"/>
    <cellStyle name="Uwaga 3" xfId="32716" hidden="1"/>
    <cellStyle name="Uwaga 3" xfId="32711" hidden="1"/>
    <cellStyle name="Uwaga 3" xfId="32708" hidden="1"/>
    <cellStyle name="Uwaga 3" xfId="32701" hidden="1"/>
    <cellStyle name="Uwaga 3" xfId="32696" hidden="1"/>
    <cellStyle name="Uwaga 3" xfId="32693" hidden="1"/>
    <cellStyle name="Uwaga 3" xfId="32686" hidden="1"/>
    <cellStyle name="Uwaga 3" xfId="32681" hidden="1"/>
    <cellStyle name="Uwaga 3" xfId="32678" hidden="1"/>
    <cellStyle name="Uwaga 3" xfId="32672" hidden="1"/>
    <cellStyle name="Uwaga 3" xfId="32668" hidden="1"/>
    <cellStyle name="Uwaga 3" xfId="32665" hidden="1"/>
    <cellStyle name="Uwaga 3" xfId="32657" hidden="1"/>
    <cellStyle name="Uwaga 3" xfId="32652" hidden="1"/>
    <cellStyle name="Uwaga 3" xfId="32648" hidden="1"/>
    <cellStyle name="Uwaga 3" xfId="32642" hidden="1"/>
    <cellStyle name="Uwaga 3" xfId="32637" hidden="1"/>
    <cellStyle name="Uwaga 3" xfId="32633" hidden="1"/>
    <cellStyle name="Uwaga 3" xfId="32627" hidden="1"/>
    <cellStyle name="Uwaga 3" xfId="32622" hidden="1"/>
    <cellStyle name="Uwaga 3" xfId="32618" hidden="1"/>
    <cellStyle name="Uwaga 3" xfId="32613" hidden="1"/>
    <cellStyle name="Uwaga 3" xfId="32609" hidden="1"/>
    <cellStyle name="Uwaga 3" xfId="32605" hidden="1"/>
    <cellStyle name="Uwaga 3" xfId="32597" hidden="1"/>
    <cellStyle name="Uwaga 3" xfId="32592" hidden="1"/>
    <cellStyle name="Uwaga 3" xfId="32588" hidden="1"/>
    <cellStyle name="Uwaga 3" xfId="32582" hidden="1"/>
    <cellStyle name="Uwaga 3" xfId="32577" hidden="1"/>
    <cellStyle name="Uwaga 3" xfId="32573" hidden="1"/>
    <cellStyle name="Uwaga 3" xfId="32567" hidden="1"/>
    <cellStyle name="Uwaga 3" xfId="32562" hidden="1"/>
    <cellStyle name="Uwaga 3" xfId="32558" hidden="1"/>
    <cellStyle name="Uwaga 3" xfId="32554" hidden="1"/>
    <cellStyle name="Uwaga 3" xfId="32549" hidden="1"/>
    <cellStyle name="Uwaga 3" xfId="32544" hidden="1"/>
    <cellStyle name="Uwaga 3" xfId="32539" hidden="1"/>
    <cellStyle name="Uwaga 3" xfId="32535" hidden="1"/>
    <cellStyle name="Uwaga 3" xfId="32531" hidden="1"/>
    <cellStyle name="Uwaga 3" xfId="32524" hidden="1"/>
    <cellStyle name="Uwaga 3" xfId="32520" hidden="1"/>
    <cellStyle name="Uwaga 3" xfId="32515" hidden="1"/>
    <cellStyle name="Uwaga 3" xfId="32509" hidden="1"/>
    <cellStyle name="Uwaga 3" xfId="32505" hidden="1"/>
    <cellStyle name="Uwaga 3" xfId="32500" hidden="1"/>
    <cellStyle name="Uwaga 3" xfId="32494" hidden="1"/>
    <cellStyle name="Uwaga 3" xfId="32490" hidden="1"/>
    <cellStyle name="Uwaga 3" xfId="32485" hidden="1"/>
    <cellStyle name="Uwaga 3" xfId="32479" hidden="1"/>
    <cellStyle name="Uwaga 3" xfId="32475" hidden="1"/>
    <cellStyle name="Uwaga 3" xfId="32471" hidden="1"/>
    <cellStyle name="Uwaga 3" xfId="33331" hidden="1"/>
    <cellStyle name="Uwaga 3" xfId="33330" hidden="1"/>
    <cellStyle name="Uwaga 3" xfId="33329" hidden="1"/>
    <cellStyle name="Uwaga 3" xfId="33316" hidden="1"/>
    <cellStyle name="Uwaga 3" xfId="33315" hidden="1"/>
    <cellStyle name="Uwaga 3" xfId="33314" hidden="1"/>
    <cellStyle name="Uwaga 3" xfId="33301" hidden="1"/>
    <cellStyle name="Uwaga 3" xfId="33300" hidden="1"/>
    <cellStyle name="Uwaga 3" xfId="33299" hidden="1"/>
    <cellStyle name="Uwaga 3" xfId="33286" hidden="1"/>
    <cellStyle name="Uwaga 3" xfId="33285" hidden="1"/>
    <cellStyle name="Uwaga 3" xfId="33284" hidden="1"/>
    <cellStyle name="Uwaga 3" xfId="33271" hidden="1"/>
    <cellStyle name="Uwaga 3" xfId="33270" hidden="1"/>
    <cellStyle name="Uwaga 3" xfId="33269" hidden="1"/>
    <cellStyle name="Uwaga 3" xfId="33257" hidden="1"/>
    <cellStyle name="Uwaga 3" xfId="33255" hidden="1"/>
    <cellStyle name="Uwaga 3" xfId="33253" hidden="1"/>
    <cellStyle name="Uwaga 3" xfId="33242" hidden="1"/>
    <cellStyle name="Uwaga 3" xfId="33240" hidden="1"/>
    <cellStyle name="Uwaga 3" xfId="33238" hidden="1"/>
    <cellStyle name="Uwaga 3" xfId="33227" hidden="1"/>
    <cellStyle name="Uwaga 3" xfId="33225" hidden="1"/>
    <cellStyle name="Uwaga 3" xfId="33223" hidden="1"/>
    <cellStyle name="Uwaga 3" xfId="33212" hidden="1"/>
    <cellStyle name="Uwaga 3" xfId="33210" hidden="1"/>
    <cellStyle name="Uwaga 3" xfId="33208" hidden="1"/>
    <cellStyle name="Uwaga 3" xfId="33197" hidden="1"/>
    <cellStyle name="Uwaga 3" xfId="33195" hidden="1"/>
    <cellStyle name="Uwaga 3" xfId="33193" hidden="1"/>
    <cellStyle name="Uwaga 3" xfId="33182" hidden="1"/>
    <cellStyle name="Uwaga 3" xfId="33180" hidden="1"/>
    <cellStyle name="Uwaga 3" xfId="33178" hidden="1"/>
    <cellStyle name="Uwaga 3" xfId="33167" hidden="1"/>
    <cellStyle name="Uwaga 3" xfId="33165" hidden="1"/>
    <cellStyle name="Uwaga 3" xfId="33163" hidden="1"/>
    <cellStyle name="Uwaga 3" xfId="33152" hidden="1"/>
    <cellStyle name="Uwaga 3" xfId="33150" hidden="1"/>
    <cellStyle name="Uwaga 3" xfId="33148" hidden="1"/>
    <cellStyle name="Uwaga 3" xfId="33137" hidden="1"/>
    <cellStyle name="Uwaga 3" xfId="33135" hidden="1"/>
    <cellStyle name="Uwaga 3" xfId="33133" hidden="1"/>
    <cellStyle name="Uwaga 3" xfId="33122" hidden="1"/>
    <cellStyle name="Uwaga 3" xfId="33120" hidden="1"/>
    <cellStyle name="Uwaga 3" xfId="33118" hidden="1"/>
    <cellStyle name="Uwaga 3" xfId="33107" hidden="1"/>
    <cellStyle name="Uwaga 3" xfId="33105" hidden="1"/>
    <cellStyle name="Uwaga 3" xfId="33103" hidden="1"/>
    <cellStyle name="Uwaga 3" xfId="33092" hidden="1"/>
    <cellStyle name="Uwaga 3" xfId="33090" hidden="1"/>
    <cellStyle name="Uwaga 3" xfId="33088" hidden="1"/>
    <cellStyle name="Uwaga 3" xfId="33077" hidden="1"/>
    <cellStyle name="Uwaga 3" xfId="33075" hidden="1"/>
    <cellStyle name="Uwaga 3" xfId="33072" hidden="1"/>
    <cellStyle name="Uwaga 3" xfId="33062" hidden="1"/>
    <cellStyle name="Uwaga 3" xfId="33059" hidden="1"/>
    <cellStyle name="Uwaga 3" xfId="33056" hidden="1"/>
    <cellStyle name="Uwaga 3" xfId="33047" hidden="1"/>
    <cellStyle name="Uwaga 3" xfId="33045" hidden="1"/>
    <cellStyle name="Uwaga 3" xfId="33042" hidden="1"/>
    <cellStyle name="Uwaga 3" xfId="33032" hidden="1"/>
    <cellStyle name="Uwaga 3" xfId="33030" hidden="1"/>
    <cellStyle name="Uwaga 3" xfId="33028" hidden="1"/>
    <cellStyle name="Uwaga 3" xfId="33017" hidden="1"/>
    <cellStyle name="Uwaga 3" xfId="33015" hidden="1"/>
    <cellStyle name="Uwaga 3" xfId="33013" hidden="1"/>
    <cellStyle name="Uwaga 3" xfId="33002" hidden="1"/>
    <cellStyle name="Uwaga 3" xfId="33000" hidden="1"/>
    <cellStyle name="Uwaga 3" xfId="32998" hidden="1"/>
    <cellStyle name="Uwaga 3" xfId="32987" hidden="1"/>
    <cellStyle name="Uwaga 3" xfId="32985" hidden="1"/>
    <cellStyle name="Uwaga 3" xfId="32983" hidden="1"/>
    <cellStyle name="Uwaga 3" xfId="32972" hidden="1"/>
    <cellStyle name="Uwaga 3" xfId="32970" hidden="1"/>
    <cellStyle name="Uwaga 3" xfId="32968" hidden="1"/>
    <cellStyle name="Uwaga 3" xfId="32957" hidden="1"/>
    <cellStyle name="Uwaga 3" xfId="32955" hidden="1"/>
    <cellStyle name="Uwaga 3" xfId="32952" hidden="1"/>
    <cellStyle name="Uwaga 3" xfId="32942" hidden="1"/>
    <cellStyle name="Uwaga 3" xfId="32939" hidden="1"/>
    <cellStyle name="Uwaga 3" xfId="32936" hidden="1"/>
    <cellStyle name="Uwaga 3" xfId="32927" hidden="1"/>
    <cellStyle name="Uwaga 3" xfId="32924" hidden="1"/>
    <cellStyle name="Uwaga 3" xfId="32921" hidden="1"/>
    <cellStyle name="Uwaga 3" xfId="32912" hidden="1"/>
    <cellStyle name="Uwaga 3" xfId="32910" hidden="1"/>
    <cellStyle name="Uwaga 3" xfId="32908" hidden="1"/>
    <cellStyle name="Uwaga 3" xfId="32897" hidden="1"/>
    <cellStyle name="Uwaga 3" xfId="32894" hidden="1"/>
    <cellStyle name="Uwaga 3" xfId="32891" hidden="1"/>
    <cellStyle name="Uwaga 3" xfId="32882" hidden="1"/>
    <cellStyle name="Uwaga 3" xfId="32879" hidden="1"/>
    <cellStyle name="Uwaga 3" xfId="32876" hidden="1"/>
    <cellStyle name="Uwaga 3" xfId="32867" hidden="1"/>
    <cellStyle name="Uwaga 3" xfId="32864" hidden="1"/>
    <cellStyle name="Uwaga 3" xfId="32861" hidden="1"/>
    <cellStyle name="Uwaga 3" xfId="32854" hidden="1"/>
    <cellStyle name="Uwaga 3" xfId="32850" hidden="1"/>
    <cellStyle name="Uwaga 3" xfId="32847" hidden="1"/>
    <cellStyle name="Uwaga 3" xfId="32839" hidden="1"/>
    <cellStyle name="Uwaga 3" xfId="32835" hidden="1"/>
    <cellStyle name="Uwaga 3" xfId="32832" hidden="1"/>
    <cellStyle name="Uwaga 3" xfId="32824" hidden="1"/>
    <cellStyle name="Uwaga 3" xfId="32820" hidden="1"/>
    <cellStyle name="Uwaga 3" xfId="32816" hidden="1"/>
    <cellStyle name="Uwaga 3" xfId="32809" hidden="1"/>
    <cellStyle name="Uwaga 3" xfId="32805" hidden="1"/>
    <cellStyle name="Uwaga 3" xfId="32802" hidden="1"/>
    <cellStyle name="Uwaga 3" xfId="32794" hidden="1"/>
    <cellStyle name="Uwaga 3" xfId="32790" hidden="1"/>
    <cellStyle name="Uwaga 3" xfId="32787" hidden="1"/>
    <cellStyle name="Uwaga 3" xfId="32778" hidden="1"/>
    <cellStyle name="Uwaga 3" xfId="32773" hidden="1"/>
    <cellStyle name="Uwaga 3" xfId="32769" hidden="1"/>
    <cellStyle name="Uwaga 3" xfId="32763" hidden="1"/>
    <cellStyle name="Uwaga 3" xfId="32758" hidden="1"/>
    <cellStyle name="Uwaga 3" xfId="32754" hidden="1"/>
    <cellStyle name="Uwaga 3" xfId="32748" hidden="1"/>
    <cellStyle name="Uwaga 3" xfId="32743" hidden="1"/>
    <cellStyle name="Uwaga 3" xfId="32739" hidden="1"/>
    <cellStyle name="Uwaga 3" xfId="32734" hidden="1"/>
    <cellStyle name="Uwaga 3" xfId="32730" hidden="1"/>
    <cellStyle name="Uwaga 3" xfId="32726" hidden="1"/>
    <cellStyle name="Uwaga 3" xfId="32719" hidden="1"/>
    <cellStyle name="Uwaga 3" xfId="32714" hidden="1"/>
    <cellStyle name="Uwaga 3" xfId="32710" hidden="1"/>
    <cellStyle name="Uwaga 3" xfId="32703" hidden="1"/>
    <cellStyle name="Uwaga 3" xfId="32698" hidden="1"/>
    <cellStyle name="Uwaga 3" xfId="32694" hidden="1"/>
    <cellStyle name="Uwaga 3" xfId="32689" hidden="1"/>
    <cellStyle name="Uwaga 3" xfId="32684" hidden="1"/>
    <cellStyle name="Uwaga 3" xfId="32680" hidden="1"/>
    <cellStyle name="Uwaga 3" xfId="32674" hidden="1"/>
    <cellStyle name="Uwaga 3" xfId="32670" hidden="1"/>
    <cellStyle name="Uwaga 3" xfId="32667" hidden="1"/>
    <cellStyle name="Uwaga 3" xfId="32660" hidden="1"/>
    <cellStyle name="Uwaga 3" xfId="32655" hidden="1"/>
    <cellStyle name="Uwaga 3" xfId="32650" hidden="1"/>
    <cellStyle name="Uwaga 3" xfId="32644" hidden="1"/>
    <cellStyle name="Uwaga 3" xfId="32639" hidden="1"/>
    <cellStyle name="Uwaga 3" xfId="32634" hidden="1"/>
    <cellStyle name="Uwaga 3" xfId="32629" hidden="1"/>
    <cellStyle name="Uwaga 3" xfId="32624" hidden="1"/>
    <cellStyle name="Uwaga 3" xfId="32619" hidden="1"/>
    <cellStyle name="Uwaga 3" xfId="32615" hidden="1"/>
    <cellStyle name="Uwaga 3" xfId="32611" hidden="1"/>
    <cellStyle name="Uwaga 3" xfId="32606" hidden="1"/>
    <cellStyle name="Uwaga 3" xfId="32599" hidden="1"/>
    <cellStyle name="Uwaga 3" xfId="32594" hidden="1"/>
    <cellStyle name="Uwaga 3" xfId="32589" hidden="1"/>
    <cellStyle name="Uwaga 3" xfId="32583" hidden="1"/>
    <cellStyle name="Uwaga 3" xfId="32578" hidden="1"/>
    <cellStyle name="Uwaga 3" xfId="32574" hidden="1"/>
    <cellStyle name="Uwaga 3" xfId="32569" hidden="1"/>
    <cellStyle name="Uwaga 3" xfId="32564" hidden="1"/>
    <cellStyle name="Uwaga 3" xfId="32559" hidden="1"/>
    <cellStyle name="Uwaga 3" xfId="32555" hidden="1"/>
    <cellStyle name="Uwaga 3" xfId="32550" hidden="1"/>
    <cellStyle name="Uwaga 3" xfId="32545" hidden="1"/>
    <cellStyle name="Uwaga 3" xfId="32540" hidden="1"/>
    <cellStyle name="Uwaga 3" xfId="32536" hidden="1"/>
    <cellStyle name="Uwaga 3" xfId="32532" hidden="1"/>
    <cellStyle name="Uwaga 3" xfId="32525" hidden="1"/>
    <cellStyle name="Uwaga 3" xfId="32521" hidden="1"/>
    <cellStyle name="Uwaga 3" xfId="32516" hidden="1"/>
    <cellStyle name="Uwaga 3" xfId="32510" hidden="1"/>
    <cellStyle name="Uwaga 3" xfId="32506" hidden="1"/>
    <cellStyle name="Uwaga 3" xfId="32501" hidden="1"/>
    <cellStyle name="Uwaga 3" xfId="32495" hidden="1"/>
    <cellStyle name="Uwaga 3" xfId="32491" hidden="1"/>
    <cellStyle name="Uwaga 3" xfId="32487" hidden="1"/>
    <cellStyle name="Uwaga 3" xfId="32480" hidden="1"/>
    <cellStyle name="Uwaga 3" xfId="32476" hidden="1"/>
    <cellStyle name="Uwaga 3" xfId="32472" hidden="1"/>
    <cellStyle name="Uwaga 3" xfId="33336" hidden="1"/>
    <cellStyle name="Uwaga 3" xfId="33334" hidden="1"/>
    <cellStyle name="Uwaga 3" xfId="33332" hidden="1"/>
    <cellStyle name="Uwaga 3" xfId="33319" hidden="1"/>
    <cellStyle name="Uwaga 3" xfId="33318" hidden="1"/>
    <cellStyle name="Uwaga 3" xfId="33317" hidden="1"/>
    <cellStyle name="Uwaga 3" xfId="33304" hidden="1"/>
    <cellStyle name="Uwaga 3" xfId="33303" hidden="1"/>
    <cellStyle name="Uwaga 3" xfId="33302" hidden="1"/>
    <cellStyle name="Uwaga 3" xfId="33290" hidden="1"/>
    <cellStyle name="Uwaga 3" xfId="33288" hidden="1"/>
    <cellStyle name="Uwaga 3" xfId="33287" hidden="1"/>
    <cellStyle name="Uwaga 3" xfId="33274" hidden="1"/>
    <cellStyle name="Uwaga 3" xfId="33273" hidden="1"/>
    <cellStyle name="Uwaga 3" xfId="33272" hidden="1"/>
    <cellStyle name="Uwaga 3" xfId="33260" hidden="1"/>
    <cellStyle name="Uwaga 3" xfId="33258" hidden="1"/>
    <cellStyle name="Uwaga 3" xfId="33256" hidden="1"/>
    <cellStyle name="Uwaga 3" xfId="33245" hidden="1"/>
    <cellStyle name="Uwaga 3" xfId="33243" hidden="1"/>
    <cellStyle name="Uwaga 3" xfId="33241" hidden="1"/>
    <cellStyle name="Uwaga 3" xfId="33230" hidden="1"/>
    <cellStyle name="Uwaga 3" xfId="33228" hidden="1"/>
    <cellStyle name="Uwaga 3" xfId="33226" hidden="1"/>
    <cellStyle name="Uwaga 3" xfId="33215" hidden="1"/>
    <cellStyle name="Uwaga 3" xfId="33213" hidden="1"/>
    <cellStyle name="Uwaga 3" xfId="33211" hidden="1"/>
    <cellStyle name="Uwaga 3" xfId="33200" hidden="1"/>
    <cellStyle name="Uwaga 3" xfId="33198" hidden="1"/>
    <cellStyle name="Uwaga 3" xfId="33196" hidden="1"/>
    <cellStyle name="Uwaga 3" xfId="33185" hidden="1"/>
    <cellStyle name="Uwaga 3" xfId="33183" hidden="1"/>
    <cellStyle name="Uwaga 3" xfId="33181" hidden="1"/>
    <cellStyle name="Uwaga 3" xfId="33170" hidden="1"/>
    <cellStyle name="Uwaga 3" xfId="33168" hidden="1"/>
    <cellStyle name="Uwaga 3" xfId="33166" hidden="1"/>
    <cellStyle name="Uwaga 3" xfId="33155" hidden="1"/>
    <cellStyle name="Uwaga 3" xfId="33153" hidden="1"/>
    <cellStyle name="Uwaga 3" xfId="33151" hidden="1"/>
    <cellStyle name="Uwaga 3" xfId="33140" hidden="1"/>
    <cellStyle name="Uwaga 3" xfId="33138" hidden="1"/>
    <cellStyle name="Uwaga 3" xfId="33136" hidden="1"/>
    <cellStyle name="Uwaga 3" xfId="33125" hidden="1"/>
    <cellStyle name="Uwaga 3" xfId="33123" hidden="1"/>
    <cellStyle name="Uwaga 3" xfId="33121" hidden="1"/>
    <cellStyle name="Uwaga 3" xfId="33110" hidden="1"/>
    <cellStyle name="Uwaga 3" xfId="33108" hidden="1"/>
    <cellStyle name="Uwaga 3" xfId="33106" hidden="1"/>
    <cellStyle name="Uwaga 3" xfId="33095" hidden="1"/>
    <cellStyle name="Uwaga 3" xfId="33093" hidden="1"/>
    <cellStyle name="Uwaga 3" xfId="33091" hidden="1"/>
    <cellStyle name="Uwaga 3" xfId="33080" hidden="1"/>
    <cellStyle name="Uwaga 3" xfId="33078" hidden="1"/>
    <cellStyle name="Uwaga 3" xfId="33076" hidden="1"/>
    <cellStyle name="Uwaga 3" xfId="33065" hidden="1"/>
    <cellStyle name="Uwaga 3" xfId="33063" hidden="1"/>
    <cellStyle name="Uwaga 3" xfId="33061" hidden="1"/>
    <cellStyle name="Uwaga 3" xfId="33050" hidden="1"/>
    <cellStyle name="Uwaga 3" xfId="33048" hidden="1"/>
    <cellStyle name="Uwaga 3" xfId="33046" hidden="1"/>
    <cellStyle name="Uwaga 3" xfId="33035" hidden="1"/>
    <cellStyle name="Uwaga 3" xfId="33033" hidden="1"/>
    <cellStyle name="Uwaga 3" xfId="33031" hidden="1"/>
    <cellStyle name="Uwaga 3" xfId="33020" hidden="1"/>
    <cellStyle name="Uwaga 3" xfId="33018" hidden="1"/>
    <cellStyle name="Uwaga 3" xfId="33016" hidden="1"/>
    <cellStyle name="Uwaga 3" xfId="33005" hidden="1"/>
    <cellStyle name="Uwaga 3" xfId="33003" hidden="1"/>
    <cellStyle name="Uwaga 3" xfId="33001" hidden="1"/>
    <cellStyle name="Uwaga 3" xfId="32990" hidden="1"/>
    <cellStyle name="Uwaga 3" xfId="32988" hidden="1"/>
    <cellStyle name="Uwaga 3" xfId="32986" hidden="1"/>
    <cellStyle name="Uwaga 3" xfId="32975" hidden="1"/>
    <cellStyle name="Uwaga 3" xfId="32973" hidden="1"/>
    <cellStyle name="Uwaga 3" xfId="32971" hidden="1"/>
    <cellStyle name="Uwaga 3" xfId="32960" hidden="1"/>
    <cellStyle name="Uwaga 3" xfId="32958" hidden="1"/>
    <cellStyle name="Uwaga 3" xfId="32956" hidden="1"/>
    <cellStyle name="Uwaga 3" xfId="32945" hidden="1"/>
    <cellStyle name="Uwaga 3" xfId="32943" hidden="1"/>
    <cellStyle name="Uwaga 3" xfId="32940" hidden="1"/>
    <cellStyle name="Uwaga 3" xfId="32930" hidden="1"/>
    <cellStyle name="Uwaga 3" xfId="32928" hidden="1"/>
    <cellStyle name="Uwaga 3" xfId="32926" hidden="1"/>
    <cellStyle name="Uwaga 3" xfId="32915" hidden="1"/>
    <cellStyle name="Uwaga 3" xfId="32913" hidden="1"/>
    <cellStyle name="Uwaga 3" xfId="32911" hidden="1"/>
    <cellStyle name="Uwaga 3" xfId="32900" hidden="1"/>
    <cellStyle name="Uwaga 3" xfId="32898" hidden="1"/>
    <cellStyle name="Uwaga 3" xfId="32895" hidden="1"/>
    <cellStyle name="Uwaga 3" xfId="32885" hidden="1"/>
    <cellStyle name="Uwaga 3" xfId="32883" hidden="1"/>
    <cellStyle name="Uwaga 3" xfId="32880" hidden="1"/>
    <cellStyle name="Uwaga 3" xfId="32870" hidden="1"/>
    <cellStyle name="Uwaga 3" xfId="32868" hidden="1"/>
    <cellStyle name="Uwaga 3" xfId="32865" hidden="1"/>
    <cellStyle name="Uwaga 3" xfId="32856" hidden="1"/>
    <cellStyle name="Uwaga 3" xfId="32853" hidden="1"/>
    <cellStyle name="Uwaga 3" xfId="32849" hidden="1"/>
    <cellStyle name="Uwaga 3" xfId="32841" hidden="1"/>
    <cellStyle name="Uwaga 3" xfId="32838" hidden="1"/>
    <cellStyle name="Uwaga 3" xfId="32834" hidden="1"/>
    <cellStyle name="Uwaga 3" xfId="32826" hidden="1"/>
    <cellStyle name="Uwaga 3" xfId="32823" hidden="1"/>
    <cellStyle name="Uwaga 3" xfId="32819" hidden="1"/>
    <cellStyle name="Uwaga 3" xfId="32811" hidden="1"/>
    <cellStyle name="Uwaga 3" xfId="32808" hidden="1"/>
    <cellStyle name="Uwaga 3" xfId="32804" hidden="1"/>
    <cellStyle name="Uwaga 3" xfId="32796" hidden="1"/>
    <cellStyle name="Uwaga 3" xfId="32793" hidden="1"/>
    <cellStyle name="Uwaga 3" xfId="32789" hidden="1"/>
    <cellStyle name="Uwaga 3" xfId="32781" hidden="1"/>
    <cellStyle name="Uwaga 3" xfId="32777" hidden="1"/>
    <cellStyle name="Uwaga 3" xfId="32772" hidden="1"/>
    <cellStyle name="Uwaga 3" xfId="32766" hidden="1"/>
    <cellStyle name="Uwaga 3" xfId="32762" hidden="1"/>
    <cellStyle name="Uwaga 3" xfId="32757" hidden="1"/>
    <cellStyle name="Uwaga 3" xfId="32751" hidden="1"/>
    <cellStyle name="Uwaga 3" xfId="32747" hidden="1"/>
    <cellStyle name="Uwaga 3" xfId="32742" hidden="1"/>
    <cellStyle name="Uwaga 3" xfId="32736" hidden="1"/>
    <cellStyle name="Uwaga 3" xfId="32733" hidden="1"/>
    <cellStyle name="Uwaga 3" xfId="32729" hidden="1"/>
    <cellStyle name="Uwaga 3" xfId="32721" hidden="1"/>
    <cellStyle name="Uwaga 3" xfId="32718" hidden="1"/>
    <cellStyle name="Uwaga 3" xfId="32713" hidden="1"/>
    <cellStyle name="Uwaga 3" xfId="32706" hidden="1"/>
    <cellStyle name="Uwaga 3" xfId="32702" hidden="1"/>
    <cellStyle name="Uwaga 3" xfId="32697" hidden="1"/>
    <cellStyle name="Uwaga 3" xfId="32691" hidden="1"/>
    <cellStyle name="Uwaga 3" xfId="32687" hidden="1"/>
    <cellStyle name="Uwaga 3" xfId="32682" hidden="1"/>
    <cellStyle name="Uwaga 3" xfId="32676" hidden="1"/>
    <cellStyle name="Uwaga 3" xfId="32673" hidden="1"/>
    <cellStyle name="Uwaga 3" xfId="32669" hidden="1"/>
    <cellStyle name="Uwaga 3" xfId="32661" hidden="1"/>
    <cellStyle name="Uwaga 3" xfId="32656" hidden="1"/>
    <cellStyle name="Uwaga 3" xfId="32651" hidden="1"/>
    <cellStyle name="Uwaga 3" xfId="32646" hidden="1"/>
    <cellStyle name="Uwaga 3" xfId="32641" hidden="1"/>
    <cellStyle name="Uwaga 3" xfId="32636" hidden="1"/>
    <cellStyle name="Uwaga 3" xfId="32631" hidden="1"/>
    <cellStyle name="Uwaga 3" xfId="32626" hidden="1"/>
    <cellStyle name="Uwaga 3" xfId="32621" hidden="1"/>
    <cellStyle name="Uwaga 3" xfId="32616" hidden="1"/>
    <cellStyle name="Uwaga 3" xfId="32612" hidden="1"/>
    <cellStyle name="Uwaga 3" xfId="32607" hidden="1"/>
    <cellStyle name="Uwaga 3" xfId="32600" hidden="1"/>
    <cellStyle name="Uwaga 3" xfId="32595" hidden="1"/>
    <cellStyle name="Uwaga 3" xfId="32590" hidden="1"/>
    <cellStyle name="Uwaga 3" xfId="32585" hidden="1"/>
    <cellStyle name="Uwaga 3" xfId="32580" hidden="1"/>
    <cellStyle name="Uwaga 3" xfId="32575" hidden="1"/>
    <cellStyle name="Uwaga 3" xfId="32570" hidden="1"/>
    <cellStyle name="Uwaga 3" xfId="32565" hidden="1"/>
    <cellStyle name="Uwaga 3" xfId="32560" hidden="1"/>
    <cellStyle name="Uwaga 3" xfId="32556" hidden="1"/>
    <cellStyle name="Uwaga 3" xfId="32551" hidden="1"/>
    <cellStyle name="Uwaga 3" xfId="32546" hidden="1"/>
    <cellStyle name="Uwaga 3" xfId="32541" hidden="1"/>
    <cellStyle name="Uwaga 3" xfId="32537" hidden="1"/>
    <cellStyle name="Uwaga 3" xfId="32533" hidden="1"/>
    <cellStyle name="Uwaga 3" xfId="32526" hidden="1"/>
    <cellStyle name="Uwaga 3" xfId="32522" hidden="1"/>
    <cellStyle name="Uwaga 3" xfId="32517" hidden="1"/>
    <cellStyle name="Uwaga 3" xfId="32511" hidden="1"/>
    <cellStyle name="Uwaga 3" xfId="32507" hidden="1"/>
    <cellStyle name="Uwaga 3" xfId="32502" hidden="1"/>
    <cellStyle name="Uwaga 3" xfId="32496" hidden="1"/>
    <cellStyle name="Uwaga 3" xfId="32492" hidden="1"/>
    <cellStyle name="Uwaga 3" xfId="32488" hidden="1"/>
    <cellStyle name="Uwaga 3" xfId="32481" hidden="1"/>
    <cellStyle name="Uwaga 3" xfId="32477" hidden="1"/>
    <cellStyle name="Uwaga 3" xfId="32473" hidden="1"/>
    <cellStyle name="Uwaga 3" xfId="33340" hidden="1"/>
    <cellStyle name="Uwaga 3" xfId="33339" hidden="1"/>
    <cellStyle name="Uwaga 3" xfId="33337" hidden="1"/>
    <cellStyle name="Uwaga 3" xfId="33324" hidden="1"/>
    <cellStyle name="Uwaga 3" xfId="33322" hidden="1"/>
    <cellStyle name="Uwaga 3" xfId="33320" hidden="1"/>
    <cellStyle name="Uwaga 3" xfId="33310" hidden="1"/>
    <cellStyle name="Uwaga 3" xfId="33308" hidden="1"/>
    <cellStyle name="Uwaga 3" xfId="33306" hidden="1"/>
    <cellStyle name="Uwaga 3" xfId="33295" hidden="1"/>
    <cellStyle name="Uwaga 3" xfId="33293" hidden="1"/>
    <cellStyle name="Uwaga 3" xfId="33291" hidden="1"/>
    <cellStyle name="Uwaga 3" xfId="33278" hidden="1"/>
    <cellStyle name="Uwaga 3" xfId="33276" hidden="1"/>
    <cellStyle name="Uwaga 3" xfId="33275" hidden="1"/>
    <cellStyle name="Uwaga 3" xfId="33262" hidden="1"/>
    <cellStyle name="Uwaga 3" xfId="33261" hidden="1"/>
    <cellStyle name="Uwaga 3" xfId="33259" hidden="1"/>
    <cellStyle name="Uwaga 3" xfId="33247" hidden="1"/>
    <cellStyle name="Uwaga 3" xfId="33246" hidden="1"/>
    <cellStyle name="Uwaga 3" xfId="33244" hidden="1"/>
    <cellStyle name="Uwaga 3" xfId="33232" hidden="1"/>
    <cellStyle name="Uwaga 3" xfId="33231" hidden="1"/>
    <cellStyle name="Uwaga 3" xfId="33229" hidden="1"/>
    <cellStyle name="Uwaga 3" xfId="33217" hidden="1"/>
    <cellStyle name="Uwaga 3" xfId="33216" hidden="1"/>
    <cellStyle name="Uwaga 3" xfId="33214" hidden="1"/>
    <cellStyle name="Uwaga 3" xfId="33202" hidden="1"/>
    <cellStyle name="Uwaga 3" xfId="33201" hidden="1"/>
    <cellStyle name="Uwaga 3" xfId="33199" hidden="1"/>
    <cellStyle name="Uwaga 3" xfId="33187" hidden="1"/>
    <cellStyle name="Uwaga 3" xfId="33186" hidden="1"/>
    <cellStyle name="Uwaga 3" xfId="33184" hidden="1"/>
    <cellStyle name="Uwaga 3" xfId="33172" hidden="1"/>
    <cellStyle name="Uwaga 3" xfId="33171" hidden="1"/>
    <cellStyle name="Uwaga 3" xfId="33169" hidden="1"/>
    <cellStyle name="Uwaga 3" xfId="33157" hidden="1"/>
    <cellStyle name="Uwaga 3" xfId="33156" hidden="1"/>
    <cellStyle name="Uwaga 3" xfId="33154" hidden="1"/>
    <cellStyle name="Uwaga 3" xfId="33142" hidden="1"/>
    <cellStyle name="Uwaga 3" xfId="33141" hidden="1"/>
    <cellStyle name="Uwaga 3" xfId="33139" hidden="1"/>
    <cellStyle name="Uwaga 3" xfId="33127" hidden="1"/>
    <cellStyle name="Uwaga 3" xfId="33126" hidden="1"/>
    <cellStyle name="Uwaga 3" xfId="33124" hidden="1"/>
    <cellStyle name="Uwaga 3" xfId="33112" hidden="1"/>
    <cellStyle name="Uwaga 3" xfId="33111" hidden="1"/>
    <cellStyle name="Uwaga 3" xfId="33109" hidden="1"/>
    <cellStyle name="Uwaga 3" xfId="33097" hidden="1"/>
    <cellStyle name="Uwaga 3" xfId="33096" hidden="1"/>
    <cellStyle name="Uwaga 3" xfId="33094" hidden="1"/>
    <cellStyle name="Uwaga 3" xfId="33082" hidden="1"/>
    <cellStyle name="Uwaga 3" xfId="33081" hidden="1"/>
    <cellStyle name="Uwaga 3" xfId="33079" hidden="1"/>
    <cellStyle name="Uwaga 3" xfId="33067" hidden="1"/>
    <cellStyle name="Uwaga 3" xfId="33066" hidden="1"/>
    <cellStyle name="Uwaga 3" xfId="33064" hidden="1"/>
    <cellStyle name="Uwaga 3" xfId="33052" hidden="1"/>
    <cellStyle name="Uwaga 3" xfId="33051" hidden="1"/>
    <cellStyle name="Uwaga 3" xfId="33049" hidden="1"/>
    <cellStyle name="Uwaga 3" xfId="33037" hidden="1"/>
    <cellStyle name="Uwaga 3" xfId="33036" hidden="1"/>
    <cellStyle name="Uwaga 3" xfId="33034" hidden="1"/>
    <cellStyle name="Uwaga 3" xfId="33022" hidden="1"/>
    <cellStyle name="Uwaga 3" xfId="33021" hidden="1"/>
    <cellStyle name="Uwaga 3" xfId="33019" hidden="1"/>
    <cellStyle name="Uwaga 3" xfId="33007" hidden="1"/>
    <cellStyle name="Uwaga 3" xfId="33006" hidden="1"/>
    <cellStyle name="Uwaga 3" xfId="33004" hidden="1"/>
    <cellStyle name="Uwaga 3" xfId="32992" hidden="1"/>
    <cellStyle name="Uwaga 3" xfId="32991" hidden="1"/>
    <cellStyle name="Uwaga 3" xfId="32989" hidden="1"/>
    <cellStyle name="Uwaga 3" xfId="32977" hidden="1"/>
    <cellStyle name="Uwaga 3" xfId="32976" hidden="1"/>
    <cellStyle name="Uwaga 3" xfId="32974" hidden="1"/>
    <cellStyle name="Uwaga 3" xfId="32962" hidden="1"/>
    <cellStyle name="Uwaga 3" xfId="32961" hidden="1"/>
    <cellStyle name="Uwaga 3" xfId="32959" hidden="1"/>
    <cellStyle name="Uwaga 3" xfId="32947" hidden="1"/>
    <cellStyle name="Uwaga 3" xfId="32946" hidden="1"/>
    <cellStyle name="Uwaga 3" xfId="32944" hidden="1"/>
    <cellStyle name="Uwaga 3" xfId="32932" hidden="1"/>
    <cellStyle name="Uwaga 3" xfId="32931" hidden="1"/>
    <cellStyle name="Uwaga 3" xfId="32929" hidden="1"/>
    <cellStyle name="Uwaga 3" xfId="32917" hidden="1"/>
    <cellStyle name="Uwaga 3" xfId="32916" hidden="1"/>
    <cellStyle name="Uwaga 3" xfId="32914" hidden="1"/>
    <cellStyle name="Uwaga 3" xfId="32902" hidden="1"/>
    <cellStyle name="Uwaga 3" xfId="32901" hidden="1"/>
    <cellStyle name="Uwaga 3" xfId="32899" hidden="1"/>
    <cellStyle name="Uwaga 3" xfId="32887" hidden="1"/>
    <cellStyle name="Uwaga 3" xfId="32886" hidden="1"/>
    <cellStyle name="Uwaga 3" xfId="32884" hidden="1"/>
    <cellStyle name="Uwaga 3" xfId="32872" hidden="1"/>
    <cellStyle name="Uwaga 3" xfId="32871" hidden="1"/>
    <cellStyle name="Uwaga 3" xfId="32869" hidden="1"/>
    <cellStyle name="Uwaga 3" xfId="32857" hidden="1"/>
    <cellStyle name="Uwaga 3" xfId="32855" hidden="1"/>
    <cellStyle name="Uwaga 3" xfId="32852" hidden="1"/>
    <cellStyle name="Uwaga 3" xfId="32842" hidden="1"/>
    <cellStyle name="Uwaga 3" xfId="32840" hidden="1"/>
    <cellStyle name="Uwaga 3" xfId="32837" hidden="1"/>
    <cellStyle name="Uwaga 3" xfId="32827" hidden="1"/>
    <cellStyle name="Uwaga 3" xfId="32825" hidden="1"/>
    <cellStyle name="Uwaga 3" xfId="32822" hidden="1"/>
    <cellStyle name="Uwaga 3" xfId="32812" hidden="1"/>
    <cellStyle name="Uwaga 3" xfId="32810" hidden="1"/>
    <cellStyle name="Uwaga 3" xfId="32807" hidden="1"/>
    <cellStyle name="Uwaga 3" xfId="32797" hidden="1"/>
    <cellStyle name="Uwaga 3" xfId="32795" hidden="1"/>
    <cellStyle name="Uwaga 3" xfId="32792" hidden="1"/>
    <cellStyle name="Uwaga 3" xfId="32782" hidden="1"/>
    <cellStyle name="Uwaga 3" xfId="32780" hidden="1"/>
    <cellStyle name="Uwaga 3" xfId="32776" hidden="1"/>
    <cellStyle name="Uwaga 3" xfId="32767" hidden="1"/>
    <cellStyle name="Uwaga 3" xfId="32764" hidden="1"/>
    <cellStyle name="Uwaga 3" xfId="32760" hidden="1"/>
    <cellStyle name="Uwaga 3" xfId="32752" hidden="1"/>
    <cellStyle name="Uwaga 3" xfId="32750" hidden="1"/>
    <cellStyle name="Uwaga 3" xfId="32746" hidden="1"/>
    <cellStyle name="Uwaga 3" xfId="32737" hidden="1"/>
    <cellStyle name="Uwaga 3" xfId="32735" hidden="1"/>
    <cellStyle name="Uwaga 3" xfId="32732" hidden="1"/>
    <cellStyle name="Uwaga 3" xfId="32722" hidden="1"/>
    <cellStyle name="Uwaga 3" xfId="32720" hidden="1"/>
    <cellStyle name="Uwaga 3" xfId="32715" hidden="1"/>
    <cellStyle name="Uwaga 3" xfId="32707" hidden="1"/>
    <cellStyle name="Uwaga 3" xfId="32705" hidden="1"/>
    <cellStyle name="Uwaga 3" xfId="32700" hidden="1"/>
    <cellStyle name="Uwaga 3" xfId="32692" hidden="1"/>
    <cellStyle name="Uwaga 3" xfId="32690" hidden="1"/>
    <cellStyle name="Uwaga 3" xfId="32685" hidden="1"/>
    <cellStyle name="Uwaga 3" xfId="32677" hidden="1"/>
    <cellStyle name="Uwaga 3" xfId="32675" hidden="1"/>
    <cellStyle name="Uwaga 3" xfId="32671" hidden="1"/>
    <cellStyle name="Uwaga 3" xfId="32662" hidden="1"/>
    <cellStyle name="Uwaga 3" xfId="32659" hidden="1"/>
    <cellStyle name="Uwaga 3" xfId="32654" hidden="1"/>
    <cellStyle name="Uwaga 3" xfId="32647" hidden="1"/>
    <cellStyle name="Uwaga 3" xfId="32643" hidden="1"/>
    <cellStyle name="Uwaga 3" xfId="32638" hidden="1"/>
    <cellStyle name="Uwaga 3" xfId="32632" hidden="1"/>
    <cellStyle name="Uwaga 3" xfId="32628" hidden="1"/>
    <cellStyle name="Uwaga 3" xfId="32623" hidden="1"/>
    <cellStyle name="Uwaga 3" xfId="32617" hidden="1"/>
    <cellStyle name="Uwaga 3" xfId="32614" hidden="1"/>
    <cellStyle name="Uwaga 3" xfId="32610" hidden="1"/>
    <cellStyle name="Uwaga 3" xfId="32601" hidden="1"/>
    <cellStyle name="Uwaga 3" xfId="32596" hidden="1"/>
    <cellStyle name="Uwaga 3" xfId="32591" hidden="1"/>
    <cellStyle name="Uwaga 3" xfId="32586" hidden="1"/>
    <cellStyle name="Uwaga 3" xfId="32581" hidden="1"/>
    <cellStyle name="Uwaga 3" xfId="32576" hidden="1"/>
    <cellStyle name="Uwaga 3" xfId="32571" hidden="1"/>
    <cellStyle name="Uwaga 3" xfId="32566" hidden="1"/>
    <cellStyle name="Uwaga 3" xfId="32561" hidden="1"/>
    <cellStyle name="Uwaga 3" xfId="32557" hidden="1"/>
    <cellStyle name="Uwaga 3" xfId="32552" hidden="1"/>
    <cellStyle name="Uwaga 3" xfId="32547" hidden="1"/>
    <cellStyle name="Uwaga 3" xfId="32542" hidden="1"/>
    <cellStyle name="Uwaga 3" xfId="32538" hidden="1"/>
    <cellStyle name="Uwaga 3" xfId="32534" hidden="1"/>
    <cellStyle name="Uwaga 3" xfId="32527" hidden="1"/>
    <cellStyle name="Uwaga 3" xfId="32523" hidden="1"/>
    <cellStyle name="Uwaga 3" xfId="32518" hidden="1"/>
    <cellStyle name="Uwaga 3" xfId="32512" hidden="1"/>
    <cellStyle name="Uwaga 3" xfId="32508" hidden="1"/>
    <cellStyle name="Uwaga 3" xfId="32503" hidden="1"/>
    <cellStyle name="Uwaga 3" xfId="32497" hidden="1"/>
    <cellStyle name="Uwaga 3" xfId="32493" hidden="1"/>
    <cellStyle name="Uwaga 3" xfId="32489" hidden="1"/>
    <cellStyle name="Uwaga 3" xfId="32482" hidden="1"/>
    <cellStyle name="Uwaga 3" xfId="32478" hidden="1"/>
    <cellStyle name="Uwaga 3" xfId="32474" hidden="1"/>
    <cellStyle name="Uwaga 3" xfId="31495" hidden="1"/>
    <cellStyle name="Uwaga 3" xfId="31494" hidden="1"/>
    <cellStyle name="Uwaga 3" xfId="31493" hidden="1"/>
    <cellStyle name="Uwaga 3" xfId="31486" hidden="1"/>
    <cellStyle name="Uwaga 3" xfId="31485" hidden="1"/>
    <cellStyle name="Uwaga 3" xfId="31484" hidden="1"/>
    <cellStyle name="Uwaga 3" xfId="31477" hidden="1"/>
    <cellStyle name="Uwaga 3" xfId="31476" hidden="1"/>
    <cellStyle name="Uwaga 3" xfId="31475" hidden="1"/>
    <cellStyle name="Uwaga 3" xfId="31468" hidden="1"/>
    <cellStyle name="Uwaga 3" xfId="31467" hidden="1"/>
    <cellStyle name="Uwaga 3" xfId="31466" hidden="1"/>
    <cellStyle name="Uwaga 3" xfId="31459" hidden="1"/>
    <cellStyle name="Uwaga 3" xfId="31458" hidden="1"/>
    <cellStyle name="Uwaga 3" xfId="31457" hidden="1"/>
    <cellStyle name="Uwaga 3" xfId="31450" hidden="1"/>
    <cellStyle name="Uwaga 3" xfId="31449" hidden="1"/>
    <cellStyle name="Uwaga 3" xfId="31447" hidden="1"/>
    <cellStyle name="Uwaga 3" xfId="31441" hidden="1"/>
    <cellStyle name="Uwaga 3" xfId="31440" hidden="1"/>
    <cellStyle name="Uwaga 3" xfId="31438" hidden="1"/>
    <cellStyle name="Uwaga 3" xfId="31432" hidden="1"/>
    <cellStyle name="Uwaga 3" xfId="31431" hidden="1"/>
    <cellStyle name="Uwaga 3" xfId="31429" hidden="1"/>
    <cellStyle name="Uwaga 3" xfId="31423" hidden="1"/>
    <cellStyle name="Uwaga 3" xfId="31422" hidden="1"/>
    <cellStyle name="Uwaga 3" xfId="31420" hidden="1"/>
    <cellStyle name="Uwaga 3" xfId="31414" hidden="1"/>
    <cellStyle name="Uwaga 3" xfId="31413" hidden="1"/>
    <cellStyle name="Uwaga 3" xfId="31411" hidden="1"/>
    <cellStyle name="Uwaga 3" xfId="31405" hidden="1"/>
    <cellStyle name="Uwaga 3" xfId="31404" hidden="1"/>
    <cellStyle name="Uwaga 3" xfId="31402" hidden="1"/>
    <cellStyle name="Uwaga 3" xfId="31396" hidden="1"/>
    <cellStyle name="Uwaga 3" xfId="31395" hidden="1"/>
    <cellStyle name="Uwaga 3" xfId="31393" hidden="1"/>
    <cellStyle name="Uwaga 3" xfId="31387" hidden="1"/>
    <cellStyle name="Uwaga 3" xfId="31386" hidden="1"/>
    <cellStyle name="Uwaga 3" xfId="31384" hidden="1"/>
    <cellStyle name="Uwaga 3" xfId="31378" hidden="1"/>
    <cellStyle name="Uwaga 3" xfId="31377" hidden="1"/>
    <cellStyle name="Uwaga 3" xfId="31375" hidden="1"/>
    <cellStyle name="Uwaga 3" xfId="31369" hidden="1"/>
    <cellStyle name="Uwaga 3" xfId="31368" hidden="1"/>
    <cellStyle name="Uwaga 3" xfId="31366" hidden="1"/>
    <cellStyle name="Uwaga 3" xfId="31360" hidden="1"/>
    <cellStyle name="Uwaga 3" xfId="31359" hidden="1"/>
    <cellStyle name="Uwaga 3" xfId="31357" hidden="1"/>
    <cellStyle name="Uwaga 3" xfId="31351" hidden="1"/>
    <cellStyle name="Uwaga 3" xfId="31350" hidden="1"/>
    <cellStyle name="Uwaga 3" xfId="31348" hidden="1"/>
    <cellStyle name="Uwaga 3" xfId="31342" hidden="1"/>
    <cellStyle name="Uwaga 3" xfId="31341" hidden="1"/>
    <cellStyle name="Uwaga 3" xfId="31338" hidden="1"/>
    <cellStyle name="Uwaga 3" xfId="31333" hidden="1"/>
    <cellStyle name="Uwaga 3" xfId="31331" hidden="1"/>
    <cellStyle name="Uwaga 3" xfId="31328" hidden="1"/>
    <cellStyle name="Uwaga 3" xfId="31324" hidden="1"/>
    <cellStyle name="Uwaga 3" xfId="31323" hidden="1"/>
    <cellStyle name="Uwaga 3" xfId="31320" hidden="1"/>
    <cellStyle name="Uwaga 3" xfId="31315" hidden="1"/>
    <cellStyle name="Uwaga 3" xfId="31314" hidden="1"/>
    <cellStyle name="Uwaga 3" xfId="31312" hidden="1"/>
    <cellStyle name="Uwaga 3" xfId="31306" hidden="1"/>
    <cellStyle name="Uwaga 3" xfId="31305" hidden="1"/>
    <cellStyle name="Uwaga 3" xfId="31303" hidden="1"/>
    <cellStyle name="Uwaga 3" xfId="31297" hidden="1"/>
    <cellStyle name="Uwaga 3" xfId="31296" hidden="1"/>
    <cellStyle name="Uwaga 3" xfId="31294" hidden="1"/>
    <cellStyle name="Uwaga 3" xfId="31288" hidden="1"/>
    <cellStyle name="Uwaga 3" xfId="31287" hidden="1"/>
    <cellStyle name="Uwaga 3" xfId="31285" hidden="1"/>
    <cellStyle name="Uwaga 3" xfId="31279" hidden="1"/>
    <cellStyle name="Uwaga 3" xfId="31278" hidden="1"/>
    <cellStyle name="Uwaga 3" xfId="31276" hidden="1"/>
    <cellStyle name="Uwaga 3" xfId="31270" hidden="1"/>
    <cellStyle name="Uwaga 3" xfId="31269" hidden="1"/>
    <cellStyle name="Uwaga 3" xfId="31266" hidden="1"/>
    <cellStyle name="Uwaga 3" xfId="31261" hidden="1"/>
    <cellStyle name="Uwaga 3" xfId="31259" hidden="1"/>
    <cellStyle name="Uwaga 3" xfId="31256" hidden="1"/>
    <cellStyle name="Uwaga 3" xfId="31252" hidden="1"/>
    <cellStyle name="Uwaga 3" xfId="31250" hidden="1"/>
    <cellStyle name="Uwaga 3" xfId="31247" hidden="1"/>
    <cellStyle name="Uwaga 3" xfId="31243" hidden="1"/>
    <cellStyle name="Uwaga 3" xfId="31242" hidden="1"/>
    <cellStyle name="Uwaga 3" xfId="31240" hidden="1"/>
    <cellStyle name="Uwaga 3" xfId="31234" hidden="1"/>
    <cellStyle name="Uwaga 3" xfId="31232" hidden="1"/>
    <cellStyle name="Uwaga 3" xfId="31229" hidden="1"/>
    <cellStyle name="Uwaga 3" xfId="31225" hidden="1"/>
    <cellStyle name="Uwaga 3" xfId="31223" hidden="1"/>
    <cellStyle name="Uwaga 3" xfId="31220" hidden="1"/>
    <cellStyle name="Uwaga 3" xfId="31216" hidden="1"/>
    <cellStyle name="Uwaga 3" xfId="31214" hidden="1"/>
    <cellStyle name="Uwaga 3" xfId="31211" hidden="1"/>
    <cellStyle name="Uwaga 3" xfId="31207" hidden="1"/>
    <cellStyle name="Uwaga 3" xfId="31205" hidden="1"/>
    <cellStyle name="Uwaga 3" xfId="31203" hidden="1"/>
    <cellStyle name="Uwaga 3" xfId="31198" hidden="1"/>
    <cellStyle name="Uwaga 3" xfId="31196" hidden="1"/>
    <cellStyle name="Uwaga 3" xfId="31194" hidden="1"/>
    <cellStyle name="Uwaga 3" xfId="31189" hidden="1"/>
    <cellStyle name="Uwaga 3" xfId="31187" hidden="1"/>
    <cellStyle name="Uwaga 3" xfId="31184" hidden="1"/>
    <cellStyle name="Uwaga 3" xfId="31180" hidden="1"/>
    <cellStyle name="Uwaga 3" xfId="31178" hidden="1"/>
    <cellStyle name="Uwaga 3" xfId="31176" hidden="1"/>
    <cellStyle name="Uwaga 3" xfId="31171" hidden="1"/>
    <cellStyle name="Uwaga 3" xfId="31169" hidden="1"/>
    <cellStyle name="Uwaga 3" xfId="31167" hidden="1"/>
    <cellStyle name="Uwaga 3" xfId="31161" hidden="1"/>
    <cellStyle name="Uwaga 3" xfId="31158" hidden="1"/>
    <cellStyle name="Uwaga 3" xfId="31155" hidden="1"/>
    <cellStyle name="Uwaga 3" xfId="31152" hidden="1"/>
    <cellStyle name="Uwaga 3" xfId="31149" hidden="1"/>
    <cellStyle name="Uwaga 3" xfId="31146" hidden="1"/>
    <cellStyle name="Uwaga 3" xfId="31143" hidden="1"/>
    <cellStyle name="Uwaga 3" xfId="31140" hidden="1"/>
    <cellStyle name="Uwaga 3" xfId="31137" hidden="1"/>
    <cellStyle name="Uwaga 3" xfId="31135" hidden="1"/>
    <cellStyle name="Uwaga 3" xfId="31133" hidden="1"/>
    <cellStyle name="Uwaga 3" xfId="31130" hidden="1"/>
    <cellStyle name="Uwaga 3" xfId="31126" hidden="1"/>
    <cellStyle name="Uwaga 3" xfId="31123" hidden="1"/>
    <cellStyle name="Uwaga 3" xfId="31120" hidden="1"/>
    <cellStyle name="Uwaga 3" xfId="31116" hidden="1"/>
    <cellStyle name="Uwaga 3" xfId="31113" hidden="1"/>
    <cellStyle name="Uwaga 3" xfId="31110" hidden="1"/>
    <cellStyle name="Uwaga 3" xfId="31108" hidden="1"/>
    <cellStyle name="Uwaga 3" xfId="31105" hidden="1"/>
    <cellStyle name="Uwaga 3" xfId="31102" hidden="1"/>
    <cellStyle name="Uwaga 3" xfId="31099" hidden="1"/>
    <cellStyle name="Uwaga 3" xfId="31097" hidden="1"/>
    <cellStyle name="Uwaga 3" xfId="31095" hidden="1"/>
    <cellStyle name="Uwaga 3" xfId="31090" hidden="1"/>
    <cellStyle name="Uwaga 3" xfId="31087" hidden="1"/>
    <cellStyle name="Uwaga 3" xfId="31084" hidden="1"/>
    <cellStyle name="Uwaga 3" xfId="31080" hidden="1"/>
    <cellStyle name="Uwaga 3" xfId="31077" hidden="1"/>
    <cellStyle name="Uwaga 3" xfId="31074" hidden="1"/>
    <cellStyle name="Uwaga 3" xfId="31071" hidden="1"/>
    <cellStyle name="Uwaga 3" xfId="31068" hidden="1"/>
    <cellStyle name="Uwaga 3" xfId="31065" hidden="1"/>
    <cellStyle name="Uwaga 3" xfId="31063" hidden="1"/>
    <cellStyle name="Uwaga 3" xfId="31061" hidden="1"/>
    <cellStyle name="Uwaga 3" xfId="31058" hidden="1"/>
    <cellStyle name="Uwaga 3" xfId="31053" hidden="1"/>
    <cellStyle name="Uwaga 3" xfId="31050" hidden="1"/>
    <cellStyle name="Uwaga 3" xfId="31047" hidden="1"/>
    <cellStyle name="Uwaga 3" xfId="31043" hidden="1"/>
    <cellStyle name="Uwaga 3" xfId="31040" hidden="1"/>
    <cellStyle name="Uwaga 3" xfId="31038" hidden="1"/>
    <cellStyle name="Uwaga 3" xfId="31035" hidden="1"/>
    <cellStyle name="Uwaga 3" xfId="31032" hidden="1"/>
    <cellStyle name="Uwaga 3" xfId="31029" hidden="1"/>
    <cellStyle name="Uwaga 3" xfId="31027" hidden="1"/>
    <cellStyle name="Uwaga 3" xfId="31024" hidden="1"/>
    <cellStyle name="Uwaga 3" xfId="31021" hidden="1"/>
    <cellStyle name="Uwaga 3" xfId="31018" hidden="1"/>
    <cellStyle name="Uwaga 3" xfId="31016" hidden="1"/>
    <cellStyle name="Uwaga 3" xfId="31014" hidden="1"/>
    <cellStyle name="Uwaga 3" xfId="31009" hidden="1"/>
    <cellStyle name="Uwaga 3" xfId="31007" hidden="1"/>
    <cellStyle name="Uwaga 3" xfId="31004" hidden="1"/>
    <cellStyle name="Uwaga 3" xfId="31000" hidden="1"/>
    <cellStyle name="Uwaga 3" xfId="30998" hidden="1"/>
    <cellStyle name="Uwaga 3" xfId="30995" hidden="1"/>
    <cellStyle name="Uwaga 3" xfId="30991" hidden="1"/>
    <cellStyle name="Uwaga 3" xfId="30989" hidden="1"/>
    <cellStyle name="Uwaga 3" xfId="30987" hidden="1"/>
    <cellStyle name="Uwaga 3" xfId="30982" hidden="1"/>
    <cellStyle name="Uwaga 3" xfId="30980" hidden="1"/>
    <cellStyle name="Uwaga 3" xfId="30978" hidden="1"/>
    <cellStyle name="Uwaga 3" xfId="33412" hidden="1"/>
    <cellStyle name="Uwaga 3" xfId="33413" hidden="1"/>
    <cellStyle name="Uwaga 3" xfId="33415" hidden="1"/>
    <cellStyle name="Uwaga 3" xfId="33427" hidden="1"/>
    <cellStyle name="Uwaga 3" xfId="33428" hidden="1"/>
    <cellStyle name="Uwaga 3" xfId="33433" hidden="1"/>
    <cellStyle name="Uwaga 3" xfId="33442" hidden="1"/>
    <cellStyle name="Uwaga 3" xfId="33443" hidden="1"/>
    <cellStyle name="Uwaga 3" xfId="33448" hidden="1"/>
    <cellStyle name="Uwaga 3" xfId="33457" hidden="1"/>
    <cellStyle name="Uwaga 3" xfId="33458" hidden="1"/>
    <cellStyle name="Uwaga 3" xfId="33459" hidden="1"/>
    <cellStyle name="Uwaga 3" xfId="33472" hidden="1"/>
    <cellStyle name="Uwaga 3" xfId="33477" hidden="1"/>
    <cellStyle name="Uwaga 3" xfId="33482" hidden="1"/>
    <cellStyle name="Uwaga 3" xfId="33492" hidden="1"/>
    <cellStyle name="Uwaga 3" xfId="33497" hidden="1"/>
    <cellStyle name="Uwaga 3" xfId="33501" hidden="1"/>
    <cellStyle name="Uwaga 3" xfId="33508" hidden="1"/>
    <cellStyle name="Uwaga 3" xfId="33513" hidden="1"/>
    <cellStyle name="Uwaga 3" xfId="33516" hidden="1"/>
    <cellStyle name="Uwaga 3" xfId="33522" hidden="1"/>
    <cellStyle name="Uwaga 3" xfId="33527" hidden="1"/>
    <cellStyle name="Uwaga 3" xfId="33531" hidden="1"/>
    <cellStyle name="Uwaga 3" xfId="33532" hidden="1"/>
    <cellStyle name="Uwaga 3" xfId="33533" hidden="1"/>
    <cellStyle name="Uwaga 3" xfId="33537" hidden="1"/>
    <cellStyle name="Uwaga 3" xfId="33549" hidden="1"/>
    <cellStyle name="Uwaga 3" xfId="33554" hidden="1"/>
    <cellStyle name="Uwaga 3" xfId="33559" hidden="1"/>
    <cellStyle name="Uwaga 3" xfId="33564" hidden="1"/>
    <cellStyle name="Uwaga 3" xfId="33569" hidden="1"/>
    <cellStyle name="Uwaga 3" xfId="33574" hidden="1"/>
    <cellStyle name="Uwaga 3" xfId="33578" hidden="1"/>
    <cellStyle name="Uwaga 3" xfId="33582" hidden="1"/>
    <cellStyle name="Uwaga 3" xfId="33587" hidden="1"/>
    <cellStyle name="Uwaga 3" xfId="33592" hidden="1"/>
    <cellStyle name="Uwaga 3" xfId="33593" hidden="1"/>
    <cellStyle name="Uwaga 3" xfId="33595" hidden="1"/>
    <cellStyle name="Uwaga 3" xfId="33608" hidden="1"/>
    <cellStyle name="Uwaga 3" xfId="33612" hidden="1"/>
    <cellStyle name="Uwaga 3" xfId="33617" hidden="1"/>
    <cellStyle name="Uwaga 3" xfId="33624" hidden="1"/>
    <cellStyle name="Uwaga 3" xfId="33628" hidden="1"/>
    <cellStyle name="Uwaga 3" xfId="33633" hidden="1"/>
    <cellStyle name="Uwaga 3" xfId="33638" hidden="1"/>
    <cellStyle name="Uwaga 3" xfId="33641" hidden="1"/>
    <cellStyle name="Uwaga 3" xfId="33646" hidden="1"/>
    <cellStyle name="Uwaga 3" xfId="33652" hidden="1"/>
    <cellStyle name="Uwaga 3" xfId="33653" hidden="1"/>
    <cellStyle name="Uwaga 3" xfId="33656" hidden="1"/>
    <cellStyle name="Uwaga 3" xfId="33669" hidden="1"/>
    <cellStyle name="Uwaga 3" xfId="33673" hidden="1"/>
    <cellStyle name="Uwaga 3" xfId="33678" hidden="1"/>
    <cellStyle name="Uwaga 3" xfId="33685" hidden="1"/>
    <cellStyle name="Uwaga 3" xfId="33690" hidden="1"/>
    <cellStyle name="Uwaga 3" xfId="33694" hidden="1"/>
    <cellStyle name="Uwaga 3" xfId="33699" hidden="1"/>
    <cellStyle name="Uwaga 3" xfId="33703" hidden="1"/>
    <cellStyle name="Uwaga 3" xfId="33708" hidden="1"/>
    <cellStyle name="Uwaga 3" xfId="33712" hidden="1"/>
    <cellStyle name="Uwaga 3" xfId="33713" hidden="1"/>
    <cellStyle name="Uwaga 3" xfId="33715" hidden="1"/>
    <cellStyle name="Uwaga 3" xfId="33727" hidden="1"/>
    <cellStyle name="Uwaga 3" xfId="33728" hidden="1"/>
    <cellStyle name="Uwaga 3" xfId="33730" hidden="1"/>
    <cellStyle name="Uwaga 3" xfId="33742" hidden="1"/>
    <cellStyle name="Uwaga 3" xfId="33744" hidden="1"/>
    <cellStyle name="Uwaga 3" xfId="33747" hidden="1"/>
    <cellStyle name="Uwaga 3" xfId="33757" hidden="1"/>
    <cellStyle name="Uwaga 3" xfId="33758" hidden="1"/>
    <cellStyle name="Uwaga 3" xfId="33760" hidden="1"/>
    <cellStyle name="Uwaga 3" xfId="33772" hidden="1"/>
    <cellStyle name="Uwaga 3" xfId="33773" hidden="1"/>
    <cellStyle name="Uwaga 3" xfId="33774" hidden="1"/>
    <cellStyle name="Uwaga 3" xfId="33788" hidden="1"/>
    <cellStyle name="Uwaga 3" xfId="33791" hidden="1"/>
    <cellStyle name="Uwaga 3" xfId="33795" hidden="1"/>
    <cellStyle name="Uwaga 3" xfId="33803" hidden="1"/>
    <cellStyle name="Uwaga 3" xfId="33806" hidden="1"/>
    <cellStyle name="Uwaga 3" xfId="33810" hidden="1"/>
    <cellStyle name="Uwaga 3" xfId="33818" hidden="1"/>
    <cellStyle name="Uwaga 3" xfId="33821" hidden="1"/>
    <cellStyle name="Uwaga 3" xfId="33825" hidden="1"/>
    <cellStyle name="Uwaga 3" xfId="33832" hidden="1"/>
    <cellStyle name="Uwaga 3" xfId="33833" hidden="1"/>
    <cellStyle name="Uwaga 3" xfId="33835" hidden="1"/>
    <cellStyle name="Uwaga 3" xfId="33848" hidden="1"/>
    <cellStyle name="Uwaga 3" xfId="33851" hidden="1"/>
    <cellStyle name="Uwaga 3" xfId="33854" hidden="1"/>
    <cellStyle name="Uwaga 3" xfId="33863" hidden="1"/>
    <cellStyle name="Uwaga 3" xfId="33866" hidden="1"/>
    <cellStyle name="Uwaga 3" xfId="33870" hidden="1"/>
    <cellStyle name="Uwaga 3" xfId="33878" hidden="1"/>
    <cellStyle name="Uwaga 3" xfId="33880" hidden="1"/>
    <cellStyle name="Uwaga 3" xfId="33883" hidden="1"/>
    <cellStyle name="Uwaga 3" xfId="33892" hidden="1"/>
    <cellStyle name="Uwaga 3" xfId="33893" hidden="1"/>
    <cellStyle name="Uwaga 3" xfId="33894" hidden="1"/>
    <cellStyle name="Uwaga 3" xfId="33907" hidden="1"/>
    <cellStyle name="Uwaga 3" xfId="33908" hidden="1"/>
    <cellStyle name="Uwaga 3" xfId="33910" hidden="1"/>
    <cellStyle name="Uwaga 3" xfId="33922" hidden="1"/>
    <cellStyle name="Uwaga 3" xfId="33923" hidden="1"/>
    <cellStyle name="Uwaga 3" xfId="33925" hidden="1"/>
    <cellStyle name="Uwaga 3" xfId="33937" hidden="1"/>
    <cellStyle name="Uwaga 3" xfId="33938" hidden="1"/>
    <cellStyle name="Uwaga 3" xfId="33940" hidden="1"/>
    <cellStyle name="Uwaga 3" xfId="33952" hidden="1"/>
    <cellStyle name="Uwaga 3" xfId="33953" hidden="1"/>
    <cellStyle name="Uwaga 3" xfId="33954" hidden="1"/>
    <cellStyle name="Uwaga 3" xfId="33968" hidden="1"/>
    <cellStyle name="Uwaga 3" xfId="33970" hidden="1"/>
    <cellStyle name="Uwaga 3" xfId="33973" hidden="1"/>
    <cellStyle name="Uwaga 3" xfId="33983" hidden="1"/>
    <cellStyle name="Uwaga 3" xfId="33986" hidden="1"/>
    <cellStyle name="Uwaga 3" xfId="33989" hidden="1"/>
    <cellStyle name="Uwaga 3" xfId="33998" hidden="1"/>
    <cellStyle name="Uwaga 3" xfId="34000" hidden="1"/>
    <cellStyle name="Uwaga 3" xfId="34003" hidden="1"/>
    <cellStyle name="Uwaga 3" xfId="34012" hidden="1"/>
    <cellStyle name="Uwaga 3" xfId="34013" hidden="1"/>
    <cellStyle name="Uwaga 3" xfId="34014" hidden="1"/>
    <cellStyle name="Uwaga 3" xfId="34027" hidden="1"/>
    <cellStyle name="Uwaga 3" xfId="34029" hidden="1"/>
    <cellStyle name="Uwaga 3" xfId="34031" hidden="1"/>
    <cellStyle name="Uwaga 3" xfId="34042" hidden="1"/>
    <cellStyle name="Uwaga 3" xfId="34044" hidden="1"/>
    <cellStyle name="Uwaga 3" xfId="34046" hidden="1"/>
    <cellStyle name="Uwaga 3" xfId="34057" hidden="1"/>
    <cellStyle name="Uwaga 3" xfId="34059" hidden="1"/>
    <cellStyle name="Uwaga 3" xfId="34061" hidden="1"/>
    <cellStyle name="Uwaga 3" xfId="34072" hidden="1"/>
    <cellStyle name="Uwaga 3" xfId="34073" hidden="1"/>
    <cellStyle name="Uwaga 3" xfId="34074" hidden="1"/>
    <cellStyle name="Uwaga 3" xfId="34087" hidden="1"/>
    <cellStyle name="Uwaga 3" xfId="34089" hidden="1"/>
    <cellStyle name="Uwaga 3" xfId="34091" hidden="1"/>
    <cellStyle name="Uwaga 3" xfId="34102" hidden="1"/>
    <cellStyle name="Uwaga 3" xfId="34104" hidden="1"/>
    <cellStyle name="Uwaga 3" xfId="34106" hidden="1"/>
    <cellStyle name="Uwaga 3" xfId="34117" hidden="1"/>
    <cellStyle name="Uwaga 3" xfId="34119" hidden="1"/>
    <cellStyle name="Uwaga 3" xfId="34120" hidden="1"/>
    <cellStyle name="Uwaga 3" xfId="34132" hidden="1"/>
    <cellStyle name="Uwaga 3" xfId="34133" hidden="1"/>
    <cellStyle name="Uwaga 3" xfId="34134" hidden="1"/>
    <cellStyle name="Uwaga 3" xfId="34147" hidden="1"/>
    <cellStyle name="Uwaga 3" xfId="34149" hidden="1"/>
    <cellStyle name="Uwaga 3" xfId="34151" hidden="1"/>
    <cellStyle name="Uwaga 3" xfId="34162" hidden="1"/>
    <cellStyle name="Uwaga 3" xfId="34164" hidden="1"/>
    <cellStyle name="Uwaga 3" xfId="34166" hidden="1"/>
    <cellStyle name="Uwaga 3" xfId="34177" hidden="1"/>
    <cellStyle name="Uwaga 3" xfId="34179" hidden="1"/>
    <cellStyle name="Uwaga 3" xfId="34181" hidden="1"/>
    <cellStyle name="Uwaga 3" xfId="34192" hidden="1"/>
    <cellStyle name="Uwaga 3" xfId="34193" hidden="1"/>
    <cellStyle name="Uwaga 3" xfId="34195" hidden="1"/>
    <cellStyle name="Uwaga 3" xfId="34206" hidden="1"/>
    <cellStyle name="Uwaga 3" xfId="34208" hidden="1"/>
    <cellStyle name="Uwaga 3" xfId="34209" hidden="1"/>
    <cellStyle name="Uwaga 3" xfId="34218" hidden="1"/>
    <cellStyle name="Uwaga 3" xfId="34221" hidden="1"/>
    <cellStyle name="Uwaga 3" xfId="34223" hidden="1"/>
    <cellStyle name="Uwaga 3" xfId="34234" hidden="1"/>
    <cellStyle name="Uwaga 3" xfId="34236" hidden="1"/>
    <cellStyle name="Uwaga 3" xfId="34238" hidden="1"/>
    <cellStyle name="Uwaga 3" xfId="34250" hidden="1"/>
    <cellStyle name="Uwaga 3" xfId="34252" hidden="1"/>
    <cellStyle name="Uwaga 3" xfId="34254" hidden="1"/>
    <cellStyle name="Uwaga 3" xfId="34262" hidden="1"/>
    <cellStyle name="Uwaga 3" xfId="34264" hidden="1"/>
    <cellStyle name="Uwaga 3" xfId="34267" hidden="1"/>
    <cellStyle name="Uwaga 3" xfId="34257" hidden="1"/>
    <cellStyle name="Uwaga 3" xfId="34256" hidden="1"/>
    <cellStyle name="Uwaga 3" xfId="34255" hidden="1"/>
    <cellStyle name="Uwaga 3" xfId="34242" hidden="1"/>
    <cellStyle name="Uwaga 3" xfId="34241" hidden="1"/>
    <cellStyle name="Uwaga 3" xfId="34240" hidden="1"/>
    <cellStyle name="Uwaga 3" xfId="34227" hidden="1"/>
    <cellStyle name="Uwaga 3" xfId="34226" hidden="1"/>
    <cellStyle name="Uwaga 3" xfId="34225" hidden="1"/>
    <cellStyle name="Uwaga 3" xfId="34212" hidden="1"/>
    <cellStyle name="Uwaga 3" xfId="34211" hidden="1"/>
    <cellStyle name="Uwaga 3" xfId="34210" hidden="1"/>
    <cellStyle name="Uwaga 3" xfId="34197" hidden="1"/>
    <cellStyle name="Uwaga 3" xfId="34196" hidden="1"/>
    <cellStyle name="Uwaga 3" xfId="34194" hidden="1"/>
    <cellStyle name="Uwaga 3" xfId="34183" hidden="1"/>
    <cellStyle name="Uwaga 3" xfId="34180" hidden="1"/>
    <cellStyle name="Uwaga 3" xfId="34178" hidden="1"/>
    <cellStyle name="Uwaga 3" xfId="34168" hidden="1"/>
    <cellStyle name="Uwaga 3" xfId="34165" hidden="1"/>
    <cellStyle name="Uwaga 3" xfId="34163" hidden="1"/>
    <cellStyle name="Uwaga 3" xfId="34153" hidden="1"/>
    <cellStyle name="Uwaga 3" xfId="34150" hidden="1"/>
    <cellStyle name="Uwaga 3" xfId="34148" hidden="1"/>
    <cellStyle name="Uwaga 3" xfId="34138" hidden="1"/>
    <cellStyle name="Uwaga 3" xfId="34136" hidden="1"/>
    <cellStyle name="Uwaga 3" xfId="34135" hidden="1"/>
    <cellStyle name="Uwaga 3" xfId="34123" hidden="1"/>
    <cellStyle name="Uwaga 3" xfId="34121" hidden="1"/>
    <cellStyle name="Uwaga 3" xfId="34118" hidden="1"/>
    <cellStyle name="Uwaga 3" xfId="34108" hidden="1"/>
    <cellStyle name="Uwaga 3" xfId="34105" hidden="1"/>
    <cellStyle name="Uwaga 3" xfId="34103" hidden="1"/>
    <cellStyle name="Uwaga 3" xfId="34093" hidden="1"/>
    <cellStyle name="Uwaga 3" xfId="34090" hidden="1"/>
    <cellStyle name="Uwaga 3" xfId="34088" hidden="1"/>
    <cellStyle name="Uwaga 3" xfId="34078" hidden="1"/>
    <cellStyle name="Uwaga 3" xfId="34076" hidden="1"/>
    <cellStyle name="Uwaga 3" xfId="34075" hidden="1"/>
    <cellStyle name="Uwaga 3" xfId="34063" hidden="1"/>
    <cellStyle name="Uwaga 3" xfId="34060" hidden="1"/>
    <cellStyle name="Uwaga 3" xfId="34058" hidden="1"/>
    <cellStyle name="Uwaga 3" xfId="34048" hidden="1"/>
    <cellStyle name="Uwaga 3" xfId="34045" hidden="1"/>
    <cellStyle name="Uwaga 3" xfId="34043" hidden="1"/>
    <cellStyle name="Uwaga 3" xfId="34033" hidden="1"/>
    <cellStyle name="Uwaga 3" xfId="34030" hidden="1"/>
    <cellStyle name="Uwaga 3" xfId="34028" hidden="1"/>
    <cellStyle name="Uwaga 3" xfId="34018" hidden="1"/>
    <cellStyle name="Uwaga 3" xfId="34016" hidden="1"/>
    <cellStyle name="Uwaga 3" xfId="34015" hidden="1"/>
    <cellStyle name="Uwaga 3" xfId="34002" hidden="1"/>
    <cellStyle name="Uwaga 3" xfId="33999" hidden="1"/>
    <cellStyle name="Uwaga 3" xfId="33997" hidden="1"/>
    <cellStyle name="Uwaga 3" xfId="33987" hidden="1"/>
    <cellStyle name="Uwaga 3" xfId="33984" hidden="1"/>
    <cellStyle name="Uwaga 3" xfId="33982" hidden="1"/>
    <cellStyle name="Uwaga 3" xfId="33972" hidden="1"/>
    <cellStyle name="Uwaga 3" xfId="33969" hidden="1"/>
    <cellStyle name="Uwaga 3" xfId="33967" hidden="1"/>
    <cellStyle name="Uwaga 3" xfId="33958" hidden="1"/>
    <cellStyle name="Uwaga 3" xfId="33956" hidden="1"/>
    <cellStyle name="Uwaga 3" xfId="33955"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5" hidden="1"/>
    <cellStyle name="Uwaga 3" xfId="33882" hidden="1"/>
    <cellStyle name="Uwaga 3" xfId="33879" hidden="1"/>
    <cellStyle name="Uwaga 3" xfId="33877" hidden="1"/>
    <cellStyle name="Uwaga 3" xfId="33867" hidden="1"/>
    <cellStyle name="Uwaga 3" xfId="33864" hidden="1"/>
    <cellStyle name="Uwaga 3" xfId="33862" hidden="1"/>
    <cellStyle name="Uwaga 3" xfId="33852" hidden="1"/>
    <cellStyle name="Uwaga 3" xfId="33849" hidden="1"/>
    <cellStyle name="Uwaga 3" xfId="33847" hidden="1"/>
    <cellStyle name="Uwaga 3" xfId="33838" hidden="1"/>
    <cellStyle name="Uwaga 3" xfId="33836" hidden="1"/>
    <cellStyle name="Uwaga 3" xfId="33834" hidden="1"/>
    <cellStyle name="Uwaga 3" xfId="33822" hidden="1"/>
    <cellStyle name="Uwaga 3" xfId="33819" hidden="1"/>
    <cellStyle name="Uwaga 3" xfId="33817" hidden="1"/>
    <cellStyle name="Uwaga 3" xfId="33807" hidden="1"/>
    <cellStyle name="Uwaga 3" xfId="33804" hidden="1"/>
    <cellStyle name="Uwaga 3" xfId="33802" hidden="1"/>
    <cellStyle name="Uwaga 3" xfId="33792" hidden="1"/>
    <cellStyle name="Uwaga 3" xfId="33789" hidden="1"/>
    <cellStyle name="Uwaga 3" xfId="33787" hidden="1"/>
    <cellStyle name="Uwaga 3" xfId="33780" hidden="1"/>
    <cellStyle name="Uwaga 3" xfId="33777" hidden="1"/>
    <cellStyle name="Uwaga 3" xfId="33775" hidden="1"/>
    <cellStyle name="Uwaga 3" xfId="33765" hidden="1"/>
    <cellStyle name="Uwaga 3" xfId="33762" hidden="1"/>
    <cellStyle name="Uwaga 3" xfId="33759" hidden="1"/>
    <cellStyle name="Uwaga 3" xfId="33750" hidden="1"/>
    <cellStyle name="Uwaga 3" xfId="33746" hidden="1"/>
    <cellStyle name="Uwaga 3" xfId="33743" hidden="1"/>
    <cellStyle name="Uwaga 3" xfId="33735" hidden="1"/>
    <cellStyle name="Uwaga 3" xfId="33732" hidden="1"/>
    <cellStyle name="Uwaga 3" xfId="33729" hidden="1"/>
    <cellStyle name="Uwaga 3" xfId="33720" hidden="1"/>
    <cellStyle name="Uwaga 3" xfId="33717" hidden="1"/>
    <cellStyle name="Uwaga 3" xfId="33714" hidden="1"/>
    <cellStyle name="Uwaga 3" xfId="33704" hidden="1"/>
    <cellStyle name="Uwaga 3" xfId="33700" hidden="1"/>
    <cellStyle name="Uwaga 3" xfId="33697" hidden="1"/>
    <cellStyle name="Uwaga 3" xfId="33688" hidden="1"/>
    <cellStyle name="Uwaga 3" xfId="33684" hidden="1"/>
    <cellStyle name="Uwaga 3" xfId="33682" hidden="1"/>
    <cellStyle name="Uwaga 3" xfId="33674" hidden="1"/>
    <cellStyle name="Uwaga 3" xfId="33670" hidden="1"/>
    <cellStyle name="Uwaga 3" xfId="33667" hidden="1"/>
    <cellStyle name="Uwaga 3" xfId="33660" hidden="1"/>
    <cellStyle name="Uwaga 3" xfId="33657" hidden="1"/>
    <cellStyle name="Uwaga 3" xfId="33654" hidden="1"/>
    <cellStyle name="Uwaga 3" xfId="33645" hidden="1"/>
    <cellStyle name="Uwaga 3" xfId="33640" hidden="1"/>
    <cellStyle name="Uwaga 3" xfId="33637" hidden="1"/>
    <cellStyle name="Uwaga 3" xfId="33630" hidden="1"/>
    <cellStyle name="Uwaga 3" xfId="33625" hidden="1"/>
    <cellStyle name="Uwaga 3" xfId="33622" hidden="1"/>
    <cellStyle name="Uwaga 3" xfId="33615" hidden="1"/>
    <cellStyle name="Uwaga 3" xfId="33610" hidden="1"/>
    <cellStyle name="Uwaga 3" xfId="33607" hidden="1"/>
    <cellStyle name="Uwaga 3" xfId="33601" hidden="1"/>
    <cellStyle name="Uwaga 3" xfId="33597" hidden="1"/>
    <cellStyle name="Uwaga 3" xfId="33594" hidden="1"/>
    <cellStyle name="Uwaga 3" xfId="33586" hidden="1"/>
    <cellStyle name="Uwaga 3" xfId="33581" hidden="1"/>
    <cellStyle name="Uwaga 3" xfId="33577" hidden="1"/>
    <cellStyle name="Uwaga 3" xfId="33571" hidden="1"/>
    <cellStyle name="Uwaga 3" xfId="33566" hidden="1"/>
    <cellStyle name="Uwaga 3" xfId="33562" hidden="1"/>
    <cellStyle name="Uwaga 3" xfId="33556" hidden="1"/>
    <cellStyle name="Uwaga 3" xfId="33551" hidden="1"/>
    <cellStyle name="Uwaga 3" xfId="33547" hidden="1"/>
    <cellStyle name="Uwaga 3" xfId="33542" hidden="1"/>
    <cellStyle name="Uwaga 3" xfId="33538" hidden="1"/>
    <cellStyle name="Uwaga 3" xfId="33534" hidden="1"/>
    <cellStyle name="Uwaga 3" xfId="33526" hidden="1"/>
    <cellStyle name="Uwaga 3" xfId="33521" hidden="1"/>
    <cellStyle name="Uwaga 3" xfId="33517" hidden="1"/>
    <cellStyle name="Uwaga 3" xfId="33511" hidden="1"/>
    <cellStyle name="Uwaga 3" xfId="33506" hidden="1"/>
    <cellStyle name="Uwaga 3" xfId="33502" hidden="1"/>
    <cellStyle name="Uwaga 3" xfId="33496" hidden="1"/>
    <cellStyle name="Uwaga 3" xfId="33491" hidden="1"/>
    <cellStyle name="Uwaga 3" xfId="33487" hidden="1"/>
    <cellStyle name="Uwaga 3" xfId="33483" hidden="1"/>
    <cellStyle name="Uwaga 3" xfId="33478" hidden="1"/>
    <cellStyle name="Uwaga 3" xfId="33473" hidden="1"/>
    <cellStyle name="Uwaga 3" xfId="33468" hidden="1"/>
    <cellStyle name="Uwaga 3" xfId="33464" hidden="1"/>
    <cellStyle name="Uwaga 3" xfId="33460" hidden="1"/>
    <cellStyle name="Uwaga 3" xfId="33453" hidden="1"/>
    <cellStyle name="Uwaga 3" xfId="33449" hidden="1"/>
    <cellStyle name="Uwaga 3" xfId="33444" hidden="1"/>
    <cellStyle name="Uwaga 3" xfId="33438" hidden="1"/>
    <cellStyle name="Uwaga 3" xfId="33434" hidden="1"/>
    <cellStyle name="Uwaga 3" xfId="33429" hidden="1"/>
    <cellStyle name="Uwaga 3" xfId="33423" hidden="1"/>
    <cellStyle name="Uwaga 3" xfId="33419" hidden="1"/>
    <cellStyle name="Uwaga 3" xfId="33414" hidden="1"/>
    <cellStyle name="Uwaga 3" xfId="33408" hidden="1"/>
    <cellStyle name="Uwaga 3" xfId="33404" hidden="1"/>
    <cellStyle name="Uwaga 3" xfId="33400" hidden="1"/>
    <cellStyle name="Uwaga 3" xfId="34260" hidden="1"/>
    <cellStyle name="Uwaga 3" xfId="34259" hidden="1"/>
    <cellStyle name="Uwaga 3" xfId="34258" hidden="1"/>
    <cellStyle name="Uwaga 3" xfId="34245" hidden="1"/>
    <cellStyle name="Uwaga 3" xfId="34244" hidden="1"/>
    <cellStyle name="Uwaga 3" xfId="34243" hidden="1"/>
    <cellStyle name="Uwaga 3" xfId="34230" hidden="1"/>
    <cellStyle name="Uwaga 3" xfId="34229" hidden="1"/>
    <cellStyle name="Uwaga 3" xfId="34228" hidden="1"/>
    <cellStyle name="Uwaga 3" xfId="34215" hidden="1"/>
    <cellStyle name="Uwaga 3" xfId="34214" hidden="1"/>
    <cellStyle name="Uwaga 3" xfId="34213" hidden="1"/>
    <cellStyle name="Uwaga 3" xfId="34200" hidden="1"/>
    <cellStyle name="Uwaga 3" xfId="34199" hidden="1"/>
    <cellStyle name="Uwaga 3" xfId="34198" hidden="1"/>
    <cellStyle name="Uwaga 3" xfId="34186" hidden="1"/>
    <cellStyle name="Uwaga 3" xfId="34184" hidden="1"/>
    <cellStyle name="Uwaga 3" xfId="34182" hidden="1"/>
    <cellStyle name="Uwaga 3" xfId="34171" hidden="1"/>
    <cellStyle name="Uwaga 3" xfId="34169" hidden="1"/>
    <cellStyle name="Uwaga 3" xfId="34167" hidden="1"/>
    <cellStyle name="Uwaga 3" xfId="34156" hidden="1"/>
    <cellStyle name="Uwaga 3" xfId="34154" hidden="1"/>
    <cellStyle name="Uwaga 3" xfId="34152" hidden="1"/>
    <cellStyle name="Uwaga 3" xfId="34141" hidden="1"/>
    <cellStyle name="Uwaga 3" xfId="34139" hidden="1"/>
    <cellStyle name="Uwaga 3" xfId="34137" hidden="1"/>
    <cellStyle name="Uwaga 3" xfId="34126" hidden="1"/>
    <cellStyle name="Uwaga 3" xfId="34124" hidden="1"/>
    <cellStyle name="Uwaga 3" xfId="34122" hidden="1"/>
    <cellStyle name="Uwaga 3" xfId="34111" hidden="1"/>
    <cellStyle name="Uwaga 3" xfId="34109" hidden="1"/>
    <cellStyle name="Uwaga 3" xfId="34107" hidden="1"/>
    <cellStyle name="Uwaga 3" xfId="34096" hidden="1"/>
    <cellStyle name="Uwaga 3" xfId="34094" hidden="1"/>
    <cellStyle name="Uwaga 3" xfId="34092" hidden="1"/>
    <cellStyle name="Uwaga 3" xfId="34081" hidden="1"/>
    <cellStyle name="Uwaga 3" xfId="34079" hidden="1"/>
    <cellStyle name="Uwaga 3" xfId="34077" hidden="1"/>
    <cellStyle name="Uwaga 3" xfId="34066" hidden="1"/>
    <cellStyle name="Uwaga 3" xfId="34064" hidden="1"/>
    <cellStyle name="Uwaga 3" xfId="34062" hidden="1"/>
    <cellStyle name="Uwaga 3" xfId="34051" hidden="1"/>
    <cellStyle name="Uwaga 3" xfId="34049" hidden="1"/>
    <cellStyle name="Uwaga 3" xfId="34047"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1" hidden="1"/>
    <cellStyle name="Uwaga 3" xfId="33991" hidden="1"/>
    <cellStyle name="Uwaga 3" xfId="33988" hidden="1"/>
    <cellStyle name="Uwaga 3" xfId="33985" hidden="1"/>
    <cellStyle name="Uwaga 3" xfId="33976" hidden="1"/>
    <cellStyle name="Uwaga 3" xfId="33974" hidden="1"/>
    <cellStyle name="Uwaga 3" xfId="33971"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1" hidden="1"/>
    <cellStyle name="Uwaga 3" xfId="33871" hidden="1"/>
    <cellStyle name="Uwaga 3" xfId="33868" hidden="1"/>
    <cellStyle name="Uwaga 3" xfId="33865" hidden="1"/>
    <cellStyle name="Uwaga 3" xfId="33856" hidden="1"/>
    <cellStyle name="Uwaga 3" xfId="33853" hidden="1"/>
    <cellStyle name="Uwaga 3" xfId="33850" hidden="1"/>
    <cellStyle name="Uwaga 3" xfId="33841" hidden="1"/>
    <cellStyle name="Uwaga 3" xfId="33839" hidden="1"/>
    <cellStyle name="Uwaga 3" xfId="33837" hidden="1"/>
    <cellStyle name="Uwaga 3" xfId="33826" hidden="1"/>
    <cellStyle name="Uwaga 3" xfId="33823" hidden="1"/>
    <cellStyle name="Uwaga 3" xfId="33820" hidden="1"/>
    <cellStyle name="Uwaga 3" xfId="33811" hidden="1"/>
    <cellStyle name="Uwaga 3" xfId="33808" hidden="1"/>
    <cellStyle name="Uwaga 3" xfId="33805" hidden="1"/>
    <cellStyle name="Uwaga 3" xfId="33796" hidden="1"/>
    <cellStyle name="Uwaga 3" xfId="33793" hidden="1"/>
    <cellStyle name="Uwaga 3" xfId="33790" hidden="1"/>
    <cellStyle name="Uwaga 3" xfId="33783" hidden="1"/>
    <cellStyle name="Uwaga 3" xfId="33779" hidden="1"/>
    <cellStyle name="Uwaga 3" xfId="33776" hidden="1"/>
    <cellStyle name="Uwaga 3" xfId="33768" hidden="1"/>
    <cellStyle name="Uwaga 3" xfId="33764" hidden="1"/>
    <cellStyle name="Uwaga 3" xfId="33761" hidden="1"/>
    <cellStyle name="Uwaga 3" xfId="33753" hidden="1"/>
    <cellStyle name="Uwaga 3" xfId="33749" hidden="1"/>
    <cellStyle name="Uwaga 3" xfId="33745" hidden="1"/>
    <cellStyle name="Uwaga 3" xfId="33738" hidden="1"/>
    <cellStyle name="Uwaga 3" xfId="33734" hidden="1"/>
    <cellStyle name="Uwaga 3" xfId="33731" hidden="1"/>
    <cellStyle name="Uwaga 3" xfId="33723" hidden="1"/>
    <cellStyle name="Uwaga 3" xfId="33719" hidden="1"/>
    <cellStyle name="Uwaga 3" xfId="33716" hidden="1"/>
    <cellStyle name="Uwaga 3" xfId="33707" hidden="1"/>
    <cellStyle name="Uwaga 3" xfId="33702" hidden="1"/>
    <cellStyle name="Uwaga 3" xfId="33698" hidden="1"/>
    <cellStyle name="Uwaga 3" xfId="33692" hidden="1"/>
    <cellStyle name="Uwaga 3" xfId="33687" hidden="1"/>
    <cellStyle name="Uwaga 3" xfId="33683" hidden="1"/>
    <cellStyle name="Uwaga 3" xfId="33677" hidden="1"/>
    <cellStyle name="Uwaga 3" xfId="33672" hidden="1"/>
    <cellStyle name="Uwaga 3" xfId="33668" hidden="1"/>
    <cellStyle name="Uwaga 3" xfId="33663" hidden="1"/>
    <cellStyle name="Uwaga 3" xfId="33659" hidden="1"/>
    <cellStyle name="Uwaga 3" xfId="33655" hidden="1"/>
    <cellStyle name="Uwaga 3" xfId="33648" hidden="1"/>
    <cellStyle name="Uwaga 3" xfId="33643" hidden="1"/>
    <cellStyle name="Uwaga 3" xfId="33639" hidden="1"/>
    <cellStyle name="Uwaga 3" xfId="33632" hidden="1"/>
    <cellStyle name="Uwaga 3" xfId="33627" hidden="1"/>
    <cellStyle name="Uwaga 3" xfId="33623" hidden="1"/>
    <cellStyle name="Uwaga 3" xfId="33618" hidden="1"/>
    <cellStyle name="Uwaga 3" xfId="33613" hidden="1"/>
    <cellStyle name="Uwaga 3" xfId="33609" hidden="1"/>
    <cellStyle name="Uwaga 3" xfId="33603" hidden="1"/>
    <cellStyle name="Uwaga 3" xfId="33599" hidden="1"/>
    <cellStyle name="Uwaga 3" xfId="33596" hidden="1"/>
    <cellStyle name="Uwaga 3" xfId="33589" hidden="1"/>
    <cellStyle name="Uwaga 3" xfId="33584" hidden="1"/>
    <cellStyle name="Uwaga 3" xfId="33579" hidden="1"/>
    <cellStyle name="Uwaga 3" xfId="33573" hidden="1"/>
    <cellStyle name="Uwaga 3" xfId="33568" hidden="1"/>
    <cellStyle name="Uwaga 3" xfId="33563" hidden="1"/>
    <cellStyle name="Uwaga 3" xfId="33558" hidden="1"/>
    <cellStyle name="Uwaga 3" xfId="33553" hidden="1"/>
    <cellStyle name="Uwaga 3" xfId="33548" hidden="1"/>
    <cellStyle name="Uwaga 3" xfId="33544" hidden="1"/>
    <cellStyle name="Uwaga 3" xfId="33540" hidden="1"/>
    <cellStyle name="Uwaga 3" xfId="33535" hidden="1"/>
    <cellStyle name="Uwaga 3" xfId="33528" hidden="1"/>
    <cellStyle name="Uwaga 3" xfId="33523" hidden="1"/>
    <cellStyle name="Uwaga 3" xfId="33518" hidden="1"/>
    <cellStyle name="Uwaga 3" xfId="33512" hidden="1"/>
    <cellStyle name="Uwaga 3" xfId="33507" hidden="1"/>
    <cellStyle name="Uwaga 3" xfId="33503" hidden="1"/>
    <cellStyle name="Uwaga 3" xfId="33498" hidden="1"/>
    <cellStyle name="Uwaga 3" xfId="33493" hidden="1"/>
    <cellStyle name="Uwaga 3" xfId="33488" hidden="1"/>
    <cellStyle name="Uwaga 3" xfId="33484" hidden="1"/>
    <cellStyle name="Uwaga 3" xfId="33479" hidden="1"/>
    <cellStyle name="Uwaga 3" xfId="33474" hidden="1"/>
    <cellStyle name="Uwaga 3" xfId="33469" hidden="1"/>
    <cellStyle name="Uwaga 3" xfId="33465" hidden="1"/>
    <cellStyle name="Uwaga 3" xfId="33461" hidden="1"/>
    <cellStyle name="Uwaga 3" xfId="33454" hidden="1"/>
    <cellStyle name="Uwaga 3" xfId="33450" hidden="1"/>
    <cellStyle name="Uwaga 3" xfId="33445" hidden="1"/>
    <cellStyle name="Uwaga 3" xfId="33439" hidden="1"/>
    <cellStyle name="Uwaga 3" xfId="33435" hidden="1"/>
    <cellStyle name="Uwaga 3" xfId="33430" hidden="1"/>
    <cellStyle name="Uwaga 3" xfId="33424" hidden="1"/>
    <cellStyle name="Uwaga 3" xfId="33420" hidden="1"/>
    <cellStyle name="Uwaga 3" xfId="33416" hidden="1"/>
    <cellStyle name="Uwaga 3" xfId="33409" hidden="1"/>
    <cellStyle name="Uwaga 3" xfId="33405" hidden="1"/>
    <cellStyle name="Uwaga 3" xfId="33401" hidden="1"/>
    <cellStyle name="Uwaga 3" xfId="34265" hidden="1"/>
    <cellStyle name="Uwaga 3" xfId="34263" hidden="1"/>
    <cellStyle name="Uwaga 3" xfId="34261" hidden="1"/>
    <cellStyle name="Uwaga 3" xfId="34248" hidden="1"/>
    <cellStyle name="Uwaga 3" xfId="34247" hidden="1"/>
    <cellStyle name="Uwaga 3" xfId="34246" hidden="1"/>
    <cellStyle name="Uwaga 3" xfId="34233" hidden="1"/>
    <cellStyle name="Uwaga 3" xfId="34232" hidden="1"/>
    <cellStyle name="Uwaga 3" xfId="34231" hidden="1"/>
    <cellStyle name="Uwaga 3" xfId="34219" hidden="1"/>
    <cellStyle name="Uwaga 3" xfId="34217" hidden="1"/>
    <cellStyle name="Uwaga 3" xfId="34216" hidden="1"/>
    <cellStyle name="Uwaga 3" xfId="34203" hidden="1"/>
    <cellStyle name="Uwaga 3" xfId="34202" hidden="1"/>
    <cellStyle name="Uwaga 3" xfId="34201" hidden="1"/>
    <cellStyle name="Uwaga 3" xfId="34189" hidden="1"/>
    <cellStyle name="Uwaga 3" xfId="34187" hidden="1"/>
    <cellStyle name="Uwaga 3" xfId="34185" hidden="1"/>
    <cellStyle name="Uwaga 3" xfId="34174" hidden="1"/>
    <cellStyle name="Uwaga 3" xfId="34172" hidden="1"/>
    <cellStyle name="Uwaga 3" xfId="34170" hidden="1"/>
    <cellStyle name="Uwaga 3" xfId="34159" hidden="1"/>
    <cellStyle name="Uwaga 3" xfId="34157" hidden="1"/>
    <cellStyle name="Uwaga 3" xfId="34155" hidden="1"/>
    <cellStyle name="Uwaga 3" xfId="34144" hidden="1"/>
    <cellStyle name="Uwaga 3" xfId="34142" hidden="1"/>
    <cellStyle name="Uwaga 3" xfId="34140" hidden="1"/>
    <cellStyle name="Uwaga 3" xfId="34129" hidden="1"/>
    <cellStyle name="Uwaga 3" xfId="34127" hidden="1"/>
    <cellStyle name="Uwaga 3" xfId="34125" hidden="1"/>
    <cellStyle name="Uwaga 3" xfId="34114" hidden="1"/>
    <cellStyle name="Uwaga 3" xfId="34112" hidden="1"/>
    <cellStyle name="Uwaga 3" xfId="34110" hidden="1"/>
    <cellStyle name="Uwaga 3" xfId="34099" hidden="1"/>
    <cellStyle name="Uwaga 3" xfId="34097" hidden="1"/>
    <cellStyle name="Uwaga 3" xfId="34095" hidden="1"/>
    <cellStyle name="Uwaga 3" xfId="34084" hidden="1"/>
    <cellStyle name="Uwaga 3" xfId="34082" hidden="1"/>
    <cellStyle name="Uwaga 3" xfId="34080" hidden="1"/>
    <cellStyle name="Uwaga 3" xfId="34069" hidden="1"/>
    <cellStyle name="Uwaga 3" xfId="34067" hidden="1"/>
    <cellStyle name="Uwaga 3" xfId="34065" hidden="1"/>
    <cellStyle name="Uwaga 3" xfId="34054" hidden="1"/>
    <cellStyle name="Uwaga 3" xfId="34052" hidden="1"/>
    <cellStyle name="Uwaga 3" xfId="34050" hidden="1"/>
    <cellStyle name="Uwaga 3" xfId="34039" hidden="1"/>
    <cellStyle name="Uwaga 3" xfId="34037" hidden="1"/>
    <cellStyle name="Uwaga 3" xfId="34035" hidden="1"/>
    <cellStyle name="Uwaga 3" xfId="34024" hidden="1"/>
    <cellStyle name="Uwaga 3" xfId="34022" hidden="1"/>
    <cellStyle name="Uwaga 3" xfId="34020" hidden="1"/>
    <cellStyle name="Uwaga 3" xfId="34009" hidden="1"/>
    <cellStyle name="Uwaga 3" xfId="34007" hidden="1"/>
    <cellStyle name="Uwaga 3" xfId="34005" hidden="1"/>
    <cellStyle name="Uwaga 3" xfId="33994" hidden="1"/>
    <cellStyle name="Uwaga 3" xfId="33992" hidden="1"/>
    <cellStyle name="Uwaga 3" xfId="33990" hidden="1"/>
    <cellStyle name="Uwaga 3" xfId="33979" hidden="1"/>
    <cellStyle name="Uwaga 3" xfId="33977" hidden="1"/>
    <cellStyle name="Uwaga 3" xfId="33975" hidden="1"/>
    <cellStyle name="Uwaga 3" xfId="33964" hidden="1"/>
    <cellStyle name="Uwaga 3" xfId="33962" hidden="1"/>
    <cellStyle name="Uwaga 3" xfId="33960" hidden="1"/>
    <cellStyle name="Uwaga 3" xfId="33949" hidden="1"/>
    <cellStyle name="Uwaga 3" xfId="33947" hidden="1"/>
    <cellStyle name="Uwaga 3" xfId="33945" hidden="1"/>
    <cellStyle name="Uwaga 3" xfId="33934" hidden="1"/>
    <cellStyle name="Uwaga 3" xfId="33932" hidden="1"/>
    <cellStyle name="Uwaga 3" xfId="33930" hidden="1"/>
    <cellStyle name="Uwaga 3" xfId="33919" hidden="1"/>
    <cellStyle name="Uwaga 3" xfId="33917" hidden="1"/>
    <cellStyle name="Uwaga 3" xfId="33915" hidden="1"/>
    <cellStyle name="Uwaga 3" xfId="33904" hidden="1"/>
    <cellStyle name="Uwaga 3" xfId="33902" hidden="1"/>
    <cellStyle name="Uwaga 3" xfId="33900" hidden="1"/>
    <cellStyle name="Uwaga 3" xfId="33889" hidden="1"/>
    <cellStyle name="Uwaga 3" xfId="33887" hidden="1"/>
    <cellStyle name="Uwaga 3" xfId="33885" hidden="1"/>
    <cellStyle name="Uwaga 3" xfId="33874" hidden="1"/>
    <cellStyle name="Uwaga 3" xfId="33872" hidden="1"/>
    <cellStyle name="Uwaga 3" xfId="33869" hidden="1"/>
    <cellStyle name="Uwaga 3" xfId="33859" hidden="1"/>
    <cellStyle name="Uwaga 3" xfId="33857" hidden="1"/>
    <cellStyle name="Uwaga 3" xfId="33855" hidden="1"/>
    <cellStyle name="Uwaga 3" xfId="33844" hidden="1"/>
    <cellStyle name="Uwaga 3" xfId="33842" hidden="1"/>
    <cellStyle name="Uwaga 3" xfId="33840" hidden="1"/>
    <cellStyle name="Uwaga 3" xfId="33829" hidden="1"/>
    <cellStyle name="Uwaga 3" xfId="33827" hidden="1"/>
    <cellStyle name="Uwaga 3" xfId="33824" hidden="1"/>
    <cellStyle name="Uwaga 3" xfId="33814" hidden="1"/>
    <cellStyle name="Uwaga 3" xfId="33812" hidden="1"/>
    <cellStyle name="Uwaga 3" xfId="33809" hidden="1"/>
    <cellStyle name="Uwaga 3" xfId="33799" hidden="1"/>
    <cellStyle name="Uwaga 3" xfId="33797" hidden="1"/>
    <cellStyle name="Uwaga 3" xfId="33794" hidden="1"/>
    <cellStyle name="Uwaga 3" xfId="33785" hidden="1"/>
    <cellStyle name="Uwaga 3" xfId="33782" hidden="1"/>
    <cellStyle name="Uwaga 3" xfId="33778" hidden="1"/>
    <cellStyle name="Uwaga 3" xfId="33770" hidden="1"/>
    <cellStyle name="Uwaga 3" xfId="33767" hidden="1"/>
    <cellStyle name="Uwaga 3" xfId="33763" hidden="1"/>
    <cellStyle name="Uwaga 3" xfId="33755" hidden="1"/>
    <cellStyle name="Uwaga 3" xfId="33752" hidden="1"/>
    <cellStyle name="Uwaga 3" xfId="33748" hidden="1"/>
    <cellStyle name="Uwaga 3" xfId="33740" hidden="1"/>
    <cellStyle name="Uwaga 3" xfId="33737" hidden="1"/>
    <cellStyle name="Uwaga 3" xfId="33733" hidden="1"/>
    <cellStyle name="Uwaga 3" xfId="33725" hidden="1"/>
    <cellStyle name="Uwaga 3" xfId="33722" hidden="1"/>
    <cellStyle name="Uwaga 3" xfId="33718" hidden="1"/>
    <cellStyle name="Uwaga 3" xfId="33710" hidden="1"/>
    <cellStyle name="Uwaga 3" xfId="33706" hidden="1"/>
    <cellStyle name="Uwaga 3" xfId="33701" hidden="1"/>
    <cellStyle name="Uwaga 3" xfId="33695" hidden="1"/>
    <cellStyle name="Uwaga 3" xfId="33691" hidden="1"/>
    <cellStyle name="Uwaga 3" xfId="33686" hidden="1"/>
    <cellStyle name="Uwaga 3" xfId="33680" hidden="1"/>
    <cellStyle name="Uwaga 3" xfId="33676" hidden="1"/>
    <cellStyle name="Uwaga 3" xfId="33671" hidden="1"/>
    <cellStyle name="Uwaga 3" xfId="33665" hidden="1"/>
    <cellStyle name="Uwaga 3" xfId="33662" hidden="1"/>
    <cellStyle name="Uwaga 3" xfId="33658" hidden="1"/>
    <cellStyle name="Uwaga 3" xfId="33650" hidden="1"/>
    <cellStyle name="Uwaga 3" xfId="33647" hidden="1"/>
    <cellStyle name="Uwaga 3" xfId="33642" hidden="1"/>
    <cellStyle name="Uwaga 3" xfId="33635" hidden="1"/>
    <cellStyle name="Uwaga 3" xfId="33631" hidden="1"/>
    <cellStyle name="Uwaga 3" xfId="33626" hidden="1"/>
    <cellStyle name="Uwaga 3" xfId="33620" hidden="1"/>
    <cellStyle name="Uwaga 3" xfId="33616" hidden="1"/>
    <cellStyle name="Uwaga 3" xfId="33611" hidden="1"/>
    <cellStyle name="Uwaga 3" xfId="33605" hidden="1"/>
    <cellStyle name="Uwaga 3" xfId="33602" hidden="1"/>
    <cellStyle name="Uwaga 3" xfId="33598" hidden="1"/>
    <cellStyle name="Uwaga 3" xfId="33590" hidden="1"/>
    <cellStyle name="Uwaga 3" xfId="33585" hidden="1"/>
    <cellStyle name="Uwaga 3" xfId="33580" hidden="1"/>
    <cellStyle name="Uwaga 3" xfId="33575" hidden="1"/>
    <cellStyle name="Uwaga 3" xfId="33570" hidden="1"/>
    <cellStyle name="Uwaga 3" xfId="33565" hidden="1"/>
    <cellStyle name="Uwaga 3" xfId="33560" hidden="1"/>
    <cellStyle name="Uwaga 3" xfId="33555" hidden="1"/>
    <cellStyle name="Uwaga 3" xfId="33550" hidden="1"/>
    <cellStyle name="Uwaga 3" xfId="33545" hidden="1"/>
    <cellStyle name="Uwaga 3" xfId="33541" hidden="1"/>
    <cellStyle name="Uwaga 3" xfId="33536" hidden="1"/>
    <cellStyle name="Uwaga 3" xfId="33529" hidden="1"/>
    <cellStyle name="Uwaga 3" xfId="33524" hidden="1"/>
    <cellStyle name="Uwaga 3" xfId="33519" hidden="1"/>
    <cellStyle name="Uwaga 3" xfId="33514" hidden="1"/>
    <cellStyle name="Uwaga 3" xfId="33509" hidden="1"/>
    <cellStyle name="Uwaga 3" xfId="33504" hidden="1"/>
    <cellStyle name="Uwaga 3" xfId="33499" hidden="1"/>
    <cellStyle name="Uwaga 3" xfId="33494" hidden="1"/>
    <cellStyle name="Uwaga 3" xfId="33489" hidden="1"/>
    <cellStyle name="Uwaga 3" xfId="33485" hidden="1"/>
    <cellStyle name="Uwaga 3" xfId="33480" hidden="1"/>
    <cellStyle name="Uwaga 3" xfId="33475" hidden="1"/>
    <cellStyle name="Uwaga 3" xfId="33470" hidden="1"/>
    <cellStyle name="Uwaga 3" xfId="33466" hidden="1"/>
    <cellStyle name="Uwaga 3" xfId="33462" hidden="1"/>
    <cellStyle name="Uwaga 3" xfId="33455" hidden="1"/>
    <cellStyle name="Uwaga 3" xfId="33451" hidden="1"/>
    <cellStyle name="Uwaga 3" xfId="33446" hidden="1"/>
    <cellStyle name="Uwaga 3" xfId="33440" hidden="1"/>
    <cellStyle name="Uwaga 3" xfId="33436" hidden="1"/>
    <cellStyle name="Uwaga 3" xfId="33431" hidden="1"/>
    <cellStyle name="Uwaga 3" xfId="33425" hidden="1"/>
    <cellStyle name="Uwaga 3" xfId="33421" hidden="1"/>
    <cellStyle name="Uwaga 3" xfId="33417" hidden="1"/>
    <cellStyle name="Uwaga 3" xfId="33410" hidden="1"/>
    <cellStyle name="Uwaga 3" xfId="33406" hidden="1"/>
    <cellStyle name="Uwaga 3" xfId="33402" hidden="1"/>
    <cellStyle name="Uwaga 3" xfId="34269" hidden="1"/>
    <cellStyle name="Uwaga 3" xfId="34268" hidden="1"/>
    <cellStyle name="Uwaga 3" xfId="34266" hidden="1"/>
    <cellStyle name="Uwaga 3" xfId="34253" hidden="1"/>
    <cellStyle name="Uwaga 3" xfId="34251" hidden="1"/>
    <cellStyle name="Uwaga 3" xfId="34249" hidden="1"/>
    <cellStyle name="Uwaga 3" xfId="34239" hidden="1"/>
    <cellStyle name="Uwaga 3" xfId="34237" hidden="1"/>
    <cellStyle name="Uwaga 3" xfId="34235" hidden="1"/>
    <cellStyle name="Uwaga 3" xfId="34224" hidden="1"/>
    <cellStyle name="Uwaga 3" xfId="34222" hidden="1"/>
    <cellStyle name="Uwaga 3" xfId="34220" hidden="1"/>
    <cellStyle name="Uwaga 3" xfId="34207" hidden="1"/>
    <cellStyle name="Uwaga 3" xfId="34205" hidden="1"/>
    <cellStyle name="Uwaga 3" xfId="34204" hidden="1"/>
    <cellStyle name="Uwaga 3" xfId="34191" hidden="1"/>
    <cellStyle name="Uwaga 3" xfId="34190" hidden="1"/>
    <cellStyle name="Uwaga 3" xfId="34188" hidden="1"/>
    <cellStyle name="Uwaga 3" xfId="34176" hidden="1"/>
    <cellStyle name="Uwaga 3" xfId="34175" hidden="1"/>
    <cellStyle name="Uwaga 3" xfId="34173" hidden="1"/>
    <cellStyle name="Uwaga 3" xfId="34161" hidden="1"/>
    <cellStyle name="Uwaga 3" xfId="34160" hidden="1"/>
    <cellStyle name="Uwaga 3" xfId="34158" hidden="1"/>
    <cellStyle name="Uwaga 3" xfId="34146" hidden="1"/>
    <cellStyle name="Uwaga 3" xfId="34145" hidden="1"/>
    <cellStyle name="Uwaga 3" xfId="34143" hidden="1"/>
    <cellStyle name="Uwaga 3" xfId="34131" hidden="1"/>
    <cellStyle name="Uwaga 3" xfId="34130" hidden="1"/>
    <cellStyle name="Uwaga 3" xfId="34128" hidden="1"/>
    <cellStyle name="Uwaga 3" xfId="34116" hidden="1"/>
    <cellStyle name="Uwaga 3" xfId="34115" hidden="1"/>
    <cellStyle name="Uwaga 3" xfId="34113" hidden="1"/>
    <cellStyle name="Uwaga 3" xfId="34101" hidden="1"/>
    <cellStyle name="Uwaga 3" xfId="34100" hidden="1"/>
    <cellStyle name="Uwaga 3" xfId="34098" hidden="1"/>
    <cellStyle name="Uwaga 3" xfId="34086" hidden="1"/>
    <cellStyle name="Uwaga 3" xfId="34085" hidden="1"/>
    <cellStyle name="Uwaga 3" xfId="34083" hidden="1"/>
    <cellStyle name="Uwaga 3" xfId="34071" hidden="1"/>
    <cellStyle name="Uwaga 3" xfId="34070" hidden="1"/>
    <cellStyle name="Uwaga 3" xfId="34068" hidden="1"/>
    <cellStyle name="Uwaga 3" xfId="34056" hidden="1"/>
    <cellStyle name="Uwaga 3" xfId="34055" hidden="1"/>
    <cellStyle name="Uwaga 3" xfId="34053" hidden="1"/>
    <cellStyle name="Uwaga 3" xfId="34041" hidden="1"/>
    <cellStyle name="Uwaga 3" xfId="34040" hidden="1"/>
    <cellStyle name="Uwaga 3" xfId="34038" hidden="1"/>
    <cellStyle name="Uwaga 3" xfId="34026" hidden="1"/>
    <cellStyle name="Uwaga 3" xfId="34025" hidden="1"/>
    <cellStyle name="Uwaga 3" xfId="34023" hidden="1"/>
    <cellStyle name="Uwaga 3" xfId="34011" hidden="1"/>
    <cellStyle name="Uwaga 3" xfId="34010" hidden="1"/>
    <cellStyle name="Uwaga 3" xfId="34008" hidden="1"/>
    <cellStyle name="Uwaga 3" xfId="33996" hidden="1"/>
    <cellStyle name="Uwaga 3" xfId="33995" hidden="1"/>
    <cellStyle name="Uwaga 3" xfId="33993" hidden="1"/>
    <cellStyle name="Uwaga 3" xfId="33981" hidden="1"/>
    <cellStyle name="Uwaga 3" xfId="33980" hidden="1"/>
    <cellStyle name="Uwaga 3" xfId="33978" hidden="1"/>
    <cellStyle name="Uwaga 3" xfId="33966" hidden="1"/>
    <cellStyle name="Uwaga 3" xfId="33965" hidden="1"/>
    <cellStyle name="Uwaga 3" xfId="33963" hidden="1"/>
    <cellStyle name="Uwaga 3" xfId="33951" hidden="1"/>
    <cellStyle name="Uwaga 3" xfId="33950" hidden="1"/>
    <cellStyle name="Uwaga 3" xfId="33948" hidden="1"/>
    <cellStyle name="Uwaga 3" xfId="33936" hidden="1"/>
    <cellStyle name="Uwaga 3" xfId="33935" hidden="1"/>
    <cellStyle name="Uwaga 3" xfId="33933" hidden="1"/>
    <cellStyle name="Uwaga 3" xfId="33921" hidden="1"/>
    <cellStyle name="Uwaga 3" xfId="33920" hidden="1"/>
    <cellStyle name="Uwaga 3" xfId="33918" hidden="1"/>
    <cellStyle name="Uwaga 3" xfId="33906" hidden="1"/>
    <cellStyle name="Uwaga 3" xfId="33905" hidden="1"/>
    <cellStyle name="Uwaga 3" xfId="33903" hidden="1"/>
    <cellStyle name="Uwaga 3" xfId="33891" hidden="1"/>
    <cellStyle name="Uwaga 3" xfId="33890" hidden="1"/>
    <cellStyle name="Uwaga 3" xfId="33888" hidden="1"/>
    <cellStyle name="Uwaga 3" xfId="33876" hidden="1"/>
    <cellStyle name="Uwaga 3" xfId="33875" hidden="1"/>
    <cellStyle name="Uwaga 3" xfId="33873" hidden="1"/>
    <cellStyle name="Uwaga 3" xfId="33861" hidden="1"/>
    <cellStyle name="Uwaga 3" xfId="33860" hidden="1"/>
    <cellStyle name="Uwaga 3" xfId="33858" hidden="1"/>
    <cellStyle name="Uwaga 3" xfId="33846" hidden="1"/>
    <cellStyle name="Uwaga 3" xfId="33845" hidden="1"/>
    <cellStyle name="Uwaga 3" xfId="33843" hidden="1"/>
    <cellStyle name="Uwaga 3" xfId="33831" hidden="1"/>
    <cellStyle name="Uwaga 3" xfId="33830" hidden="1"/>
    <cellStyle name="Uwaga 3" xfId="33828" hidden="1"/>
    <cellStyle name="Uwaga 3" xfId="33816" hidden="1"/>
    <cellStyle name="Uwaga 3" xfId="33815" hidden="1"/>
    <cellStyle name="Uwaga 3" xfId="33813" hidden="1"/>
    <cellStyle name="Uwaga 3" xfId="33801" hidden="1"/>
    <cellStyle name="Uwaga 3" xfId="33800" hidden="1"/>
    <cellStyle name="Uwaga 3" xfId="33798" hidden="1"/>
    <cellStyle name="Uwaga 3" xfId="33786" hidden="1"/>
    <cellStyle name="Uwaga 3" xfId="33784" hidden="1"/>
    <cellStyle name="Uwaga 3" xfId="33781" hidden="1"/>
    <cellStyle name="Uwaga 3" xfId="33771" hidden="1"/>
    <cellStyle name="Uwaga 3" xfId="33769" hidden="1"/>
    <cellStyle name="Uwaga 3" xfId="33766" hidden="1"/>
    <cellStyle name="Uwaga 3" xfId="33756" hidden="1"/>
    <cellStyle name="Uwaga 3" xfId="33754" hidden="1"/>
    <cellStyle name="Uwaga 3" xfId="33751" hidden="1"/>
    <cellStyle name="Uwaga 3" xfId="33741" hidden="1"/>
    <cellStyle name="Uwaga 3" xfId="33739" hidden="1"/>
    <cellStyle name="Uwaga 3" xfId="33736" hidden="1"/>
    <cellStyle name="Uwaga 3" xfId="33726" hidden="1"/>
    <cellStyle name="Uwaga 3" xfId="33724" hidden="1"/>
    <cellStyle name="Uwaga 3" xfId="33721" hidden="1"/>
    <cellStyle name="Uwaga 3" xfId="33711" hidden="1"/>
    <cellStyle name="Uwaga 3" xfId="33709" hidden="1"/>
    <cellStyle name="Uwaga 3" xfId="33705" hidden="1"/>
    <cellStyle name="Uwaga 3" xfId="33696" hidden="1"/>
    <cellStyle name="Uwaga 3" xfId="33693" hidden="1"/>
    <cellStyle name="Uwaga 3" xfId="33689" hidden="1"/>
    <cellStyle name="Uwaga 3" xfId="33681" hidden="1"/>
    <cellStyle name="Uwaga 3" xfId="33679" hidden="1"/>
    <cellStyle name="Uwaga 3" xfId="33675" hidden="1"/>
    <cellStyle name="Uwaga 3" xfId="33666" hidden="1"/>
    <cellStyle name="Uwaga 3" xfId="33664" hidden="1"/>
    <cellStyle name="Uwaga 3" xfId="33661" hidden="1"/>
    <cellStyle name="Uwaga 3" xfId="33651" hidden="1"/>
    <cellStyle name="Uwaga 3" xfId="33649" hidden="1"/>
    <cellStyle name="Uwaga 3" xfId="33644" hidden="1"/>
    <cellStyle name="Uwaga 3" xfId="33636" hidden="1"/>
    <cellStyle name="Uwaga 3" xfId="33634" hidden="1"/>
    <cellStyle name="Uwaga 3" xfId="33629" hidden="1"/>
    <cellStyle name="Uwaga 3" xfId="33621" hidden="1"/>
    <cellStyle name="Uwaga 3" xfId="33619" hidden="1"/>
    <cellStyle name="Uwaga 3" xfId="33614" hidden="1"/>
    <cellStyle name="Uwaga 3" xfId="33606" hidden="1"/>
    <cellStyle name="Uwaga 3" xfId="33604" hidden="1"/>
    <cellStyle name="Uwaga 3" xfId="33600" hidden="1"/>
    <cellStyle name="Uwaga 3" xfId="33591" hidden="1"/>
    <cellStyle name="Uwaga 3" xfId="33588" hidden="1"/>
    <cellStyle name="Uwaga 3" xfId="33583" hidden="1"/>
    <cellStyle name="Uwaga 3" xfId="33576" hidden="1"/>
    <cellStyle name="Uwaga 3" xfId="33572" hidden="1"/>
    <cellStyle name="Uwaga 3" xfId="33567" hidden="1"/>
    <cellStyle name="Uwaga 3" xfId="33561" hidden="1"/>
    <cellStyle name="Uwaga 3" xfId="33557" hidden="1"/>
    <cellStyle name="Uwaga 3" xfId="33552" hidden="1"/>
    <cellStyle name="Uwaga 3" xfId="33546" hidden="1"/>
    <cellStyle name="Uwaga 3" xfId="33543" hidden="1"/>
    <cellStyle name="Uwaga 3" xfId="33539" hidden="1"/>
    <cellStyle name="Uwaga 3" xfId="33530" hidden="1"/>
    <cellStyle name="Uwaga 3" xfId="33525" hidden="1"/>
    <cellStyle name="Uwaga 3" xfId="33520" hidden="1"/>
    <cellStyle name="Uwaga 3" xfId="33515" hidden="1"/>
    <cellStyle name="Uwaga 3" xfId="33510" hidden="1"/>
    <cellStyle name="Uwaga 3" xfId="33505" hidden="1"/>
    <cellStyle name="Uwaga 3" xfId="33500" hidden="1"/>
    <cellStyle name="Uwaga 3" xfId="33495" hidden="1"/>
    <cellStyle name="Uwaga 3" xfId="33490" hidden="1"/>
    <cellStyle name="Uwaga 3" xfId="33486" hidden="1"/>
    <cellStyle name="Uwaga 3" xfId="33481" hidden="1"/>
    <cellStyle name="Uwaga 3" xfId="33476" hidden="1"/>
    <cellStyle name="Uwaga 3" xfId="33471" hidden="1"/>
    <cellStyle name="Uwaga 3" xfId="33467" hidden="1"/>
    <cellStyle name="Uwaga 3" xfId="33463" hidden="1"/>
    <cellStyle name="Uwaga 3" xfId="33456" hidden="1"/>
    <cellStyle name="Uwaga 3" xfId="33452" hidden="1"/>
    <cellStyle name="Uwaga 3" xfId="33447" hidden="1"/>
    <cellStyle name="Uwaga 3" xfId="33441" hidden="1"/>
    <cellStyle name="Uwaga 3" xfId="33437" hidden="1"/>
    <cellStyle name="Uwaga 3" xfId="33432" hidden="1"/>
    <cellStyle name="Uwaga 3" xfId="33426" hidden="1"/>
    <cellStyle name="Uwaga 3" xfId="33422" hidden="1"/>
    <cellStyle name="Uwaga 3" xfId="33418" hidden="1"/>
    <cellStyle name="Uwaga 3" xfId="33411" hidden="1"/>
    <cellStyle name="Uwaga 3" xfId="33407" hidden="1"/>
    <cellStyle name="Uwaga 3" xfId="33403" hidden="1"/>
    <cellStyle name="Uwaga 3" xfId="30974" hidden="1"/>
    <cellStyle name="Uwaga 3" xfId="32466" hidden="1"/>
    <cellStyle name="Uwaga 3" xfId="30973" hidden="1"/>
    <cellStyle name="Uwaga 3" xfId="30971" hidden="1"/>
    <cellStyle name="Uwaga 3" xfId="32469" hidden="1"/>
    <cellStyle name="Uwaga 3" xfId="34328" hidden="1"/>
    <cellStyle name="Uwaga 3" xfId="34333" hidden="1"/>
    <cellStyle name="Uwaga 3" xfId="34334" hidden="1"/>
    <cellStyle name="Uwaga 3" xfId="34337" hidden="1"/>
    <cellStyle name="Uwaga 3" xfId="34342" hidden="1"/>
    <cellStyle name="Uwaga 3" xfId="34343" hidden="1"/>
    <cellStyle name="Uwaga 3" xfId="34344" hidden="1"/>
    <cellStyle name="Uwaga 3" xfId="34351" hidden="1"/>
    <cellStyle name="Uwaga 3" xfId="34354" hidden="1"/>
    <cellStyle name="Uwaga 3" xfId="34357" hidden="1"/>
    <cellStyle name="Uwaga 3" xfId="34363" hidden="1"/>
    <cellStyle name="Uwaga 3" xfId="34366" hidden="1"/>
    <cellStyle name="Uwaga 3" xfId="34368" hidden="1"/>
    <cellStyle name="Uwaga 3" xfId="34373" hidden="1"/>
    <cellStyle name="Uwaga 3" xfId="34376" hidden="1"/>
    <cellStyle name="Uwaga 3" xfId="34377" hidden="1"/>
    <cellStyle name="Uwaga 3" xfId="34381" hidden="1"/>
    <cellStyle name="Uwaga 3" xfId="34384" hidden="1"/>
    <cellStyle name="Uwaga 3" xfId="34386" hidden="1"/>
    <cellStyle name="Uwaga 3" xfId="34387" hidden="1"/>
    <cellStyle name="Uwaga 3" xfId="34388" hidden="1"/>
    <cellStyle name="Uwaga 3" xfId="34391" hidden="1"/>
    <cellStyle name="Uwaga 3" xfId="34398" hidden="1"/>
    <cellStyle name="Uwaga 3" xfId="34401" hidden="1"/>
    <cellStyle name="Uwaga 3" xfId="34404" hidden="1"/>
    <cellStyle name="Uwaga 3" xfId="34407" hidden="1"/>
    <cellStyle name="Uwaga 3" xfId="34410" hidden="1"/>
    <cellStyle name="Uwaga 3" xfId="34413" hidden="1"/>
    <cellStyle name="Uwaga 3" xfId="34415" hidden="1"/>
    <cellStyle name="Uwaga 3" xfId="34418" hidden="1"/>
    <cellStyle name="Uwaga 3" xfId="34421" hidden="1"/>
    <cellStyle name="Uwaga 3" xfId="34423" hidden="1"/>
    <cellStyle name="Uwaga 3" xfId="34424" hidden="1"/>
    <cellStyle name="Uwaga 3" xfId="34426" hidden="1"/>
    <cellStyle name="Uwaga 3" xfId="34433" hidden="1"/>
    <cellStyle name="Uwaga 3" xfId="34436" hidden="1"/>
    <cellStyle name="Uwaga 3" xfId="34439" hidden="1"/>
    <cellStyle name="Uwaga 3" xfId="34443" hidden="1"/>
    <cellStyle name="Uwaga 3" xfId="34446" hidden="1"/>
    <cellStyle name="Uwaga 3" xfId="34449" hidden="1"/>
    <cellStyle name="Uwaga 3" xfId="34451" hidden="1"/>
    <cellStyle name="Uwaga 3" xfId="34454" hidden="1"/>
    <cellStyle name="Uwaga 3" xfId="34457" hidden="1"/>
    <cellStyle name="Uwaga 3" xfId="34459" hidden="1"/>
    <cellStyle name="Uwaga 3" xfId="34460" hidden="1"/>
    <cellStyle name="Uwaga 3" xfId="34463" hidden="1"/>
    <cellStyle name="Uwaga 3" xfId="34470" hidden="1"/>
    <cellStyle name="Uwaga 3" xfId="34473" hidden="1"/>
    <cellStyle name="Uwaga 3" xfId="34476" hidden="1"/>
    <cellStyle name="Uwaga 3" xfId="34480" hidden="1"/>
    <cellStyle name="Uwaga 3" xfId="34483" hidden="1"/>
    <cellStyle name="Uwaga 3" xfId="34485" hidden="1"/>
    <cellStyle name="Uwaga 3" xfId="34488" hidden="1"/>
    <cellStyle name="Uwaga 3" xfId="34491" hidden="1"/>
    <cellStyle name="Uwaga 3" xfId="34494" hidden="1"/>
    <cellStyle name="Uwaga 3" xfId="34495" hidden="1"/>
    <cellStyle name="Uwaga 3" xfId="34496" hidden="1"/>
    <cellStyle name="Uwaga 3" xfId="34498" hidden="1"/>
    <cellStyle name="Uwaga 3" xfId="34504" hidden="1"/>
    <cellStyle name="Uwaga 3" xfId="34505" hidden="1"/>
    <cellStyle name="Uwaga 3" xfId="34507" hidden="1"/>
    <cellStyle name="Uwaga 3" xfId="34513" hidden="1"/>
    <cellStyle name="Uwaga 3" xfId="34515" hidden="1"/>
    <cellStyle name="Uwaga 3" xfId="34518" hidden="1"/>
    <cellStyle name="Uwaga 3" xfId="34522" hidden="1"/>
    <cellStyle name="Uwaga 3" xfId="34523" hidden="1"/>
    <cellStyle name="Uwaga 3" xfId="34525" hidden="1"/>
    <cellStyle name="Uwaga 3" xfId="34531" hidden="1"/>
    <cellStyle name="Uwaga 3" xfId="34532" hidden="1"/>
    <cellStyle name="Uwaga 3" xfId="34533" hidden="1"/>
    <cellStyle name="Uwaga 3" xfId="34541" hidden="1"/>
    <cellStyle name="Uwaga 3" xfId="34544" hidden="1"/>
    <cellStyle name="Uwaga 3" xfId="34547" hidden="1"/>
    <cellStyle name="Uwaga 3" xfId="34550" hidden="1"/>
    <cellStyle name="Uwaga 3" xfId="34553" hidden="1"/>
    <cellStyle name="Uwaga 3" xfId="34556" hidden="1"/>
    <cellStyle name="Uwaga 3" xfId="34559" hidden="1"/>
    <cellStyle name="Uwaga 3" xfId="34562" hidden="1"/>
    <cellStyle name="Uwaga 3" xfId="34565" hidden="1"/>
    <cellStyle name="Uwaga 3" xfId="34567" hidden="1"/>
    <cellStyle name="Uwaga 3" xfId="34568" hidden="1"/>
    <cellStyle name="Uwaga 3" xfId="34570" hidden="1"/>
    <cellStyle name="Uwaga 3" xfId="34577" hidden="1"/>
    <cellStyle name="Uwaga 3" xfId="34580" hidden="1"/>
    <cellStyle name="Uwaga 3" xfId="34583" hidden="1"/>
    <cellStyle name="Uwaga 3" xfId="34586" hidden="1"/>
    <cellStyle name="Uwaga 3" xfId="34589" hidden="1"/>
    <cellStyle name="Uwaga 3" xfId="34592" hidden="1"/>
    <cellStyle name="Uwaga 3" xfId="34595" hidden="1"/>
    <cellStyle name="Uwaga 3" xfId="34597" hidden="1"/>
    <cellStyle name="Uwaga 3" xfId="34600" hidden="1"/>
    <cellStyle name="Uwaga 3" xfId="34603" hidden="1"/>
    <cellStyle name="Uwaga 3" xfId="34604" hidden="1"/>
    <cellStyle name="Uwaga 3" xfId="34605" hidden="1"/>
    <cellStyle name="Uwaga 3" xfId="34612" hidden="1"/>
    <cellStyle name="Uwaga 3" xfId="34613" hidden="1"/>
    <cellStyle name="Uwaga 3" xfId="34615" hidden="1"/>
    <cellStyle name="Uwaga 3" xfId="34621" hidden="1"/>
    <cellStyle name="Uwaga 3" xfId="34622" hidden="1"/>
    <cellStyle name="Uwaga 3" xfId="34624" hidden="1"/>
    <cellStyle name="Uwaga 3" xfId="34630" hidden="1"/>
    <cellStyle name="Uwaga 3" xfId="34631" hidden="1"/>
    <cellStyle name="Uwaga 3" xfId="34633" hidden="1"/>
    <cellStyle name="Uwaga 3" xfId="34639" hidden="1"/>
    <cellStyle name="Uwaga 3" xfId="34640" hidden="1"/>
    <cellStyle name="Uwaga 3" xfId="34641" hidden="1"/>
    <cellStyle name="Uwaga 3" xfId="34649" hidden="1"/>
    <cellStyle name="Uwaga 3" xfId="34651" hidden="1"/>
    <cellStyle name="Uwaga 3" xfId="34654" hidden="1"/>
    <cellStyle name="Uwaga 3" xfId="34658" hidden="1"/>
    <cellStyle name="Uwaga 3" xfId="34661" hidden="1"/>
    <cellStyle name="Uwaga 3" xfId="34664" hidden="1"/>
    <cellStyle name="Uwaga 3" xfId="34667" hidden="1"/>
    <cellStyle name="Uwaga 3" xfId="34669" hidden="1"/>
    <cellStyle name="Uwaga 3" xfId="34672" hidden="1"/>
    <cellStyle name="Uwaga 3" xfId="34675" hidden="1"/>
    <cellStyle name="Uwaga 3" xfId="34676" hidden="1"/>
    <cellStyle name="Uwaga 3" xfId="34677" hidden="1"/>
    <cellStyle name="Uwaga 3" xfId="34684" hidden="1"/>
    <cellStyle name="Uwaga 3" xfId="34686" hidden="1"/>
    <cellStyle name="Uwaga 3" xfId="34688" hidden="1"/>
    <cellStyle name="Uwaga 3" xfId="34693" hidden="1"/>
    <cellStyle name="Uwaga 3" xfId="34695" hidden="1"/>
    <cellStyle name="Uwaga 3" xfId="34697" hidden="1"/>
    <cellStyle name="Uwaga 3" xfId="34702" hidden="1"/>
    <cellStyle name="Uwaga 3" xfId="34704" hidden="1"/>
    <cellStyle name="Uwaga 3" xfId="34706" hidden="1"/>
    <cellStyle name="Uwaga 3" xfId="34711" hidden="1"/>
    <cellStyle name="Uwaga 3" xfId="34712" hidden="1"/>
    <cellStyle name="Uwaga 3" xfId="34713" hidden="1"/>
    <cellStyle name="Uwaga 3" xfId="34720" hidden="1"/>
    <cellStyle name="Uwaga 3" xfId="34722" hidden="1"/>
    <cellStyle name="Uwaga 3" xfId="34724" hidden="1"/>
    <cellStyle name="Uwaga 3" xfId="34729" hidden="1"/>
    <cellStyle name="Uwaga 3" xfId="34731" hidden="1"/>
    <cellStyle name="Uwaga 3" xfId="34733" hidden="1"/>
    <cellStyle name="Uwaga 3" xfId="34738" hidden="1"/>
    <cellStyle name="Uwaga 3" xfId="34740" hidden="1"/>
    <cellStyle name="Uwaga 3" xfId="34741" hidden="1"/>
    <cellStyle name="Uwaga 3" xfId="34747" hidden="1"/>
    <cellStyle name="Uwaga 3" xfId="34748" hidden="1"/>
    <cellStyle name="Uwaga 3" xfId="34749" hidden="1"/>
    <cellStyle name="Uwaga 3" xfId="34756" hidden="1"/>
    <cellStyle name="Uwaga 3" xfId="34758" hidden="1"/>
    <cellStyle name="Uwaga 3" xfId="34760" hidden="1"/>
    <cellStyle name="Uwaga 3" xfId="34765" hidden="1"/>
    <cellStyle name="Uwaga 3" xfId="34767" hidden="1"/>
    <cellStyle name="Uwaga 3" xfId="34769" hidden="1"/>
    <cellStyle name="Uwaga 3" xfId="34774" hidden="1"/>
    <cellStyle name="Uwaga 3" xfId="34776" hidden="1"/>
    <cellStyle name="Uwaga 3" xfId="34778" hidden="1"/>
    <cellStyle name="Uwaga 3" xfId="34783" hidden="1"/>
    <cellStyle name="Uwaga 3" xfId="34784" hidden="1"/>
    <cellStyle name="Uwaga 3" xfId="34786" hidden="1"/>
    <cellStyle name="Uwaga 3" xfId="34792" hidden="1"/>
    <cellStyle name="Uwaga 3" xfId="34793" hidden="1"/>
    <cellStyle name="Uwaga 3" xfId="34794" hidden="1"/>
    <cellStyle name="Uwaga 3" xfId="34801" hidden="1"/>
    <cellStyle name="Uwaga 3" xfId="34802" hidden="1"/>
    <cellStyle name="Uwaga 3" xfId="34803" hidden="1"/>
    <cellStyle name="Uwaga 3" xfId="34810" hidden="1"/>
    <cellStyle name="Uwaga 3" xfId="34811" hidden="1"/>
    <cellStyle name="Uwaga 3" xfId="34812" hidden="1"/>
    <cellStyle name="Uwaga 3" xfId="34819" hidden="1"/>
    <cellStyle name="Uwaga 3" xfId="34820" hidden="1"/>
    <cellStyle name="Uwaga 3" xfId="34821" hidden="1"/>
    <cellStyle name="Uwaga 3" xfId="34828" hidden="1"/>
    <cellStyle name="Uwaga 3" xfId="34829" hidden="1"/>
    <cellStyle name="Uwaga 3" xfId="34830" hidden="1"/>
    <cellStyle name="Uwaga 3" xfId="34872" hidden="1"/>
    <cellStyle name="Uwaga 3" xfId="34873" hidden="1"/>
    <cellStyle name="Uwaga 3" xfId="34875" hidden="1"/>
    <cellStyle name="Uwaga 3" xfId="34887" hidden="1"/>
    <cellStyle name="Uwaga 3" xfId="34888" hidden="1"/>
    <cellStyle name="Uwaga 3" xfId="34893" hidden="1"/>
    <cellStyle name="Uwaga 3" xfId="34902" hidden="1"/>
    <cellStyle name="Uwaga 3" xfId="34903" hidden="1"/>
    <cellStyle name="Uwaga 3" xfId="34908" hidden="1"/>
    <cellStyle name="Uwaga 3" xfId="34917" hidden="1"/>
    <cellStyle name="Uwaga 3" xfId="34918" hidden="1"/>
    <cellStyle name="Uwaga 3" xfId="34919" hidden="1"/>
    <cellStyle name="Uwaga 3" xfId="34932" hidden="1"/>
    <cellStyle name="Uwaga 3" xfId="34937" hidden="1"/>
    <cellStyle name="Uwaga 3" xfId="34942" hidden="1"/>
    <cellStyle name="Uwaga 3" xfId="34952" hidden="1"/>
    <cellStyle name="Uwaga 3" xfId="34957" hidden="1"/>
    <cellStyle name="Uwaga 3" xfId="34961" hidden="1"/>
    <cellStyle name="Uwaga 3" xfId="34968" hidden="1"/>
    <cellStyle name="Uwaga 3" xfId="34973" hidden="1"/>
    <cellStyle name="Uwaga 3" xfId="34976" hidden="1"/>
    <cellStyle name="Uwaga 3" xfId="34982" hidden="1"/>
    <cellStyle name="Uwaga 3" xfId="34987" hidden="1"/>
    <cellStyle name="Uwaga 3" xfId="34991" hidden="1"/>
    <cellStyle name="Uwaga 3" xfId="34992" hidden="1"/>
    <cellStyle name="Uwaga 3" xfId="34993" hidden="1"/>
    <cellStyle name="Uwaga 3" xfId="34997" hidden="1"/>
    <cellStyle name="Uwaga 3" xfId="35009" hidden="1"/>
    <cellStyle name="Uwaga 3" xfId="35014" hidden="1"/>
    <cellStyle name="Uwaga 3" xfId="35019" hidden="1"/>
    <cellStyle name="Uwaga 3" xfId="35024" hidden="1"/>
    <cellStyle name="Uwaga 3" xfId="35029" hidden="1"/>
    <cellStyle name="Uwaga 3" xfId="35034" hidden="1"/>
    <cellStyle name="Uwaga 3" xfId="35038" hidden="1"/>
    <cellStyle name="Uwaga 3" xfId="35042" hidden="1"/>
    <cellStyle name="Uwaga 3" xfId="35047" hidden="1"/>
    <cellStyle name="Uwaga 3" xfId="35052" hidden="1"/>
    <cellStyle name="Uwaga 3" xfId="35053" hidden="1"/>
    <cellStyle name="Uwaga 3" xfId="35055" hidden="1"/>
    <cellStyle name="Uwaga 3" xfId="35068" hidden="1"/>
    <cellStyle name="Uwaga 3" xfId="35072" hidden="1"/>
    <cellStyle name="Uwaga 3" xfId="35077" hidden="1"/>
    <cellStyle name="Uwaga 3" xfId="35084" hidden="1"/>
    <cellStyle name="Uwaga 3" xfId="35088" hidden="1"/>
    <cellStyle name="Uwaga 3" xfId="35093" hidden="1"/>
    <cellStyle name="Uwaga 3" xfId="35098" hidden="1"/>
    <cellStyle name="Uwaga 3" xfId="35101" hidden="1"/>
    <cellStyle name="Uwaga 3" xfId="35106" hidden="1"/>
    <cellStyle name="Uwaga 3" xfId="35112" hidden="1"/>
    <cellStyle name="Uwaga 3" xfId="35113" hidden="1"/>
    <cellStyle name="Uwaga 3" xfId="35116" hidden="1"/>
    <cellStyle name="Uwaga 3" xfId="35129" hidden="1"/>
    <cellStyle name="Uwaga 3" xfId="35133" hidden="1"/>
    <cellStyle name="Uwaga 3" xfId="35138" hidden="1"/>
    <cellStyle name="Uwaga 3" xfId="35145" hidden="1"/>
    <cellStyle name="Uwaga 3" xfId="35150" hidden="1"/>
    <cellStyle name="Uwaga 3" xfId="35154" hidden="1"/>
    <cellStyle name="Uwaga 3" xfId="35159" hidden="1"/>
    <cellStyle name="Uwaga 3" xfId="35163" hidden="1"/>
    <cellStyle name="Uwaga 3" xfId="35168" hidden="1"/>
    <cellStyle name="Uwaga 3" xfId="35172" hidden="1"/>
    <cellStyle name="Uwaga 3" xfId="35173" hidden="1"/>
    <cellStyle name="Uwaga 3" xfId="35175" hidden="1"/>
    <cellStyle name="Uwaga 3" xfId="35187" hidden="1"/>
    <cellStyle name="Uwaga 3" xfId="35188" hidden="1"/>
    <cellStyle name="Uwaga 3" xfId="35190" hidden="1"/>
    <cellStyle name="Uwaga 3" xfId="35202" hidden="1"/>
    <cellStyle name="Uwaga 3" xfId="35204" hidden="1"/>
    <cellStyle name="Uwaga 3" xfId="35207" hidden="1"/>
    <cellStyle name="Uwaga 3" xfId="35217" hidden="1"/>
    <cellStyle name="Uwaga 3" xfId="35218" hidden="1"/>
    <cellStyle name="Uwaga 3" xfId="35220" hidden="1"/>
    <cellStyle name="Uwaga 3" xfId="35232" hidden="1"/>
    <cellStyle name="Uwaga 3" xfId="35233" hidden="1"/>
    <cellStyle name="Uwaga 3" xfId="35234" hidden="1"/>
    <cellStyle name="Uwaga 3" xfId="35248" hidden="1"/>
    <cellStyle name="Uwaga 3" xfId="35251" hidden="1"/>
    <cellStyle name="Uwaga 3" xfId="35255" hidden="1"/>
    <cellStyle name="Uwaga 3" xfId="35263" hidden="1"/>
    <cellStyle name="Uwaga 3" xfId="35266" hidden="1"/>
    <cellStyle name="Uwaga 3" xfId="35270" hidden="1"/>
    <cellStyle name="Uwaga 3" xfId="35278" hidden="1"/>
    <cellStyle name="Uwaga 3" xfId="35281" hidden="1"/>
    <cellStyle name="Uwaga 3" xfId="35285" hidden="1"/>
    <cellStyle name="Uwaga 3" xfId="35292" hidden="1"/>
    <cellStyle name="Uwaga 3" xfId="35293" hidden="1"/>
    <cellStyle name="Uwaga 3" xfId="35295" hidden="1"/>
    <cellStyle name="Uwaga 3" xfId="35308" hidden="1"/>
    <cellStyle name="Uwaga 3" xfId="35311" hidden="1"/>
    <cellStyle name="Uwaga 3" xfId="35314" hidden="1"/>
    <cellStyle name="Uwaga 3" xfId="35323" hidden="1"/>
    <cellStyle name="Uwaga 3" xfId="35326" hidden="1"/>
    <cellStyle name="Uwaga 3" xfId="35330" hidden="1"/>
    <cellStyle name="Uwaga 3" xfId="35338" hidden="1"/>
    <cellStyle name="Uwaga 3" xfId="35340" hidden="1"/>
    <cellStyle name="Uwaga 3" xfId="35343" hidden="1"/>
    <cellStyle name="Uwaga 3" xfId="35352" hidden="1"/>
    <cellStyle name="Uwaga 3" xfId="35353" hidden="1"/>
    <cellStyle name="Uwaga 3" xfId="35354" hidden="1"/>
    <cellStyle name="Uwaga 3" xfId="35367" hidden="1"/>
    <cellStyle name="Uwaga 3" xfId="35368" hidden="1"/>
    <cellStyle name="Uwaga 3" xfId="35370" hidden="1"/>
    <cellStyle name="Uwaga 3" xfId="35382" hidden="1"/>
    <cellStyle name="Uwaga 3" xfId="35383" hidden="1"/>
    <cellStyle name="Uwaga 3" xfId="35385" hidden="1"/>
    <cellStyle name="Uwaga 3" xfId="35397" hidden="1"/>
    <cellStyle name="Uwaga 3" xfId="35398" hidden="1"/>
    <cellStyle name="Uwaga 3" xfId="35400" hidden="1"/>
    <cellStyle name="Uwaga 3" xfId="35412" hidden="1"/>
    <cellStyle name="Uwaga 3" xfId="35413" hidden="1"/>
    <cellStyle name="Uwaga 3" xfId="35414" hidden="1"/>
    <cellStyle name="Uwaga 3" xfId="35428" hidden="1"/>
    <cellStyle name="Uwaga 3" xfId="35430" hidden="1"/>
    <cellStyle name="Uwaga 3" xfId="35433" hidden="1"/>
    <cellStyle name="Uwaga 3" xfId="35443" hidden="1"/>
    <cellStyle name="Uwaga 3" xfId="35446" hidden="1"/>
    <cellStyle name="Uwaga 3" xfId="35449" hidden="1"/>
    <cellStyle name="Uwaga 3" xfId="35458" hidden="1"/>
    <cellStyle name="Uwaga 3" xfId="35460" hidden="1"/>
    <cellStyle name="Uwaga 3" xfId="35463" hidden="1"/>
    <cellStyle name="Uwaga 3" xfId="35472" hidden="1"/>
    <cellStyle name="Uwaga 3" xfId="35473" hidden="1"/>
    <cellStyle name="Uwaga 3" xfId="35474" hidden="1"/>
    <cellStyle name="Uwaga 3" xfId="35487" hidden="1"/>
    <cellStyle name="Uwaga 3" xfId="35489" hidden="1"/>
    <cellStyle name="Uwaga 3" xfId="35491" hidden="1"/>
    <cellStyle name="Uwaga 3" xfId="35502" hidden="1"/>
    <cellStyle name="Uwaga 3" xfId="35504" hidden="1"/>
    <cellStyle name="Uwaga 3" xfId="35506" hidden="1"/>
    <cellStyle name="Uwaga 3" xfId="35517" hidden="1"/>
    <cellStyle name="Uwaga 3" xfId="35519" hidden="1"/>
    <cellStyle name="Uwaga 3" xfId="35521" hidden="1"/>
    <cellStyle name="Uwaga 3" xfId="35532" hidden="1"/>
    <cellStyle name="Uwaga 3" xfId="35533" hidden="1"/>
    <cellStyle name="Uwaga 3" xfId="35534" hidden="1"/>
    <cellStyle name="Uwaga 3" xfId="35547" hidden="1"/>
    <cellStyle name="Uwaga 3" xfId="35549" hidden="1"/>
    <cellStyle name="Uwaga 3" xfId="35551" hidden="1"/>
    <cellStyle name="Uwaga 3" xfId="35562" hidden="1"/>
    <cellStyle name="Uwaga 3" xfId="35564" hidden="1"/>
    <cellStyle name="Uwaga 3" xfId="35566" hidden="1"/>
    <cellStyle name="Uwaga 3" xfId="35577" hidden="1"/>
    <cellStyle name="Uwaga 3" xfId="35579" hidden="1"/>
    <cellStyle name="Uwaga 3" xfId="35580" hidden="1"/>
    <cellStyle name="Uwaga 3" xfId="35592" hidden="1"/>
    <cellStyle name="Uwaga 3" xfId="35593" hidden="1"/>
    <cellStyle name="Uwaga 3" xfId="35594" hidden="1"/>
    <cellStyle name="Uwaga 3" xfId="35607" hidden="1"/>
    <cellStyle name="Uwaga 3" xfId="35609" hidden="1"/>
    <cellStyle name="Uwaga 3" xfId="35611" hidden="1"/>
    <cellStyle name="Uwaga 3" xfId="35622" hidden="1"/>
    <cellStyle name="Uwaga 3" xfId="35624" hidden="1"/>
    <cellStyle name="Uwaga 3" xfId="35626" hidden="1"/>
    <cellStyle name="Uwaga 3" xfId="35637" hidden="1"/>
    <cellStyle name="Uwaga 3" xfId="35639" hidden="1"/>
    <cellStyle name="Uwaga 3" xfId="35641" hidden="1"/>
    <cellStyle name="Uwaga 3" xfId="35652" hidden="1"/>
    <cellStyle name="Uwaga 3" xfId="35653" hidden="1"/>
    <cellStyle name="Uwaga 3" xfId="35655" hidden="1"/>
    <cellStyle name="Uwaga 3" xfId="35666" hidden="1"/>
    <cellStyle name="Uwaga 3" xfId="35668" hidden="1"/>
    <cellStyle name="Uwaga 3" xfId="35669" hidden="1"/>
    <cellStyle name="Uwaga 3" xfId="35678" hidden="1"/>
    <cellStyle name="Uwaga 3" xfId="35681" hidden="1"/>
    <cellStyle name="Uwaga 3" xfId="35683" hidden="1"/>
    <cellStyle name="Uwaga 3" xfId="35694" hidden="1"/>
    <cellStyle name="Uwaga 3" xfId="35696" hidden="1"/>
    <cellStyle name="Uwaga 3" xfId="35698" hidden="1"/>
    <cellStyle name="Uwaga 3" xfId="35710" hidden="1"/>
    <cellStyle name="Uwaga 3" xfId="35712" hidden="1"/>
    <cellStyle name="Uwaga 3" xfId="35714" hidden="1"/>
    <cellStyle name="Uwaga 3" xfId="35722" hidden="1"/>
    <cellStyle name="Uwaga 3" xfId="35724" hidden="1"/>
    <cellStyle name="Uwaga 3" xfId="35727" hidden="1"/>
    <cellStyle name="Uwaga 3" xfId="35717" hidden="1"/>
    <cellStyle name="Uwaga 3" xfId="35716" hidden="1"/>
    <cellStyle name="Uwaga 3" xfId="35715" hidden="1"/>
    <cellStyle name="Uwaga 3" xfId="35702" hidden="1"/>
    <cellStyle name="Uwaga 3" xfId="35701" hidden="1"/>
    <cellStyle name="Uwaga 3" xfId="35700" hidden="1"/>
    <cellStyle name="Uwaga 3" xfId="35687" hidden="1"/>
    <cellStyle name="Uwaga 3" xfId="35686" hidden="1"/>
    <cellStyle name="Uwaga 3" xfId="35685" hidden="1"/>
    <cellStyle name="Uwaga 3" xfId="35672" hidden="1"/>
    <cellStyle name="Uwaga 3" xfId="35671" hidden="1"/>
    <cellStyle name="Uwaga 3" xfId="35670" hidden="1"/>
    <cellStyle name="Uwaga 3" xfId="35657" hidden="1"/>
    <cellStyle name="Uwaga 3" xfId="35656" hidden="1"/>
    <cellStyle name="Uwaga 3" xfId="35654" hidden="1"/>
    <cellStyle name="Uwaga 3" xfId="35643" hidden="1"/>
    <cellStyle name="Uwaga 3" xfId="35640" hidden="1"/>
    <cellStyle name="Uwaga 3" xfId="35638" hidden="1"/>
    <cellStyle name="Uwaga 3" xfId="35628" hidden="1"/>
    <cellStyle name="Uwaga 3" xfId="35625" hidden="1"/>
    <cellStyle name="Uwaga 3" xfId="35623" hidden="1"/>
    <cellStyle name="Uwaga 3" xfId="35613" hidden="1"/>
    <cellStyle name="Uwaga 3" xfId="35610" hidden="1"/>
    <cellStyle name="Uwaga 3" xfId="35608" hidden="1"/>
    <cellStyle name="Uwaga 3" xfId="35598" hidden="1"/>
    <cellStyle name="Uwaga 3" xfId="35596" hidden="1"/>
    <cellStyle name="Uwaga 3" xfId="35595" hidden="1"/>
    <cellStyle name="Uwaga 3" xfId="35583" hidden="1"/>
    <cellStyle name="Uwaga 3" xfId="35581" hidden="1"/>
    <cellStyle name="Uwaga 3" xfId="35578" hidden="1"/>
    <cellStyle name="Uwaga 3" xfId="35568" hidden="1"/>
    <cellStyle name="Uwaga 3" xfId="35565" hidden="1"/>
    <cellStyle name="Uwaga 3" xfId="35563" hidden="1"/>
    <cellStyle name="Uwaga 3" xfId="35553" hidden="1"/>
    <cellStyle name="Uwaga 3" xfId="35550" hidden="1"/>
    <cellStyle name="Uwaga 3" xfId="35548" hidden="1"/>
    <cellStyle name="Uwaga 3" xfId="35538" hidden="1"/>
    <cellStyle name="Uwaga 3" xfId="35536" hidden="1"/>
    <cellStyle name="Uwaga 3" xfId="35535" hidden="1"/>
    <cellStyle name="Uwaga 3" xfId="35523" hidden="1"/>
    <cellStyle name="Uwaga 3" xfId="35520" hidden="1"/>
    <cellStyle name="Uwaga 3" xfId="35518" hidden="1"/>
    <cellStyle name="Uwaga 3" xfId="35508" hidden="1"/>
    <cellStyle name="Uwaga 3" xfId="35505" hidden="1"/>
    <cellStyle name="Uwaga 3" xfId="35503" hidden="1"/>
    <cellStyle name="Uwaga 3" xfId="35493" hidden="1"/>
    <cellStyle name="Uwaga 3" xfId="35490" hidden="1"/>
    <cellStyle name="Uwaga 3" xfId="35488" hidden="1"/>
    <cellStyle name="Uwaga 3" xfId="35478" hidden="1"/>
    <cellStyle name="Uwaga 3" xfId="35476" hidden="1"/>
    <cellStyle name="Uwaga 3" xfId="35475" hidden="1"/>
    <cellStyle name="Uwaga 3" xfId="35462" hidden="1"/>
    <cellStyle name="Uwaga 3" xfId="35459" hidden="1"/>
    <cellStyle name="Uwaga 3" xfId="35457" hidden="1"/>
    <cellStyle name="Uwaga 3" xfId="35447" hidden="1"/>
    <cellStyle name="Uwaga 3" xfId="35444" hidden="1"/>
    <cellStyle name="Uwaga 3" xfId="35442" hidden="1"/>
    <cellStyle name="Uwaga 3" xfId="35432" hidden="1"/>
    <cellStyle name="Uwaga 3" xfId="35429" hidden="1"/>
    <cellStyle name="Uwaga 3" xfId="35427" hidden="1"/>
    <cellStyle name="Uwaga 3" xfId="35418" hidden="1"/>
    <cellStyle name="Uwaga 3" xfId="35416" hidden="1"/>
    <cellStyle name="Uwaga 3" xfId="35415" hidden="1"/>
    <cellStyle name="Uwaga 3" xfId="35403" hidden="1"/>
    <cellStyle name="Uwaga 3" xfId="35401" hidden="1"/>
    <cellStyle name="Uwaga 3" xfId="35399" hidden="1"/>
    <cellStyle name="Uwaga 3" xfId="35388" hidden="1"/>
    <cellStyle name="Uwaga 3" xfId="35386" hidden="1"/>
    <cellStyle name="Uwaga 3" xfId="35384" hidden="1"/>
    <cellStyle name="Uwaga 3" xfId="35373" hidden="1"/>
    <cellStyle name="Uwaga 3" xfId="35371" hidden="1"/>
    <cellStyle name="Uwaga 3" xfId="35369" hidden="1"/>
    <cellStyle name="Uwaga 3" xfId="35358" hidden="1"/>
    <cellStyle name="Uwaga 3" xfId="35356" hidden="1"/>
    <cellStyle name="Uwaga 3" xfId="35355" hidden="1"/>
    <cellStyle name="Uwaga 3" xfId="35342" hidden="1"/>
    <cellStyle name="Uwaga 3" xfId="35339" hidden="1"/>
    <cellStyle name="Uwaga 3" xfId="35337" hidden="1"/>
    <cellStyle name="Uwaga 3" xfId="35327" hidden="1"/>
    <cellStyle name="Uwaga 3" xfId="35324" hidden="1"/>
    <cellStyle name="Uwaga 3" xfId="35322" hidden="1"/>
    <cellStyle name="Uwaga 3" xfId="35312" hidden="1"/>
    <cellStyle name="Uwaga 3" xfId="35309" hidden="1"/>
    <cellStyle name="Uwaga 3" xfId="35307" hidden="1"/>
    <cellStyle name="Uwaga 3" xfId="35298" hidden="1"/>
    <cellStyle name="Uwaga 3" xfId="35296" hidden="1"/>
    <cellStyle name="Uwaga 3" xfId="35294" hidden="1"/>
    <cellStyle name="Uwaga 3" xfId="35282" hidden="1"/>
    <cellStyle name="Uwaga 3" xfId="35279" hidden="1"/>
    <cellStyle name="Uwaga 3" xfId="35277" hidden="1"/>
    <cellStyle name="Uwaga 3" xfId="35267" hidden="1"/>
    <cellStyle name="Uwaga 3" xfId="35264" hidden="1"/>
    <cellStyle name="Uwaga 3" xfId="35262" hidden="1"/>
    <cellStyle name="Uwaga 3" xfId="35252" hidden="1"/>
    <cellStyle name="Uwaga 3" xfId="35249" hidden="1"/>
    <cellStyle name="Uwaga 3" xfId="35247" hidden="1"/>
    <cellStyle name="Uwaga 3" xfId="35240" hidden="1"/>
    <cellStyle name="Uwaga 3" xfId="35237" hidden="1"/>
    <cellStyle name="Uwaga 3" xfId="35235" hidden="1"/>
    <cellStyle name="Uwaga 3" xfId="35225" hidden="1"/>
    <cellStyle name="Uwaga 3" xfId="35222" hidden="1"/>
    <cellStyle name="Uwaga 3" xfId="35219" hidden="1"/>
    <cellStyle name="Uwaga 3" xfId="35210" hidden="1"/>
    <cellStyle name="Uwaga 3" xfId="35206" hidden="1"/>
    <cellStyle name="Uwaga 3" xfId="35203" hidden="1"/>
    <cellStyle name="Uwaga 3" xfId="35195" hidden="1"/>
    <cellStyle name="Uwaga 3" xfId="35192" hidden="1"/>
    <cellStyle name="Uwaga 3" xfId="35189" hidden="1"/>
    <cellStyle name="Uwaga 3" xfId="35180" hidden="1"/>
    <cellStyle name="Uwaga 3" xfId="35177" hidden="1"/>
    <cellStyle name="Uwaga 3" xfId="35174" hidden="1"/>
    <cellStyle name="Uwaga 3" xfId="35164" hidden="1"/>
    <cellStyle name="Uwaga 3" xfId="35160" hidden="1"/>
    <cellStyle name="Uwaga 3" xfId="35157" hidden="1"/>
    <cellStyle name="Uwaga 3" xfId="35148" hidden="1"/>
    <cellStyle name="Uwaga 3" xfId="35144" hidden="1"/>
    <cellStyle name="Uwaga 3" xfId="35142" hidden="1"/>
    <cellStyle name="Uwaga 3" xfId="35134" hidden="1"/>
    <cellStyle name="Uwaga 3" xfId="35130" hidden="1"/>
    <cellStyle name="Uwaga 3" xfId="35127" hidden="1"/>
    <cellStyle name="Uwaga 3" xfId="35120" hidden="1"/>
    <cellStyle name="Uwaga 3" xfId="35117" hidden="1"/>
    <cellStyle name="Uwaga 3" xfId="35114" hidden="1"/>
    <cellStyle name="Uwaga 3" xfId="35105" hidden="1"/>
    <cellStyle name="Uwaga 3" xfId="35100" hidden="1"/>
    <cellStyle name="Uwaga 3" xfId="35097" hidden="1"/>
    <cellStyle name="Uwaga 3" xfId="35090" hidden="1"/>
    <cellStyle name="Uwaga 3" xfId="35085" hidden="1"/>
    <cellStyle name="Uwaga 3" xfId="35082" hidden="1"/>
    <cellStyle name="Uwaga 3" xfId="35075" hidden="1"/>
    <cellStyle name="Uwaga 3" xfId="35070" hidden="1"/>
    <cellStyle name="Uwaga 3" xfId="35067" hidden="1"/>
    <cellStyle name="Uwaga 3" xfId="35061" hidden="1"/>
    <cellStyle name="Uwaga 3" xfId="35057" hidden="1"/>
    <cellStyle name="Uwaga 3" xfId="35054" hidden="1"/>
    <cellStyle name="Uwaga 3" xfId="35046" hidden="1"/>
    <cellStyle name="Uwaga 3" xfId="35041" hidden="1"/>
    <cellStyle name="Uwaga 3" xfId="35037" hidden="1"/>
    <cellStyle name="Uwaga 3" xfId="35031" hidden="1"/>
    <cellStyle name="Uwaga 3" xfId="35026" hidden="1"/>
    <cellStyle name="Uwaga 3" xfId="35022" hidden="1"/>
    <cellStyle name="Uwaga 3" xfId="35016" hidden="1"/>
    <cellStyle name="Uwaga 3" xfId="35011" hidden="1"/>
    <cellStyle name="Uwaga 3" xfId="35007" hidden="1"/>
    <cellStyle name="Uwaga 3" xfId="35002" hidden="1"/>
    <cellStyle name="Uwaga 3" xfId="34998" hidden="1"/>
    <cellStyle name="Uwaga 3" xfId="34994" hidden="1"/>
    <cellStyle name="Uwaga 3" xfId="34986" hidden="1"/>
    <cellStyle name="Uwaga 3" xfId="34981" hidden="1"/>
    <cellStyle name="Uwaga 3" xfId="34977" hidden="1"/>
    <cellStyle name="Uwaga 3" xfId="34971" hidden="1"/>
    <cellStyle name="Uwaga 3" xfId="34966" hidden="1"/>
    <cellStyle name="Uwaga 3" xfId="34962" hidden="1"/>
    <cellStyle name="Uwaga 3" xfId="34956" hidden="1"/>
    <cellStyle name="Uwaga 3" xfId="34951" hidden="1"/>
    <cellStyle name="Uwaga 3" xfId="34947" hidden="1"/>
    <cellStyle name="Uwaga 3" xfId="34943" hidden="1"/>
    <cellStyle name="Uwaga 3" xfId="34938" hidden="1"/>
    <cellStyle name="Uwaga 3" xfId="34933" hidden="1"/>
    <cellStyle name="Uwaga 3" xfId="34928" hidden="1"/>
    <cellStyle name="Uwaga 3" xfId="34924" hidden="1"/>
    <cellStyle name="Uwaga 3" xfId="34920" hidden="1"/>
    <cellStyle name="Uwaga 3" xfId="34913" hidden="1"/>
    <cellStyle name="Uwaga 3" xfId="34909" hidden="1"/>
    <cellStyle name="Uwaga 3" xfId="34904" hidden="1"/>
    <cellStyle name="Uwaga 3" xfId="34898" hidden="1"/>
    <cellStyle name="Uwaga 3" xfId="34894" hidden="1"/>
    <cellStyle name="Uwaga 3" xfId="34889" hidden="1"/>
    <cellStyle name="Uwaga 3" xfId="34883" hidden="1"/>
    <cellStyle name="Uwaga 3" xfId="34879" hidden="1"/>
    <cellStyle name="Uwaga 3" xfId="34874" hidden="1"/>
    <cellStyle name="Uwaga 3" xfId="34868" hidden="1"/>
    <cellStyle name="Uwaga 3" xfId="34864" hidden="1"/>
    <cellStyle name="Uwaga 3" xfId="34860" hidden="1"/>
    <cellStyle name="Uwaga 3" xfId="35720" hidden="1"/>
    <cellStyle name="Uwaga 3" xfId="35719" hidden="1"/>
    <cellStyle name="Uwaga 3" xfId="35718" hidden="1"/>
    <cellStyle name="Uwaga 3" xfId="35705" hidden="1"/>
    <cellStyle name="Uwaga 3" xfId="35704" hidden="1"/>
    <cellStyle name="Uwaga 3" xfId="35703" hidden="1"/>
    <cellStyle name="Uwaga 3" xfId="35690" hidden="1"/>
    <cellStyle name="Uwaga 3" xfId="35689" hidden="1"/>
    <cellStyle name="Uwaga 3" xfId="35688" hidden="1"/>
    <cellStyle name="Uwaga 3" xfId="35675" hidden="1"/>
    <cellStyle name="Uwaga 3" xfId="35674" hidden="1"/>
    <cellStyle name="Uwaga 3" xfId="35673" hidden="1"/>
    <cellStyle name="Uwaga 3" xfId="35660" hidden="1"/>
    <cellStyle name="Uwaga 3" xfId="35659" hidden="1"/>
    <cellStyle name="Uwaga 3" xfId="35658" hidden="1"/>
    <cellStyle name="Uwaga 3" xfId="35646" hidden="1"/>
    <cellStyle name="Uwaga 3" xfId="35644" hidden="1"/>
    <cellStyle name="Uwaga 3" xfId="35642" hidden="1"/>
    <cellStyle name="Uwaga 3" xfId="35631" hidden="1"/>
    <cellStyle name="Uwaga 3" xfId="35629" hidden="1"/>
    <cellStyle name="Uwaga 3" xfId="35627" hidden="1"/>
    <cellStyle name="Uwaga 3" xfId="35616" hidden="1"/>
    <cellStyle name="Uwaga 3" xfId="35614" hidden="1"/>
    <cellStyle name="Uwaga 3" xfId="35612" hidden="1"/>
    <cellStyle name="Uwaga 3" xfId="35601" hidden="1"/>
    <cellStyle name="Uwaga 3" xfId="35599" hidden="1"/>
    <cellStyle name="Uwaga 3" xfId="35597" hidden="1"/>
    <cellStyle name="Uwaga 3" xfId="35586" hidden="1"/>
    <cellStyle name="Uwaga 3" xfId="35584" hidden="1"/>
    <cellStyle name="Uwaga 3" xfId="35582" hidden="1"/>
    <cellStyle name="Uwaga 3" xfId="35571" hidden="1"/>
    <cellStyle name="Uwaga 3" xfId="35569" hidden="1"/>
    <cellStyle name="Uwaga 3" xfId="35567" hidden="1"/>
    <cellStyle name="Uwaga 3" xfId="35556" hidden="1"/>
    <cellStyle name="Uwaga 3" xfId="35554" hidden="1"/>
    <cellStyle name="Uwaga 3" xfId="35552" hidden="1"/>
    <cellStyle name="Uwaga 3" xfId="35541" hidden="1"/>
    <cellStyle name="Uwaga 3" xfId="35539" hidden="1"/>
    <cellStyle name="Uwaga 3" xfId="35537" hidden="1"/>
    <cellStyle name="Uwaga 3" xfId="35526" hidden="1"/>
    <cellStyle name="Uwaga 3" xfId="35524" hidden="1"/>
    <cellStyle name="Uwaga 3" xfId="35522" hidden="1"/>
    <cellStyle name="Uwaga 3" xfId="35511" hidden="1"/>
    <cellStyle name="Uwaga 3" xfId="35509" hidden="1"/>
    <cellStyle name="Uwaga 3" xfId="35507" hidden="1"/>
    <cellStyle name="Uwaga 3" xfId="35496" hidden="1"/>
    <cellStyle name="Uwaga 3" xfId="35494" hidden="1"/>
    <cellStyle name="Uwaga 3" xfId="35492" hidden="1"/>
    <cellStyle name="Uwaga 3" xfId="35481" hidden="1"/>
    <cellStyle name="Uwaga 3" xfId="35479" hidden="1"/>
    <cellStyle name="Uwaga 3" xfId="35477" hidden="1"/>
    <cellStyle name="Uwaga 3" xfId="35466" hidden="1"/>
    <cellStyle name="Uwaga 3" xfId="35464" hidden="1"/>
    <cellStyle name="Uwaga 3" xfId="35461" hidden="1"/>
    <cellStyle name="Uwaga 3" xfId="35451" hidden="1"/>
    <cellStyle name="Uwaga 3" xfId="35448" hidden="1"/>
    <cellStyle name="Uwaga 3" xfId="35445" hidden="1"/>
    <cellStyle name="Uwaga 3" xfId="35436" hidden="1"/>
    <cellStyle name="Uwaga 3" xfId="35434" hidden="1"/>
    <cellStyle name="Uwaga 3" xfId="35431" hidden="1"/>
    <cellStyle name="Uwaga 3" xfId="35421" hidden="1"/>
    <cellStyle name="Uwaga 3" xfId="35419" hidden="1"/>
    <cellStyle name="Uwaga 3" xfId="35417" hidden="1"/>
    <cellStyle name="Uwaga 3" xfId="35406" hidden="1"/>
    <cellStyle name="Uwaga 3" xfId="35404" hidden="1"/>
    <cellStyle name="Uwaga 3" xfId="35402" hidden="1"/>
    <cellStyle name="Uwaga 3" xfId="35391" hidden="1"/>
    <cellStyle name="Uwaga 3" xfId="35389" hidden="1"/>
    <cellStyle name="Uwaga 3" xfId="35387" hidden="1"/>
    <cellStyle name="Uwaga 3" xfId="35376" hidden="1"/>
    <cellStyle name="Uwaga 3" xfId="35374" hidden="1"/>
    <cellStyle name="Uwaga 3" xfId="35372" hidden="1"/>
    <cellStyle name="Uwaga 3" xfId="35361" hidden="1"/>
    <cellStyle name="Uwaga 3" xfId="35359" hidden="1"/>
    <cellStyle name="Uwaga 3" xfId="35357" hidden="1"/>
    <cellStyle name="Uwaga 3" xfId="35346" hidden="1"/>
    <cellStyle name="Uwaga 3" xfId="35344" hidden="1"/>
    <cellStyle name="Uwaga 3" xfId="35341" hidden="1"/>
    <cellStyle name="Uwaga 3" xfId="35331" hidden="1"/>
    <cellStyle name="Uwaga 3" xfId="35328" hidden="1"/>
    <cellStyle name="Uwaga 3" xfId="35325" hidden="1"/>
    <cellStyle name="Uwaga 3" xfId="35316" hidden="1"/>
    <cellStyle name="Uwaga 3" xfId="35313" hidden="1"/>
    <cellStyle name="Uwaga 3" xfId="35310" hidden="1"/>
    <cellStyle name="Uwaga 3" xfId="35301" hidden="1"/>
    <cellStyle name="Uwaga 3" xfId="35299" hidden="1"/>
    <cellStyle name="Uwaga 3" xfId="35297" hidden="1"/>
    <cellStyle name="Uwaga 3" xfId="35286" hidden="1"/>
    <cellStyle name="Uwaga 3" xfId="35283" hidden="1"/>
    <cellStyle name="Uwaga 3" xfId="35280" hidden="1"/>
    <cellStyle name="Uwaga 3" xfId="35271" hidden="1"/>
    <cellStyle name="Uwaga 3" xfId="35268" hidden="1"/>
    <cellStyle name="Uwaga 3" xfId="35265" hidden="1"/>
    <cellStyle name="Uwaga 3" xfId="35256" hidden="1"/>
    <cellStyle name="Uwaga 3" xfId="35253" hidden="1"/>
    <cellStyle name="Uwaga 3" xfId="35250" hidden="1"/>
    <cellStyle name="Uwaga 3" xfId="35243" hidden="1"/>
    <cellStyle name="Uwaga 3" xfId="35239" hidden="1"/>
    <cellStyle name="Uwaga 3" xfId="35236" hidden="1"/>
    <cellStyle name="Uwaga 3" xfId="35228" hidden="1"/>
    <cellStyle name="Uwaga 3" xfId="35224" hidden="1"/>
    <cellStyle name="Uwaga 3" xfId="35221" hidden="1"/>
    <cellStyle name="Uwaga 3" xfId="35213" hidden="1"/>
    <cellStyle name="Uwaga 3" xfId="35209" hidden="1"/>
    <cellStyle name="Uwaga 3" xfId="35205" hidden="1"/>
    <cellStyle name="Uwaga 3" xfId="35198" hidden="1"/>
    <cellStyle name="Uwaga 3" xfId="35194" hidden="1"/>
    <cellStyle name="Uwaga 3" xfId="35191" hidden="1"/>
    <cellStyle name="Uwaga 3" xfId="35183" hidden="1"/>
    <cellStyle name="Uwaga 3" xfId="35179" hidden="1"/>
    <cellStyle name="Uwaga 3" xfId="35176" hidden="1"/>
    <cellStyle name="Uwaga 3" xfId="35167" hidden="1"/>
    <cellStyle name="Uwaga 3" xfId="35162" hidden="1"/>
    <cellStyle name="Uwaga 3" xfId="35158" hidden="1"/>
    <cellStyle name="Uwaga 3" xfId="35152" hidden="1"/>
    <cellStyle name="Uwaga 3" xfId="35147" hidden="1"/>
    <cellStyle name="Uwaga 3" xfId="35143" hidden="1"/>
    <cellStyle name="Uwaga 3" xfId="35137" hidden="1"/>
    <cellStyle name="Uwaga 3" xfId="35132" hidden="1"/>
    <cellStyle name="Uwaga 3" xfId="35128" hidden="1"/>
    <cellStyle name="Uwaga 3" xfId="35123" hidden="1"/>
    <cellStyle name="Uwaga 3" xfId="35119" hidden="1"/>
    <cellStyle name="Uwaga 3" xfId="35115" hidden="1"/>
    <cellStyle name="Uwaga 3" xfId="35108" hidden="1"/>
    <cellStyle name="Uwaga 3" xfId="35103" hidden="1"/>
    <cellStyle name="Uwaga 3" xfId="35099" hidden="1"/>
    <cellStyle name="Uwaga 3" xfId="35092" hidden="1"/>
    <cellStyle name="Uwaga 3" xfId="35087" hidden="1"/>
    <cellStyle name="Uwaga 3" xfId="35083" hidden="1"/>
    <cellStyle name="Uwaga 3" xfId="35078" hidden="1"/>
    <cellStyle name="Uwaga 3" xfId="35073" hidden="1"/>
    <cellStyle name="Uwaga 3" xfId="35069" hidden="1"/>
    <cellStyle name="Uwaga 3" xfId="35063" hidden="1"/>
    <cellStyle name="Uwaga 3" xfId="35059" hidden="1"/>
    <cellStyle name="Uwaga 3" xfId="35056" hidden="1"/>
    <cellStyle name="Uwaga 3" xfId="35049" hidden="1"/>
    <cellStyle name="Uwaga 3" xfId="35044" hidden="1"/>
    <cellStyle name="Uwaga 3" xfId="35039" hidden="1"/>
    <cellStyle name="Uwaga 3" xfId="35033" hidden="1"/>
    <cellStyle name="Uwaga 3" xfId="35028" hidden="1"/>
    <cellStyle name="Uwaga 3" xfId="35023" hidden="1"/>
    <cellStyle name="Uwaga 3" xfId="35018" hidden="1"/>
    <cellStyle name="Uwaga 3" xfId="35013" hidden="1"/>
    <cellStyle name="Uwaga 3" xfId="35008" hidden="1"/>
    <cellStyle name="Uwaga 3" xfId="35004" hidden="1"/>
    <cellStyle name="Uwaga 3" xfId="35000" hidden="1"/>
    <cellStyle name="Uwaga 3" xfId="34995" hidden="1"/>
    <cellStyle name="Uwaga 3" xfId="34988" hidden="1"/>
    <cellStyle name="Uwaga 3" xfId="34983" hidden="1"/>
    <cellStyle name="Uwaga 3" xfId="34978" hidden="1"/>
    <cellStyle name="Uwaga 3" xfId="34972" hidden="1"/>
    <cellStyle name="Uwaga 3" xfId="34967" hidden="1"/>
    <cellStyle name="Uwaga 3" xfId="34963" hidden="1"/>
    <cellStyle name="Uwaga 3" xfId="34958" hidden="1"/>
    <cellStyle name="Uwaga 3" xfId="34953" hidden="1"/>
    <cellStyle name="Uwaga 3" xfId="34948" hidden="1"/>
    <cellStyle name="Uwaga 3" xfId="34944" hidden="1"/>
    <cellStyle name="Uwaga 3" xfId="34939" hidden="1"/>
    <cellStyle name="Uwaga 3" xfId="34934" hidden="1"/>
    <cellStyle name="Uwaga 3" xfId="34929" hidden="1"/>
    <cellStyle name="Uwaga 3" xfId="34925" hidden="1"/>
    <cellStyle name="Uwaga 3" xfId="34921" hidden="1"/>
    <cellStyle name="Uwaga 3" xfId="34914" hidden="1"/>
    <cellStyle name="Uwaga 3" xfId="34910" hidden="1"/>
    <cellStyle name="Uwaga 3" xfId="34905" hidden="1"/>
    <cellStyle name="Uwaga 3" xfId="34899" hidden="1"/>
    <cellStyle name="Uwaga 3" xfId="34895" hidden="1"/>
    <cellStyle name="Uwaga 3" xfId="34890" hidden="1"/>
    <cellStyle name="Uwaga 3" xfId="34884" hidden="1"/>
    <cellStyle name="Uwaga 3" xfId="34880" hidden="1"/>
    <cellStyle name="Uwaga 3" xfId="34876" hidden="1"/>
    <cellStyle name="Uwaga 3" xfId="34869" hidden="1"/>
    <cellStyle name="Uwaga 3" xfId="34865" hidden="1"/>
    <cellStyle name="Uwaga 3" xfId="34861" hidden="1"/>
    <cellStyle name="Uwaga 3" xfId="35725" hidden="1"/>
    <cellStyle name="Uwaga 3" xfId="35723" hidden="1"/>
    <cellStyle name="Uwaga 3" xfId="35721" hidden="1"/>
    <cellStyle name="Uwaga 3" xfId="35708" hidden="1"/>
    <cellStyle name="Uwaga 3" xfId="35707" hidden="1"/>
    <cellStyle name="Uwaga 3" xfId="35706" hidden="1"/>
    <cellStyle name="Uwaga 3" xfId="35693" hidden="1"/>
    <cellStyle name="Uwaga 3" xfId="35692" hidden="1"/>
    <cellStyle name="Uwaga 3" xfId="35691" hidden="1"/>
    <cellStyle name="Uwaga 3" xfId="35679" hidden="1"/>
    <cellStyle name="Uwaga 3" xfId="35677" hidden="1"/>
    <cellStyle name="Uwaga 3" xfId="35676" hidden="1"/>
    <cellStyle name="Uwaga 3" xfId="35663" hidden="1"/>
    <cellStyle name="Uwaga 3" xfId="35662" hidden="1"/>
    <cellStyle name="Uwaga 3" xfId="35661" hidden="1"/>
    <cellStyle name="Uwaga 3" xfId="35649" hidden="1"/>
    <cellStyle name="Uwaga 3" xfId="35647" hidden="1"/>
    <cellStyle name="Uwaga 3" xfId="35645" hidden="1"/>
    <cellStyle name="Uwaga 3" xfId="35634" hidden="1"/>
    <cellStyle name="Uwaga 3" xfId="35632" hidden="1"/>
    <cellStyle name="Uwaga 3" xfId="35630" hidden="1"/>
    <cellStyle name="Uwaga 3" xfId="35619" hidden="1"/>
    <cellStyle name="Uwaga 3" xfId="35617" hidden="1"/>
    <cellStyle name="Uwaga 3" xfId="35615" hidden="1"/>
    <cellStyle name="Uwaga 3" xfId="35604" hidden="1"/>
    <cellStyle name="Uwaga 3" xfId="35602" hidden="1"/>
    <cellStyle name="Uwaga 3" xfId="35600" hidden="1"/>
    <cellStyle name="Uwaga 3" xfId="35589" hidden="1"/>
    <cellStyle name="Uwaga 3" xfId="35587" hidden="1"/>
    <cellStyle name="Uwaga 3" xfId="35585" hidden="1"/>
    <cellStyle name="Uwaga 3" xfId="35574" hidden="1"/>
    <cellStyle name="Uwaga 3" xfId="35572" hidden="1"/>
    <cellStyle name="Uwaga 3" xfId="35570" hidden="1"/>
    <cellStyle name="Uwaga 3" xfId="35559" hidden="1"/>
    <cellStyle name="Uwaga 3" xfId="35557" hidden="1"/>
    <cellStyle name="Uwaga 3" xfId="35555" hidden="1"/>
    <cellStyle name="Uwaga 3" xfId="35544" hidden="1"/>
    <cellStyle name="Uwaga 3" xfId="35542" hidden="1"/>
    <cellStyle name="Uwaga 3" xfId="35540" hidden="1"/>
    <cellStyle name="Uwaga 3" xfId="35529" hidden="1"/>
    <cellStyle name="Uwaga 3" xfId="35527" hidden="1"/>
    <cellStyle name="Uwaga 3" xfId="35525" hidden="1"/>
    <cellStyle name="Uwaga 3" xfId="35514" hidden="1"/>
    <cellStyle name="Uwaga 3" xfId="35512" hidden="1"/>
    <cellStyle name="Uwaga 3" xfId="35510" hidden="1"/>
    <cellStyle name="Uwaga 3" xfId="35499" hidden="1"/>
    <cellStyle name="Uwaga 3" xfId="35497" hidden="1"/>
    <cellStyle name="Uwaga 3" xfId="35495" hidden="1"/>
    <cellStyle name="Uwaga 3" xfId="35484" hidden="1"/>
    <cellStyle name="Uwaga 3" xfId="35482" hidden="1"/>
    <cellStyle name="Uwaga 3" xfId="35480" hidden="1"/>
    <cellStyle name="Uwaga 3" xfId="35469" hidden="1"/>
    <cellStyle name="Uwaga 3" xfId="35467" hidden="1"/>
    <cellStyle name="Uwaga 3" xfId="35465" hidden="1"/>
    <cellStyle name="Uwaga 3" xfId="35454" hidden="1"/>
    <cellStyle name="Uwaga 3" xfId="35452" hidden="1"/>
    <cellStyle name="Uwaga 3" xfId="35450" hidden="1"/>
    <cellStyle name="Uwaga 3" xfId="35439" hidden="1"/>
    <cellStyle name="Uwaga 3" xfId="35437" hidden="1"/>
    <cellStyle name="Uwaga 3" xfId="35435" hidden="1"/>
    <cellStyle name="Uwaga 3" xfId="35424" hidden="1"/>
    <cellStyle name="Uwaga 3" xfId="35422" hidden="1"/>
    <cellStyle name="Uwaga 3" xfId="35420" hidden="1"/>
    <cellStyle name="Uwaga 3" xfId="35409" hidden="1"/>
    <cellStyle name="Uwaga 3" xfId="35407" hidden="1"/>
    <cellStyle name="Uwaga 3" xfId="35405" hidden="1"/>
    <cellStyle name="Uwaga 3" xfId="35394" hidden="1"/>
    <cellStyle name="Uwaga 3" xfId="35392" hidden="1"/>
    <cellStyle name="Uwaga 3" xfId="35390" hidden="1"/>
    <cellStyle name="Uwaga 3" xfId="35379" hidden="1"/>
    <cellStyle name="Uwaga 3" xfId="35377" hidden="1"/>
    <cellStyle name="Uwaga 3" xfId="35375" hidden="1"/>
    <cellStyle name="Uwaga 3" xfId="35364" hidden="1"/>
    <cellStyle name="Uwaga 3" xfId="35362" hidden="1"/>
    <cellStyle name="Uwaga 3" xfId="35360" hidden="1"/>
    <cellStyle name="Uwaga 3" xfId="35349" hidden="1"/>
    <cellStyle name="Uwaga 3" xfId="35347" hidden="1"/>
    <cellStyle name="Uwaga 3" xfId="35345" hidden="1"/>
    <cellStyle name="Uwaga 3" xfId="35334" hidden="1"/>
    <cellStyle name="Uwaga 3" xfId="35332" hidden="1"/>
    <cellStyle name="Uwaga 3" xfId="35329" hidden="1"/>
    <cellStyle name="Uwaga 3" xfId="35319" hidden="1"/>
    <cellStyle name="Uwaga 3" xfId="35317" hidden="1"/>
    <cellStyle name="Uwaga 3" xfId="35315" hidden="1"/>
    <cellStyle name="Uwaga 3" xfId="35304" hidden="1"/>
    <cellStyle name="Uwaga 3" xfId="35302" hidden="1"/>
    <cellStyle name="Uwaga 3" xfId="35300" hidden="1"/>
    <cellStyle name="Uwaga 3" xfId="35289" hidden="1"/>
    <cellStyle name="Uwaga 3" xfId="35287" hidden="1"/>
    <cellStyle name="Uwaga 3" xfId="35284" hidden="1"/>
    <cellStyle name="Uwaga 3" xfId="35274" hidden="1"/>
    <cellStyle name="Uwaga 3" xfId="35272" hidden="1"/>
    <cellStyle name="Uwaga 3" xfId="35269" hidden="1"/>
    <cellStyle name="Uwaga 3" xfId="35259" hidden="1"/>
    <cellStyle name="Uwaga 3" xfId="35257" hidden="1"/>
    <cellStyle name="Uwaga 3" xfId="35254" hidden="1"/>
    <cellStyle name="Uwaga 3" xfId="35245" hidden="1"/>
    <cellStyle name="Uwaga 3" xfId="35242" hidden="1"/>
    <cellStyle name="Uwaga 3" xfId="35238" hidden="1"/>
    <cellStyle name="Uwaga 3" xfId="35230" hidden="1"/>
    <cellStyle name="Uwaga 3" xfId="35227" hidden="1"/>
    <cellStyle name="Uwaga 3" xfId="35223" hidden="1"/>
    <cellStyle name="Uwaga 3" xfId="35215" hidden="1"/>
    <cellStyle name="Uwaga 3" xfId="35212" hidden="1"/>
    <cellStyle name="Uwaga 3" xfId="35208" hidden="1"/>
    <cellStyle name="Uwaga 3" xfId="35200" hidden="1"/>
    <cellStyle name="Uwaga 3" xfId="35197" hidden="1"/>
    <cellStyle name="Uwaga 3" xfId="35193" hidden="1"/>
    <cellStyle name="Uwaga 3" xfId="35185" hidden="1"/>
    <cellStyle name="Uwaga 3" xfId="35182" hidden="1"/>
    <cellStyle name="Uwaga 3" xfId="35178" hidden="1"/>
    <cellStyle name="Uwaga 3" xfId="35170" hidden="1"/>
    <cellStyle name="Uwaga 3" xfId="35166" hidden="1"/>
    <cellStyle name="Uwaga 3" xfId="35161" hidden="1"/>
    <cellStyle name="Uwaga 3" xfId="35155" hidden="1"/>
    <cellStyle name="Uwaga 3" xfId="35151" hidden="1"/>
    <cellStyle name="Uwaga 3" xfId="35146" hidden="1"/>
    <cellStyle name="Uwaga 3" xfId="35140" hidden="1"/>
    <cellStyle name="Uwaga 3" xfId="35136" hidden="1"/>
    <cellStyle name="Uwaga 3" xfId="35131" hidden="1"/>
    <cellStyle name="Uwaga 3" xfId="35125" hidden="1"/>
    <cellStyle name="Uwaga 3" xfId="35122" hidden="1"/>
    <cellStyle name="Uwaga 3" xfId="35118" hidden="1"/>
    <cellStyle name="Uwaga 3" xfId="35110" hidden="1"/>
    <cellStyle name="Uwaga 3" xfId="35107" hidden="1"/>
    <cellStyle name="Uwaga 3" xfId="35102" hidden="1"/>
    <cellStyle name="Uwaga 3" xfId="35095" hidden="1"/>
    <cellStyle name="Uwaga 3" xfId="35091" hidden="1"/>
    <cellStyle name="Uwaga 3" xfId="35086" hidden="1"/>
    <cellStyle name="Uwaga 3" xfId="35080" hidden="1"/>
    <cellStyle name="Uwaga 3" xfId="35076" hidden="1"/>
    <cellStyle name="Uwaga 3" xfId="35071" hidden="1"/>
    <cellStyle name="Uwaga 3" xfId="35065" hidden="1"/>
    <cellStyle name="Uwaga 3" xfId="35062" hidden="1"/>
    <cellStyle name="Uwaga 3" xfId="35058" hidden="1"/>
    <cellStyle name="Uwaga 3" xfId="35050" hidden="1"/>
    <cellStyle name="Uwaga 3" xfId="35045" hidden="1"/>
    <cellStyle name="Uwaga 3" xfId="35040" hidden="1"/>
    <cellStyle name="Uwaga 3" xfId="35035" hidden="1"/>
    <cellStyle name="Uwaga 3" xfId="35030" hidden="1"/>
    <cellStyle name="Uwaga 3" xfId="35025" hidden="1"/>
    <cellStyle name="Uwaga 3" xfId="35020" hidden="1"/>
    <cellStyle name="Uwaga 3" xfId="35015" hidden="1"/>
    <cellStyle name="Uwaga 3" xfId="35010" hidden="1"/>
    <cellStyle name="Uwaga 3" xfId="35005" hidden="1"/>
    <cellStyle name="Uwaga 3" xfId="35001" hidden="1"/>
    <cellStyle name="Uwaga 3" xfId="34996" hidden="1"/>
    <cellStyle name="Uwaga 3" xfId="34989" hidden="1"/>
    <cellStyle name="Uwaga 3" xfId="34984" hidden="1"/>
    <cellStyle name="Uwaga 3" xfId="34979" hidden="1"/>
    <cellStyle name="Uwaga 3" xfId="34974" hidden="1"/>
    <cellStyle name="Uwaga 3" xfId="34969" hidden="1"/>
    <cellStyle name="Uwaga 3" xfId="34964" hidden="1"/>
    <cellStyle name="Uwaga 3" xfId="34959" hidden="1"/>
    <cellStyle name="Uwaga 3" xfId="34954" hidden="1"/>
    <cellStyle name="Uwaga 3" xfId="34949" hidden="1"/>
    <cellStyle name="Uwaga 3" xfId="34945" hidden="1"/>
    <cellStyle name="Uwaga 3" xfId="34940" hidden="1"/>
    <cellStyle name="Uwaga 3" xfId="34935" hidden="1"/>
    <cellStyle name="Uwaga 3" xfId="34930" hidden="1"/>
    <cellStyle name="Uwaga 3" xfId="34926" hidden="1"/>
    <cellStyle name="Uwaga 3" xfId="34922" hidden="1"/>
    <cellStyle name="Uwaga 3" xfId="34915" hidden="1"/>
    <cellStyle name="Uwaga 3" xfId="34911" hidden="1"/>
    <cellStyle name="Uwaga 3" xfId="34906" hidden="1"/>
    <cellStyle name="Uwaga 3" xfId="34900" hidden="1"/>
    <cellStyle name="Uwaga 3" xfId="34896" hidden="1"/>
    <cellStyle name="Uwaga 3" xfId="34891" hidden="1"/>
    <cellStyle name="Uwaga 3" xfId="34885" hidden="1"/>
    <cellStyle name="Uwaga 3" xfId="34881" hidden="1"/>
    <cellStyle name="Uwaga 3" xfId="34877" hidden="1"/>
    <cellStyle name="Uwaga 3" xfId="34870" hidden="1"/>
    <cellStyle name="Uwaga 3" xfId="34866" hidden="1"/>
    <cellStyle name="Uwaga 3" xfId="34862" hidden="1"/>
    <cellStyle name="Uwaga 3" xfId="35729" hidden="1"/>
    <cellStyle name="Uwaga 3" xfId="35728" hidden="1"/>
    <cellStyle name="Uwaga 3" xfId="35726" hidden="1"/>
    <cellStyle name="Uwaga 3" xfId="35713" hidden="1"/>
    <cellStyle name="Uwaga 3" xfId="35711" hidden="1"/>
    <cellStyle name="Uwaga 3" xfId="35709" hidden="1"/>
    <cellStyle name="Uwaga 3" xfId="35699" hidden="1"/>
    <cellStyle name="Uwaga 3" xfId="35697" hidden="1"/>
    <cellStyle name="Uwaga 3" xfId="35695" hidden="1"/>
    <cellStyle name="Uwaga 3" xfId="35684" hidden="1"/>
    <cellStyle name="Uwaga 3" xfId="35682" hidden="1"/>
    <cellStyle name="Uwaga 3" xfId="35680" hidden="1"/>
    <cellStyle name="Uwaga 3" xfId="35667" hidden="1"/>
    <cellStyle name="Uwaga 3" xfId="35665" hidden="1"/>
    <cellStyle name="Uwaga 3" xfId="35664" hidden="1"/>
    <cellStyle name="Uwaga 3" xfId="35651" hidden="1"/>
    <cellStyle name="Uwaga 3" xfId="35650" hidden="1"/>
    <cellStyle name="Uwaga 3" xfId="35648" hidden="1"/>
    <cellStyle name="Uwaga 3" xfId="35636" hidden="1"/>
    <cellStyle name="Uwaga 3" xfId="35635" hidden="1"/>
    <cellStyle name="Uwaga 3" xfId="35633" hidden="1"/>
    <cellStyle name="Uwaga 3" xfId="35621" hidden="1"/>
    <cellStyle name="Uwaga 3" xfId="35620" hidden="1"/>
    <cellStyle name="Uwaga 3" xfId="35618" hidden="1"/>
    <cellStyle name="Uwaga 3" xfId="35606" hidden="1"/>
    <cellStyle name="Uwaga 3" xfId="35605" hidden="1"/>
    <cellStyle name="Uwaga 3" xfId="35603" hidden="1"/>
    <cellStyle name="Uwaga 3" xfId="35591" hidden="1"/>
    <cellStyle name="Uwaga 3" xfId="35590" hidden="1"/>
    <cellStyle name="Uwaga 3" xfId="35588" hidden="1"/>
    <cellStyle name="Uwaga 3" xfId="35576" hidden="1"/>
    <cellStyle name="Uwaga 3" xfId="35575" hidden="1"/>
    <cellStyle name="Uwaga 3" xfId="35573" hidden="1"/>
    <cellStyle name="Uwaga 3" xfId="35561" hidden="1"/>
    <cellStyle name="Uwaga 3" xfId="35560" hidden="1"/>
    <cellStyle name="Uwaga 3" xfId="35558" hidden="1"/>
    <cellStyle name="Uwaga 3" xfId="35546" hidden="1"/>
    <cellStyle name="Uwaga 3" xfId="35545" hidden="1"/>
    <cellStyle name="Uwaga 3" xfId="35543" hidden="1"/>
    <cellStyle name="Uwaga 3" xfId="35531" hidden="1"/>
    <cellStyle name="Uwaga 3" xfId="35530" hidden="1"/>
    <cellStyle name="Uwaga 3" xfId="35528" hidden="1"/>
    <cellStyle name="Uwaga 3" xfId="35516" hidden="1"/>
    <cellStyle name="Uwaga 3" xfId="35515" hidden="1"/>
    <cellStyle name="Uwaga 3" xfId="35513" hidden="1"/>
    <cellStyle name="Uwaga 3" xfId="35501" hidden="1"/>
    <cellStyle name="Uwaga 3" xfId="35500" hidden="1"/>
    <cellStyle name="Uwaga 3" xfId="35498" hidden="1"/>
    <cellStyle name="Uwaga 3" xfId="35486" hidden="1"/>
    <cellStyle name="Uwaga 3" xfId="35485" hidden="1"/>
    <cellStyle name="Uwaga 3" xfId="35483" hidden="1"/>
    <cellStyle name="Uwaga 3" xfId="35471" hidden="1"/>
    <cellStyle name="Uwaga 3" xfId="35470" hidden="1"/>
    <cellStyle name="Uwaga 3" xfId="35468" hidden="1"/>
    <cellStyle name="Uwaga 3" xfId="35456" hidden="1"/>
    <cellStyle name="Uwaga 3" xfId="35455" hidden="1"/>
    <cellStyle name="Uwaga 3" xfId="35453" hidden="1"/>
    <cellStyle name="Uwaga 3" xfId="35441" hidden="1"/>
    <cellStyle name="Uwaga 3" xfId="35440" hidden="1"/>
    <cellStyle name="Uwaga 3" xfId="35438" hidden="1"/>
    <cellStyle name="Uwaga 3" xfId="35426" hidden="1"/>
    <cellStyle name="Uwaga 3" xfId="35425" hidden="1"/>
    <cellStyle name="Uwaga 3" xfId="35423" hidden="1"/>
    <cellStyle name="Uwaga 3" xfId="35411" hidden="1"/>
    <cellStyle name="Uwaga 3" xfId="35410" hidden="1"/>
    <cellStyle name="Uwaga 3" xfId="35408" hidden="1"/>
    <cellStyle name="Uwaga 3" xfId="35396" hidden="1"/>
    <cellStyle name="Uwaga 3" xfId="35395" hidden="1"/>
    <cellStyle name="Uwaga 3" xfId="35393" hidden="1"/>
    <cellStyle name="Uwaga 3" xfId="35381" hidden="1"/>
    <cellStyle name="Uwaga 3" xfId="35380" hidden="1"/>
    <cellStyle name="Uwaga 3" xfId="35378" hidden="1"/>
    <cellStyle name="Uwaga 3" xfId="35366" hidden="1"/>
    <cellStyle name="Uwaga 3" xfId="35365" hidden="1"/>
    <cellStyle name="Uwaga 3" xfId="35363" hidden="1"/>
    <cellStyle name="Uwaga 3" xfId="35351" hidden="1"/>
    <cellStyle name="Uwaga 3" xfId="35350" hidden="1"/>
    <cellStyle name="Uwaga 3" xfId="35348" hidden="1"/>
    <cellStyle name="Uwaga 3" xfId="35336" hidden="1"/>
    <cellStyle name="Uwaga 3" xfId="35335" hidden="1"/>
    <cellStyle name="Uwaga 3" xfId="35333" hidden="1"/>
    <cellStyle name="Uwaga 3" xfId="35321" hidden="1"/>
    <cellStyle name="Uwaga 3" xfId="35320" hidden="1"/>
    <cellStyle name="Uwaga 3" xfId="35318" hidden="1"/>
    <cellStyle name="Uwaga 3" xfId="35306" hidden="1"/>
    <cellStyle name="Uwaga 3" xfId="35305" hidden="1"/>
    <cellStyle name="Uwaga 3" xfId="35303" hidden="1"/>
    <cellStyle name="Uwaga 3" xfId="35291" hidden="1"/>
    <cellStyle name="Uwaga 3" xfId="35290" hidden="1"/>
    <cellStyle name="Uwaga 3" xfId="35288" hidden="1"/>
    <cellStyle name="Uwaga 3" xfId="35276" hidden="1"/>
    <cellStyle name="Uwaga 3" xfId="35275" hidden="1"/>
    <cellStyle name="Uwaga 3" xfId="35273" hidden="1"/>
    <cellStyle name="Uwaga 3" xfId="35261" hidden="1"/>
    <cellStyle name="Uwaga 3" xfId="35260" hidden="1"/>
    <cellStyle name="Uwaga 3" xfId="35258" hidden="1"/>
    <cellStyle name="Uwaga 3" xfId="35246" hidden="1"/>
    <cellStyle name="Uwaga 3" xfId="35244" hidden="1"/>
    <cellStyle name="Uwaga 3" xfId="35241" hidden="1"/>
    <cellStyle name="Uwaga 3" xfId="35231" hidden="1"/>
    <cellStyle name="Uwaga 3" xfId="35229" hidden="1"/>
    <cellStyle name="Uwaga 3" xfId="35226" hidden="1"/>
    <cellStyle name="Uwaga 3" xfId="35216" hidden="1"/>
    <cellStyle name="Uwaga 3" xfId="35214" hidden="1"/>
    <cellStyle name="Uwaga 3" xfId="35211" hidden="1"/>
    <cellStyle name="Uwaga 3" xfId="35201" hidden="1"/>
    <cellStyle name="Uwaga 3" xfId="35199" hidden="1"/>
    <cellStyle name="Uwaga 3" xfId="35196" hidden="1"/>
    <cellStyle name="Uwaga 3" xfId="35186" hidden="1"/>
    <cellStyle name="Uwaga 3" xfId="35184" hidden="1"/>
    <cellStyle name="Uwaga 3" xfId="35181" hidden="1"/>
    <cellStyle name="Uwaga 3" xfId="35171" hidden="1"/>
    <cellStyle name="Uwaga 3" xfId="35169" hidden="1"/>
    <cellStyle name="Uwaga 3" xfId="35165" hidden="1"/>
    <cellStyle name="Uwaga 3" xfId="35156" hidden="1"/>
    <cellStyle name="Uwaga 3" xfId="35153" hidden="1"/>
    <cellStyle name="Uwaga 3" xfId="35149" hidden="1"/>
    <cellStyle name="Uwaga 3" xfId="35141" hidden="1"/>
    <cellStyle name="Uwaga 3" xfId="35139" hidden="1"/>
    <cellStyle name="Uwaga 3" xfId="35135" hidden="1"/>
    <cellStyle name="Uwaga 3" xfId="35126" hidden="1"/>
    <cellStyle name="Uwaga 3" xfId="35124" hidden="1"/>
    <cellStyle name="Uwaga 3" xfId="35121" hidden="1"/>
    <cellStyle name="Uwaga 3" xfId="35111" hidden="1"/>
    <cellStyle name="Uwaga 3" xfId="35109" hidden="1"/>
    <cellStyle name="Uwaga 3" xfId="35104" hidden="1"/>
    <cellStyle name="Uwaga 3" xfId="35096" hidden="1"/>
    <cellStyle name="Uwaga 3" xfId="35094" hidden="1"/>
    <cellStyle name="Uwaga 3" xfId="35089" hidden="1"/>
    <cellStyle name="Uwaga 3" xfId="35081" hidden="1"/>
    <cellStyle name="Uwaga 3" xfId="35079" hidden="1"/>
    <cellStyle name="Uwaga 3" xfId="35074" hidden="1"/>
    <cellStyle name="Uwaga 3" xfId="35066" hidden="1"/>
    <cellStyle name="Uwaga 3" xfId="35064" hidden="1"/>
    <cellStyle name="Uwaga 3" xfId="35060" hidden="1"/>
    <cellStyle name="Uwaga 3" xfId="35051" hidden="1"/>
    <cellStyle name="Uwaga 3" xfId="35048" hidden="1"/>
    <cellStyle name="Uwaga 3" xfId="35043" hidden="1"/>
    <cellStyle name="Uwaga 3" xfId="35036" hidden="1"/>
    <cellStyle name="Uwaga 3" xfId="35032" hidden="1"/>
    <cellStyle name="Uwaga 3" xfId="35027" hidden="1"/>
    <cellStyle name="Uwaga 3" xfId="35021" hidden="1"/>
    <cellStyle name="Uwaga 3" xfId="35017" hidden="1"/>
    <cellStyle name="Uwaga 3" xfId="35012" hidden="1"/>
    <cellStyle name="Uwaga 3" xfId="35006" hidden="1"/>
    <cellStyle name="Uwaga 3" xfId="35003" hidden="1"/>
    <cellStyle name="Uwaga 3" xfId="34999" hidden="1"/>
    <cellStyle name="Uwaga 3" xfId="34990" hidden="1"/>
    <cellStyle name="Uwaga 3" xfId="34985" hidden="1"/>
    <cellStyle name="Uwaga 3" xfId="34980" hidden="1"/>
    <cellStyle name="Uwaga 3" xfId="34975" hidden="1"/>
    <cellStyle name="Uwaga 3" xfId="34970" hidden="1"/>
    <cellStyle name="Uwaga 3" xfId="34965" hidden="1"/>
    <cellStyle name="Uwaga 3" xfId="34960" hidden="1"/>
    <cellStyle name="Uwaga 3" xfId="34955" hidden="1"/>
    <cellStyle name="Uwaga 3" xfId="34950" hidden="1"/>
    <cellStyle name="Uwaga 3" xfId="34946" hidden="1"/>
    <cellStyle name="Uwaga 3" xfId="34941" hidden="1"/>
    <cellStyle name="Uwaga 3" xfId="34936" hidden="1"/>
    <cellStyle name="Uwaga 3" xfId="34931" hidden="1"/>
    <cellStyle name="Uwaga 3" xfId="34927" hidden="1"/>
    <cellStyle name="Uwaga 3" xfId="34923" hidden="1"/>
    <cellStyle name="Uwaga 3" xfId="34916" hidden="1"/>
    <cellStyle name="Uwaga 3" xfId="34912" hidden="1"/>
    <cellStyle name="Uwaga 3" xfId="34907" hidden="1"/>
    <cellStyle name="Uwaga 3" xfId="34901" hidden="1"/>
    <cellStyle name="Uwaga 3" xfId="34897" hidden="1"/>
    <cellStyle name="Uwaga 3" xfId="34892" hidden="1"/>
    <cellStyle name="Uwaga 3" xfId="34886" hidden="1"/>
    <cellStyle name="Uwaga 3" xfId="34882" hidden="1"/>
    <cellStyle name="Uwaga 3" xfId="34878" hidden="1"/>
    <cellStyle name="Uwaga 3" xfId="34871" hidden="1"/>
    <cellStyle name="Uwaga 3" xfId="34867" hidden="1"/>
    <cellStyle name="Uwaga 3" xfId="34863" hidden="1"/>
    <cellStyle name="Uwaga 3" xfId="34824" hidden="1"/>
    <cellStyle name="Uwaga 3" xfId="34823" hidden="1"/>
    <cellStyle name="Uwaga 3" xfId="34822" hidden="1"/>
    <cellStyle name="Uwaga 3" xfId="34815" hidden="1"/>
    <cellStyle name="Uwaga 3" xfId="34814" hidden="1"/>
    <cellStyle name="Uwaga 3" xfId="34813" hidden="1"/>
    <cellStyle name="Uwaga 3" xfId="34806" hidden="1"/>
    <cellStyle name="Uwaga 3" xfId="34805" hidden="1"/>
    <cellStyle name="Uwaga 3" xfId="34804" hidden="1"/>
    <cellStyle name="Uwaga 3" xfId="34797" hidden="1"/>
    <cellStyle name="Uwaga 3" xfId="34796" hidden="1"/>
    <cellStyle name="Uwaga 3" xfId="34795" hidden="1"/>
    <cellStyle name="Uwaga 3" xfId="34788" hidden="1"/>
    <cellStyle name="Uwaga 3" xfId="34787" hidden="1"/>
    <cellStyle name="Uwaga 3" xfId="34785" hidden="1"/>
    <cellStyle name="Uwaga 3" xfId="34780" hidden="1"/>
    <cellStyle name="Uwaga 3" xfId="34777" hidden="1"/>
    <cellStyle name="Uwaga 3" xfId="34775" hidden="1"/>
    <cellStyle name="Uwaga 3" xfId="34771" hidden="1"/>
    <cellStyle name="Uwaga 3" xfId="34768" hidden="1"/>
    <cellStyle name="Uwaga 3" xfId="34766" hidden="1"/>
    <cellStyle name="Uwaga 3" xfId="34762" hidden="1"/>
    <cellStyle name="Uwaga 3" xfId="34759" hidden="1"/>
    <cellStyle name="Uwaga 3" xfId="34757" hidden="1"/>
    <cellStyle name="Uwaga 3" xfId="34753" hidden="1"/>
    <cellStyle name="Uwaga 3" xfId="34751" hidden="1"/>
    <cellStyle name="Uwaga 3" xfId="34750" hidden="1"/>
    <cellStyle name="Uwaga 3" xfId="34744" hidden="1"/>
    <cellStyle name="Uwaga 3" xfId="34742" hidden="1"/>
    <cellStyle name="Uwaga 3" xfId="34739" hidden="1"/>
    <cellStyle name="Uwaga 3" xfId="34735" hidden="1"/>
    <cellStyle name="Uwaga 3" xfId="34732" hidden="1"/>
    <cellStyle name="Uwaga 3" xfId="34730" hidden="1"/>
    <cellStyle name="Uwaga 3" xfId="34726" hidden="1"/>
    <cellStyle name="Uwaga 3" xfId="34723" hidden="1"/>
    <cellStyle name="Uwaga 3" xfId="34721" hidden="1"/>
    <cellStyle name="Uwaga 3" xfId="34717" hidden="1"/>
    <cellStyle name="Uwaga 3" xfId="34715" hidden="1"/>
    <cellStyle name="Uwaga 3" xfId="34714" hidden="1"/>
    <cellStyle name="Uwaga 3" xfId="34708" hidden="1"/>
    <cellStyle name="Uwaga 3" xfId="34705" hidden="1"/>
    <cellStyle name="Uwaga 3" xfId="34703" hidden="1"/>
    <cellStyle name="Uwaga 3" xfId="34699" hidden="1"/>
    <cellStyle name="Uwaga 3" xfId="34696" hidden="1"/>
    <cellStyle name="Uwaga 3" xfId="34694" hidden="1"/>
    <cellStyle name="Uwaga 3" xfId="34690" hidden="1"/>
    <cellStyle name="Uwaga 3" xfId="34687" hidden="1"/>
    <cellStyle name="Uwaga 3" xfId="34685" hidden="1"/>
    <cellStyle name="Uwaga 3" xfId="34681" hidden="1"/>
    <cellStyle name="Uwaga 3" xfId="34679" hidden="1"/>
    <cellStyle name="Uwaga 3" xfId="34678" hidden="1"/>
    <cellStyle name="Uwaga 3" xfId="34671" hidden="1"/>
    <cellStyle name="Uwaga 3" xfId="34668" hidden="1"/>
    <cellStyle name="Uwaga 3" xfId="34666" hidden="1"/>
    <cellStyle name="Uwaga 3" xfId="34662" hidden="1"/>
    <cellStyle name="Uwaga 3" xfId="34659" hidden="1"/>
    <cellStyle name="Uwaga 3" xfId="34657" hidden="1"/>
    <cellStyle name="Uwaga 3" xfId="34653" hidden="1"/>
    <cellStyle name="Uwaga 3" xfId="34650" hidden="1"/>
    <cellStyle name="Uwaga 3" xfId="34648" hidden="1"/>
    <cellStyle name="Uwaga 3" xfId="34645" hidden="1"/>
    <cellStyle name="Uwaga 3" xfId="34643" hidden="1"/>
    <cellStyle name="Uwaga 3" xfId="34642" hidden="1"/>
    <cellStyle name="Uwaga 3" xfId="34636" hidden="1"/>
    <cellStyle name="Uwaga 3" xfId="34634" hidden="1"/>
    <cellStyle name="Uwaga 3" xfId="34632" hidden="1"/>
    <cellStyle name="Uwaga 3" xfId="34627" hidden="1"/>
    <cellStyle name="Uwaga 3" xfId="34625" hidden="1"/>
    <cellStyle name="Uwaga 3" xfId="34623" hidden="1"/>
    <cellStyle name="Uwaga 3" xfId="34618" hidden="1"/>
    <cellStyle name="Uwaga 3" xfId="34616" hidden="1"/>
    <cellStyle name="Uwaga 3" xfId="34614" hidden="1"/>
    <cellStyle name="Uwaga 3" xfId="34609" hidden="1"/>
    <cellStyle name="Uwaga 3" xfId="34607" hidden="1"/>
    <cellStyle name="Uwaga 3" xfId="34606" hidden="1"/>
    <cellStyle name="Uwaga 3" xfId="34599" hidden="1"/>
    <cellStyle name="Uwaga 3" xfId="34596" hidden="1"/>
    <cellStyle name="Uwaga 3" xfId="34594" hidden="1"/>
    <cellStyle name="Uwaga 3" xfId="34590" hidden="1"/>
    <cellStyle name="Uwaga 3" xfId="34587" hidden="1"/>
    <cellStyle name="Uwaga 3" xfId="34585" hidden="1"/>
    <cellStyle name="Uwaga 3" xfId="34581" hidden="1"/>
    <cellStyle name="Uwaga 3" xfId="34578" hidden="1"/>
    <cellStyle name="Uwaga 3" xfId="34576" hidden="1"/>
    <cellStyle name="Uwaga 3" xfId="34573" hidden="1"/>
    <cellStyle name="Uwaga 3" xfId="34571" hidden="1"/>
    <cellStyle name="Uwaga 3" xfId="34569" hidden="1"/>
    <cellStyle name="Uwaga 3" xfId="34563" hidden="1"/>
    <cellStyle name="Uwaga 3" xfId="34560" hidden="1"/>
    <cellStyle name="Uwaga 3" xfId="34558" hidden="1"/>
    <cellStyle name="Uwaga 3" xfId="34554" hidden="1"/>
    <cellStyle name="Uwaga 3" xfId="34551" hidden="1"/>
    <cellStyle name="Uwaga 3" xfId="34549" hidden="1"/>
    <cellStyle name="Uwaga 3" xfId="34545" hidden="1"/>
    <cellStyle name="Uwaga 3" xfId="34542" hidden="1"/>
    <cellStyle name="Uwaga 3" xfId="34540" hidden="1"/>
    <cellStyle name="Uwaga 3" xfId="34538" hidden="1"/>
    <cellStyle name="Uwaga 3" xfId="34536" hidden="1"/>
    <cellStyle name="Uwaga 3" xfId="34534" hidden="1"/>
    <cellStyle name="Uwaga 3" xfId="34529" hidden="1"/>
    <cellStyle name="Uwaga 3" xfId="34527" hidden="1"/>
    <cellStyle name="Uwaga 3" xfId="34524" hidden="1"/>
    <cellStyle name="Uwaga 3" xfId="34520" hidden="1"/>
    <cellStyle name="Uwaga 3" xfId="34517" hidden="1"/>
    <cellStyle name="Uwaga 3" xfId="34514" hidden="1"/>
    <cellStyle name="Uwaga 3" xfId="34511" hidden="1"/>
    <cellStyle name="Uwaga 3" xfId="34509" hidden="1"/>
    <cellStyle name="Uwaga 3" xfId="34506" hidden="1"/>
    <cellStyle name="Uwaga 3" xfId="34502" hidden="1"/>
    <cellStyle name="Uwaga 3" xfId="34500" hidden="1"/>
    <cellStyle name="Uwaga 3" xfId="34497" hidden="1"/>
    <cellStyle name="Uwaga 3" xfId="34492" hidden="1"/>
    <cellStyle name="Uwaga 3" xfId="34489" hidden="1"/>
    <cellStyle name="Uwaga 3" xfId="34486" hidden="1"/>
    <cellStyle name="Uwaga 3" xfId="34482" hidden="1"/>
    <cellStyle name="Uwaga 3" xfId="34479" hidden="1"/>
    <cellStyle name="Uwaga 3" xfId="34477" hidden="1"/>
    <cellStyle name="Uwaga 3" xfId="34474" hidden="1"/>
    <cellStyle name="Uwaga 3" xfId="34471" hidden="1"/>
    <cellStyle name="Uwaga 3" xfId="34468" hidden="1"/>
    <cellStyle name="Uwaga 3" xfId="34466" hidden="1"/>
    <cellStyle name="Uwaga 3" xfId="34464" hidden="1"/>
    <cellStyle name="Uwaga 3" xfId="34461" hidden="1"/>
    <cellStyle name="Uwaga 3" xfId="34456" hidden="1"/>
    <cellStyle name="Uwaga 3" xfId="34453" hidden="1"/>
    <cellStyle name="Uwaga 3" xfId="34450" hidden="1"/>
    <cellStyle name="Uwaga 3" xfId="34447" hidden="1"/>
    <cellStyle name="Uwaga 3" xfId="34444" hidden="1"/>
    <cellStyle name="Uwaga 3" xfId="34441" hidden="1"/>
    <cellStyle name="Uwaga 3" xfId="34438" hidden="1"/>
    <cellStyle name="Uwaga 3" xfId="34435" hidden="1"/>
    <cellStyle name="Uwaga 3" xfId="34432" hidden="1"/>
    <cellStyle name="Uwaga 3" xfId="34430" hidden="1"/>
    <cellStyle name="Uwaga 3" xfId="34428" hidden="1"/>
    <cellStyle name="Uwaga 3" xfId="34425" hidden="1"/>
    <cellStyle name="Uwaga 3" xfId="34420" hidden="1"/>
    <cellStyle name="Uwaga 3" xfId="34417" hidden="1"/>
    <cellStyle name="Uwaga 3" xfId="34414" hidden="1"/>
    <cellStyle name="Uwaga 3" xfId="34411" hidden="1"/>
    <cellStyle name="Uwaga 3" xfId="34408" hidden="1"/>
    <cellStyle name="Uwaga 3" xfId="34405" hidden="1"/>
    <cellStyle name="Uwaga 3" xfId="34402" hidden="1"/>
    <cellStyle name="Uwaga 3" xfId="34399" hidden="1"/>
    <cellStyle name="Uwaga 3" xfId="34396" hidden="1"/>
    <cellStyle name="Uwaga 3" xfId="34394" hidden="1"/>
    <cellStyle name="Uwaga 3" xfId="34392" hidden="1"/>
    <cellStyle name="Uwaga 3" xfId="34389" hidden="1"/>
    <cellStyle name="Uwaga 3" xfId="34383" hidden="1"/>
    <cellStyle name="Uwaga 3" xfId="34380" hidden="1"/>
    <cellStyle name="Uwaga 3" xfId="34378" hidden="1"/>
    <cellStyle name="Uwaga 3" xfId="34374" hidden="1"/>
    <cellStyle name="Uwaga 3" xfId="34371" hidden="1"/>
    <cellStyle name="Uwaga 3" xfId="34369" hidden="1"/>
    <cellStyle name="Uwaga 3" xfId="34365" hidden="1"/>
    <cellStyle name="Uwaga 3" xfId="34362" hidden="1"/>
    <cellStyle name="Uwaga 3" xfId="34360" hidden="1"/>
    <cellStyle name="Uwaga 3" xfId="34358" hidden="1"/>
    <cellStyle name="Uwaga 3" xfId="34355" hidden="1"/>
    <cellStyle name="Uwaga 3" xfId="34352" hidden="1"/>
    <cellStyle name="Uwaga 3" xfId="34349" hidden="1"/>
    <cellStyle name="Uwaga 3" xfId="34347" hidden="1"/>
    <cellStyle name="Uwaga 3" xfId="34345" hidden="1"/>
    <cellStyle name="Uwaga 3" xfId="34340" hidden="1"/>
    <cellStyle name="Uwaga 3" xfId="34338" hidden="1"/>
    <cellStyle name="Uwaga 3" xfId="34335" hidden="1"/>
    <cellStyle name="Uwaga 3" xfId="34331" hidden="1"/>
    <cellStyle name="Uwaga 3" xfId="34329" hidden="1"/>
    <cellStyle name="Uwaga 3" xfId="31506" hidden="1"/>
    <cellStyle name="Uwaga 3" xfId="32468" hidden="1"/>
    <cellStyle name="Uwaga 3" xfId="31503" hidden="1"/>
    <cellStyle name="Uwaga 3" xfId="31502" hidden="1"/>
    <cellStyle name="Uwaga 3" xfId="32465" hidden="1"/>
    <cellStyle name="Uwaga 3" xfId="31500" hidden="1"/>
    <cellStyle name="Uwaga 3" xfId="30970" hidden="1"/>
    <cellStyle name="Uwaga 3" xfId="35829" hidden="1"/>
    <cellStyle name="Uwaga 3" xfId="35830" hidden="1"/>
    <cellStyle name="Uwaga 3" xfId="35832" hidden="1"/>
    <cellStyle name="Uwaga 3" xfId="35844" hidden="1"/>
    <cellStyle name="Uwaga 3" xfId="35845" hidden="1"/>
    <cellStyle name="Uwaga 3" xfId="35850" hidden="1"/>
    <cellStyle name="Uwaga 3" xfId="35859" hidden="1"/>
    <cellStyle name="Uwaga 3" xfId="35860" hidden="1"/>
    <cellStyle name="Uwaga 3" xfId="35865" hidden="1"/>
    <cellStyle name="Uwaga 3" xfId="35874" hidden="1"/>
    <cellStyle name="Uwaga 3" xfId="35875" hidden="1"/>
    <cellStyle name="Uwaga 3" xfId="35876" hidden="1"/>
    <cellStyle name="Uwaga 3" xfId="35889" hidden="1"/>
    <cellStyle name="Uwaga 3" xfId="35894" hidden="1"/>
    <cellStyle name="Uwaga 3" xfId="35899" hidden="1"/>
    <cellStyle name="Uwaga 3" xfId="35909" hidden="1"/>
    <cellStyle name="Uwaga 3" xfId="35914" hidden="1"/>
    <cellStyle name="Uwaga 3" xfId="35918" hidden="1"/>
    <cellStyle name="Uwaga 3" xfId="35925" hidden="1"/>
    <cellStyle name="Uwaga 3" xfId="35930" hidden="1"/>
    <cellStyle name="Uwaga 3" xfId="35933" hidden="1"/>
    <cellStyle name="Uwaga 3" xfId="35939" hidden="1"/>
    <cellStyle name="Uwaga 3" xfId="35944" hidden="1"/>
    <cellStyle name="Uwaga 3" xfId="35948" hidden="1"/>
    <cellStyle name="Uwaga 3" xfId="35949" hidden="1"/>
    <cellStyle name="Uwaga 3" xfId="35950" hidden="1"/>
    <cellStyle name="Uwaga 3" xfId="35954" hidden="1"/>
    <cellStyle name="Uwaga 3" xfId="35966" hidden="1"/>
    <cellStyle name="Uwaga 3" xfId="35971" hidden="1"/>
    <cellStyle name="Uwaga 3" xfId="35976" hidden="1"/>
    <cellStyle name="Uwaga 3" xfId="35981" hidden="1"/>
    <cellStyle name="Uwaga 3" xfId="35986" hidden="1"/>
    <cellStyle name="Uwaga 3" xfId="35991" hidden="1"/>
    <cellStyle name="Uwaga 3" xfId="35995" hidden="1"/>
    <cellStyle name="Uwaga 3" xfId="35999" hidden="1"/>
    <cellStyle name="Uwaga 3" xfId="36004" hidden="1"/>
    <cellStyle name="Uwaga 3" xfId="36009" hidden="1"/>
    <cellStyle name="Uwaga 3" xfId="36010" hidden="1"/>
    <cellStyle name="Uwaga 3" xfId="36012" hidden="1"/>
    <cellStyle name="Uwaga 3" xfId="36025" hidden="1"/>
    <cellStyle name="Uwaga 3" xfId="36029" hidden="1"/>
    <cellStyle name="Uwaga 3" xfId="36034" hidden="1"/>
    <cellStyle name="Uwaga 3" xfId="36041" hidden="1"/>
    <cellStyle name="Uwaga 3" xfId="36045" hidden="1"/>
    <cellStyle name="Uwaga 3" xfId="36050" hidden="1"/>
    <cellStyle name="Uwaga 3" xfId="36055" hidden="1"/>
    <cellStyle name="Uwaga 3" xfId="36058" hidden="1"/>
    <cellStyle name="Uwaga 3" xfId="36063" hidden="1"/>
    <cellStyle name="Uwaga 3" xfId="36069" hidden="1"/>
    <cellStyle name="Uwaga 3" xfId="36070" hidden="1"/>
    <cellStyle name="Uwaga 3" xfId="36073" hidden="1"/>
    <cellStyle name="Uwaga 3" xfId="36086" hidden="1"/>
    <cellStyle name="Uwaga 3" xfId="36090" hidden="1"/>
    <cellStyle name="Uwaga 3" xfId="36095" hidden="1"/>
    <cellStyle name="Uwaga 3" xfId="36102" hidden="1"/>
    <cellStyle name="Uwaga 3" xfId="36107" hidden="1"/>
    <cellStyle name="Uwaga 3" xfId="36111" hidden="1"/>
    <cellStyle name="Uwaga 3" xfId="36116" hidden="1"/>
    <cellStyle name="Uwaga 3" xfId="36120" hidden="1"/>
    <cellStyle name="Uwaga 3" xfId="36125" hidden="1"/>
    <cellStyle name="Uwaga 3" xfId="36129" hidden="1"/>
    <cellStyle name="Uwaga 3" xfId="36130" hidden="1"/>
    <cellStyle name="Uwaga 3" xfId="36132" hidden="1"/>
    <cellStyle name="Uwaga 3" xfId="36144" hidden="1"/>
    <cellStyle name="Uwaga 3" xfId="36145" hidden="1"/>
    <cellStyle name="Uwaga 3" xfId="36147" hidden="1"/>
    <cellStyle name="Uwaga 3" xfId="36159" hidden="1"/>
    <cellStyle name="Uwaga 3" xfId="36161" hidden="1"/>
    <cellStyle name="Uwaga 3" xfId="36164" hidden="1"/>
    <cellStyle name="Uwaga 3" xfId="36174" hidden="1"/>
    <cellStyle name="Uwaga 3" xfId="36175" hidden="1"/>
    <cellStyle name="Uwaga 3" xfId="36177" hidden="1"/>
    <cellStyle name="Uwaga 3" xfId="36189" hidden="1"/>
    <cellStyle name="Uwaga 3" xfId="36190" hidden="1"/>
    <cellStyle name="Uwaga 3" xfId="36191" hidden="1"/>
    <cellStyle name="Uwaga 3" xfId="36205" hidden="1"/>
    <cellStyle name="Uwaga 3" xfId="36208" hidden="1"/>
    <cellStyle name="Uwaga 3" xfId="36212" hidden="1"/>
    <cellStyle name="Uwaga 3" xfId="36220" hidden="1"/>
    <cellStyle name="Uwaga 3" xfId="36223" hidden="1"/>
    <cellStyle name="Uwaga 3" xfId="36227" hidden="1"/>
    <cellStyle name="Uwaga 3" xfId="36235" hidden="1"/>
    <cellStyle name="Uwaga 3" xfId="36238" hidden="1"/>
    <cellStyle name="Uwaga 3" xfId="36242" hidden="1"/>
    <cellStyle name="Uwaga 3" xfId="36249" hidden="1"/>
    <cellStyle name="Uwaga 3" xfId="36250" hidden="1"/>
    <cellStyle name="Uwaga 3" xfId="36252" hidden="1"/>
    <cellStyle name="Uwaga 3" xfId="36265" hidden="1"/>
    <cellStyle name="Uwaga 3" xfId="36268" hidden="1"/>
    <cellStyle name="Uwaga 3" xfId="36271" hidden="1"/>
    <cellStyle name="Uwaga 3" xfId="36280" hidden="1"/>
    <cellStyle name="Uwaga 3" xfId="36283" hidden="1"/>
    <cellStyle name="Uwaga 3" xfId="36287" hidden="1"/>
    <cellStyle name="Uwaga 3" xfId="36295" hidden="1"/>
    <cellStyle name="Uwaga 3" xfId="36297" hidden="1"/>
    <cellStyle name="Uwaga 3" xfId="36300" hidden="1"/>
    <cellStyle name="Uwaga 3" xfId="36309" hidden="1"/>
    <cellStyle name="Uwaga 3" xfId="36310" hidden="1"/>
    <cellStyle name="Uwaga 3" xfId="36311" hidden="1"/>
    <cellStyle name="Uwaga 3" xfId="36324" hidden="1"/>
    <cellStyle name="Uwaga 3" xfId="36325" hidden="1"/>
    <cellStyle name="Uwaga 3" xfId="36327" hidden="1"/>
    <cellStyle name="Uwaga 3" xfId="36339" hidden="1"/>
    <cellStyle name="Uwaga 3" xfId="36340" hidden="1"/>
    <cellStyle name="Uwaga 3" xfId="36342" hidden="1"/>
    <cellStyle name="Uwaga 3" xfId="36354" hidden="1"/>
    <cellStyle name="Uwaga 3" xfId="36355" hidden="1"/>
    <cellStyle name="Uwaga 3" xfId="36357" hidden="1"/>
    <cellStyle name="Uwaga 3" xfId="36369" hidden="1"/>
    <cellStyle name="Uwaga 3" xfId="36370" hidden="1"/>
    <cellStyle name="Uwaga 3" xfId="36371" hidden="1"/>
    <cellStyle name="Uwaga 3" xfId="36385" hidden="1"/>
    <cellStyle name="Uwaga 3" xfId="36387" hidden="1"/>
    <cellStyle name="Uwaga 3" xfId="36390" hidden="1"/>
    <cellStyle name="Uwaga 3" xfId="36400" hidden="1"/>
    <cellStyle name="Uwaga 3" xfId="36403" hidden="1"/>
    <cellStyle name="Uwaga 3" xfId="36406" hidden="1"/>
    <cellStyle name="Uwaga 3" xfId="36415" hidden="1"/>
    <cellStyle name="Uwaga 3" xfId="36417" hidden="1"/>
    <cellStyle name="Uwaga 3" xfId="36420" hidden="1"/>
    <cellStyle name="Uwaga 3" xfId="36429" hidden="1"/>
    <cellStyle name="Uwaga 3" xfId="36430" hidden="1"/>
    <cellStyle name="Uwaga 3" xfId="36431" hidden="1"/>
    <cellStyle name="Uwaga 3" xfId="36444" hidden="1"/>
    <cellStyle name="Uwaga 3" xfId="36446" hidden="1"/>
    <cellStyle name="Uwaga 3" xfId="36448" hidden="1"/>
    <cellStyle name="Uwaga 3" xfId="36459" hidden="1"/>
    <cellStyle name="Uwaga 3" xfId="36461" hidden="1"/>
    <cellStyle name="Uwaga 3" xfId="36463" hidden="1"/>
    <cellStyle name="Uwaga 3" xfId="36474" hidden="1"/>
    <cellStyle name="Uwaga 3" xfId="36476" hidden="1"/>
    <cellStyle name="Uwaga 3" xfId="36478" hidden="1"/>
    <cellStyle name="Uwaga 3" xfId="36489" hidden="1"/>
    <cellStyle name="Uwaga 3" xfId="36490" hidden="1"/>
    <cellStyle name="Uwaga 3" xfId="36491" hidden="1"/>
    <cellStyle name="Uwaga 3" xfId="36504" hidden="1"/>
    <cellStyle name="Uwaga 3" xfId="36506" hidden="1"/>
    <cellStyle name="Uwaga 3" xfId="36508" hidden="1"/>
    <cellStyle name="Uwaga 3" xfId="36519" hidden="1"/>
    <cellStyle name="Uwaga 3" xfId="36521" hidden="1"/>
    <cellStyle name="Uwaga 3" xfId="36523" hidden="1"/>
    <cellStyle name="Uwaga 3" xfId="36534" hidden="1"/>
    <cellStyle name="Uwaga 3" xfId="36536" hidden="1"/>
    <cellStyle name="Uwaga 3" xfId="36537" hidden="1"/>
    <cellStyle name="Uwaga 3" xfId="36549" hidden="1"/>
    <cellStyle name="Uwaga 3" xfId="36550" hidden="1"/>
    <cellStyle name="Uwaga 3" xfId="36551" hidden="1"/>
    <cellStyle name="Uwaga 3" xfId="36564" hidden="1"/>
    <cellStyle name="Uwaga 3" xfId="36566" hidden="1"/>
    <cellStyle name="Uwaga 3" xfId="36568" hidden="1"/>
    <cellStyle name="Uwaga 3" xfId="36579" hidden="1"/>
    <cellStyle name="Uwaga 3" xfId="36581" hidden="1"/>
    <cellStyle name="Uwaga 3" xfId="36583" hidden="1"/>
    <cellStyle name="Uwaga 3" xfId="36594" hidden="1"/>
    <cellStyle name="Uwaga 3" xfId="36596" hidden="1"/>
    <cellStyle name="Uwaga 3" xfId="36598" hidden="1"/>
    <cellStyle name="Uwaga 3" xfId="36609" hidden="1"/>
    <cellStyle name="Uwaga 3" xfId="36610" hidden="1"/>
    <cellStyle name="Uwaga 3" xfId="36612" hidden="1"/>
    <cellStyle name="Uwaga 3" xfId="36623" hidden="1"/>
    <cellStyle name="Uwaga 3" xfId="36625" hidden="1"/>
    <cellStyle name="Uwaga 3" xfId="36626" hidden="1"/>
    <cellStyle name="Uwaga 3" xfId="36635" hidden="1"/>
    <cellStyle name="Uwaga 3" xfId="36638" hidden="1"/>
    <cellStyle name="Uwaga 3" xfId="36640" hidden="1"/>
    <cellStyle name="Uwaga 3" xfId="36651" hidden="1"/>
    <cellStyle name="Uwaga 3" xfId="36653" hidden="1"/>
    <cellStyle name="Uwaga 3" xfId="36655" hidden="1"/>
    <cellStyle name="Uwaga 3" xfId="36667" hidden="1"/>
    <cellStyle name="Uwaga 3" xfId="36669" hidden="1"/>
    <cellStyle name="Uwaga 3" xfId="36671" hidden="1"/>
    <cellStyle name="Uwaga 3" xfId="36679" hidden="1"/>
    <cellStyle name="Uwaga 3" xfId="36681" hidden="1"/>
    <cellStyle name="Uwaga 3" xfId="36684" hidden="1"/>
    <cellStyle name="Uwaga 3" xfId="36674" hidden="1"/>
    <cellStyle name="Uwaga 3" xfId="36673" hidden="1"/>
    <cellStyle name="Uwaga 3" xfId="36672" hidden="1"/>
    <cellStyle name="Uwaga 3" xfId="36659" hidden="1"/>
    <cellStyle name="Uwaga 3" xfId="36658" hidden="1"/>
    <cellStyle name="Uwaga 3" xfId="36657" hidden="1"/>
    <cellStyle name="Uwaga 3" xfId="36644" hidden="1"/>
    <cellStyle name="Uwaga 3" xfId="36643" hidden="1"/>
    <cellStyle name="Uwaga 3" xfId="36642" hidden="1"/>
    <cellStyle name="Uwaga 3" xfId="36629" hidden="1"/>
    <cellStyle name="Uwaga 3" xfId="36628" hidden="1"/>
    <cellStyle name="Uwaga 3" xfId="36627" hidden="1"/>
    <cellStyle name="Uwaga 3" xfId="36614" hidden="1"/>
    <cellStyle name="Uwaga 3" xfId="36613" hidden="1"/>
    <cellStyle name="Uwaga 3" xfId="36611" hidden="1"/>
    <cellStyle name="Uwaga 3" xfId="36600" hidden="1"/>
    <cellStyle name="Uwaga 3" xfId="36597" hidden="1"/>
    <cellStyle name="Uwaga 3" xfId="36595" hidden="1"/>
    <cellStyle name="Uwaga 3" xfId="36585" hidden="1"/>
    <cellStyle name="Uwaga 3" xfId="36582" hidden="1"/>
    <cellStyle name="Uwaga 3" xfId="36580" hidden="1"/>
    <cellStyle name="Uwaga 3" xfId="36570" hidden="1"/>
    <cellStyle name="Uwaga 3" xfId="36567" hidden="1"/>
    <cellStyle name="Uwaga 3" xfId="36565" hidden="1"/>
    <cellStyle name="Uwaga 3" xfId="36555" hidden="1"/>
    <cellStyle name="Uwaga 3" xfId="36553" hidden="1"/>
    <cellStyle name="Uwaga 3" xfId="36552" hidden="1"/>
    <cellStyle name="Uwaga 3" xfId="36540" hidden="1"/>
    <cellStyle name="Uwaga 3" xfId="36538" hidden="1"/>
    <cellStyle name="Uwaga 3" xfId="36535" hidden="1"/>
    <cellStyle name="Uwaga 3" xfId="36525" hidden="1"/>
    <cellStyle name="Uwaga 3" xfId="36522" hidden="1"/>
    <cellStyle name="Uwaga 3" xfId="36520" hidden="1"/>
    <cellStyle name="Uwaga 3" xfId="36510" hidden="1"/>
    <cellStyle name="Uwaga 3" xfId="36507" hidden="1"/>
    <cellStyle name="Uwaga 3" xfId="36505" hidden="1"/>
    <cellStyle name="Uwaga 3" xfId="36495" hidden="1"/>
    <cellStyle name="Uwaga 3" xfId="36493" hidden="1"/>
    <cellStyle name="Uwaga 3" xfId="36492" hidden="1"/>
    <cellStyle name="Uwaga 3" xfId="36480" hidden="1"/>
    <cellStyle name="Uwaga 3" xfId="36477" hidden="1"/>
    <cellStyle name="Uwaga 3" xfId="36475" hidden="1"/>
    <cellStyle name="Uwaga 3" xfId="36465" hidden="1"/>
    <cellStyle name="Uwaga 3" xfId="36462" hidden="1"/>
    <cellStyle name="Uwaga 3" xfId="36460" hidden="1"/>
    <cellStyle name="Uwaga 3" xfId="36450" hidden="1"/>
    <cellStyle name="Uwaga 3" xfId="36447" hidden="1"/>
    <cellStyle name="Uwaga 3" xfId="36445" hidden="1"/>
    <cellStyle name="Uwaga 3" xfId="36435" hidden="1"/>
    <cellStyle name="Uwaga 3" xfId="36433" hidden="1"/>
    <cellStyle name="Uwaga 3" xfId="36432" hidden="1"/>
    <cellStyle name="Uwaga 3" xfId="36419" hidden="1"/>
    <cellStyle name="Uwaga 3" xfId="36416" hidden="1"/>
    <cellStyle name="Uwaga 3" xfId="36414" hidden="1"/>
    <cellStyle name="Uwaga 3" xfId="36404" hidden="1"/>
    <cellStyle name="Uwaga 3" xfId="36401" hidden="1"/>
    <cellStyle name="Uwaga 3" xfId="36399" hidden="1"/>
    <cellStyle name="Uwaga 3" xfId="36389" hidden="1"/>
    <cellStyle name="Uwaga 3" xfId="36386" hidden="1"/>
    <cellStyle name="Uwaga 3" xfId="36384" hidden="1"/>
    <cellStyle name="Uwaga 3" xfId="36375" hidden="1"/>
    <cellStyle name="Uwaga 3" xfId="36373" hidden="1"/>
    <cellStyle name="Uwaga 3" xfId="36372" hidden="1"/>
    <cellStyle name="Uwaga 3" xfId="36360" hidden="1"/>
    <cellStyle name="Uwaga 3" xfId="36358" hidden="1"/>
    <cellStyle name="Uwaga 3" xfId="36356" hidden="1"/>
    <cellStyle name="Uwaga 3" xfId="36345" hidden="1"/>
    <cellStyle name="Uwaga 3" xfId="36343" hidden="1"/>
    <cellStyle name="Uwaga 3" xfId="36341" hidden="1"/>
    <cellStyle name="Uwaga 3" xfId="36330" hidden="1"/>
    <cellStyle name="Uwaga 3" xfId="36328" hidden="1"/>
    <cellStyle name="Uwaga 3" xfId="36326" hidden="1"/>
    <cellStyle name="Uwaga 3" xfId="36315" hidden="1"/>
    <cellStyle name="Uwaga 3" xfId="36313" hidden="1"/>
    <cellStyle name="Uwaga 3" xfId="36312" hidden="1"/>
    <cellStyle name="Uwaga 3" xfId="36299" hidden="1"/>
    <cellStyle name="Uwaga 3" xfId="36296" hidden="1"/>
    <cellStyle name="Uwaga 3" xfId="36294" hidden="1"/>
    <cellStyle name="Uwaga 3" xfId="36284" hidden="1"/>
    <cellStyle name="Uwaga 3" xfId="36281" hidden="1"/>
    <cellStyle name="Uwaga 3" xfId="36279" hidden="1"/>
    <cellStyle name="Uwaga 3" xfId="36269" hidden="1"/>
    <cellStyle name="Uwaga 3" xfId="36266" hidden="1"/>
    <cellStyle name="Uwaga 3" xfId="36264" hidden="1"/>
    <cellStyle name="Uwaga 3" xfId="36255" hidden="1"/>
    <cellStyle name="Uwaga 3" xfId="36253" hidden="1"/>
    <cellStyle name="Uwaga 3" xfId="36251" hidden="1"/>
    <cellStyle name="Uwaga 3" xfId="36239" hidden="1"/>
    <cellStyle name="Uwaga 3" xfId="36236" hidden="1"/>
    <cellStyle name="Uwaga 3" xfId="36234" hidden="1"/>
    <cellStyle name="Uwaga 3" xfId="36224" hidden="1"/>
    <cellStyle name="Uwaga 3" xfId="36221" hidden="1"/>
    <cellStyle name="Uwaga 3" xfId="36219" hidden="1"/>
    <cellStyle name="Uwaga 3" xfId="36209" hidden="1"/>
    <cellStyle name="Uwaga 3" xfId="36206" hidden="1"/>
    <cellStyle name="Uwaga 3" xfId="36204" hidden="1"/>
    <cellStyle name="Uwaga 3" xfId="36197" hidden="1"/>
    <cellStyle name="Uwaga 3" xfId="36194" hidden="1"/>
    <cellStyle name="Uwaga 3" xfId="36192" hidden="1"/>
    <cellStyle name="Uwaga 3" xfId="36182" hidden="1"/>
    <cellStyle name="Uwaga 3" xfId="36179" hidden="1"/>
    <cellStyle name="Uwaga 3" xfId="36176" hidden="1"/>
    <cellStyle name="Uwaga 3" xfId="36167" hidden="1"/>
    <cellStyle name="Uwaga 3" xfId="36163" hidden="1"/>
    <cellStyle name="Uwaga 3" xfId="36160" hidden="1"/>
    <cellStyle name="Uwaga 3" xfId="36152" hidden="1"/>
    <cellStyle name="Uwaga 3" xfId="36149" hidden="1"/>
    <cellStyle name="Uwaga 3" xfId="36146" hidden="1"/>
    <cellStyle name="Uwaga 3" xfId="36137" hidden="1"/>
    <cellStyle name="Uwaga 3" xfId="36134" hidden="1"/>
    <cellStyle name="Uwaga 3" xfId="36131" hidden="1"/>
    <cellStyle name="Uwaga 3" xfId="36121" hidden="1"/>
    <cellStyle name="Uwaga 3" xfId="36117" hidden="1"/>
    <cellStyle name="Uwaga 3" xfId="36114" hidden="1"/>
    <cellStyle name="Uwaga 3" xfId="36105" hidden="1"/>
    <cellStyle name="Uwaga 3" xfId="36101" hidden="1"/>
    <cellStyle name="Uwaga 3" xfId="36099" hidden="1"/>
    <cellStyle name="Uwaga 3" xfId="36091" hidden="1"/>
    <cellStyle name="Uwaga 3" xfId="36087" hidden="1"/>
    <cellStyle name="Uwaga 3" xfId="36084" hidden="1"/>
    <cellStyle name="Uwaga 3" xfId="36077" hidden="1"/>
    <cellStyle name="Uwaga 3" xfId="36074" hidden="1"/>
    <cellStyle name="Uwaga 3" xfId="36071" hidden="1"/>
    <cellStyle name="Uwaga 3" xfId="36062" hidden="1"/>
    <cellStyle name="Uwaga 3" xfId="36057" hidden="1"/>
    <cellStyle name="Uwaga 3" xfId="36054" hidden="1"/>
    <cellStyle name="Uwaga 3" xfId="36047" hidden="1"/>
    <cellStyle name="Uwaga 3" xfId="36042" hidden="1"/>
    <cellStyle name="Uwaga 3" xfId="36039" hidden="1"/>
    <cellStyle name="Uwaga 3" xfId="36032" hidden="1"/>
    <cellStyle name="Uwaga 3" xfId="36027" hidden="1"/>
    <cellStyle name="Uwaga 3" xfId="36024" hidden="1"/>
    <cellStyle name="Uwaga 3" xfId="36018" hidden="1"/>
    <cellStyle name="Uwaga 3" xfId="36014" hidden="1"/>
    <cellStyle name="Uwaga 3" xfId="36011" hidden="1"/>
    <cellStyle name="Uwaga 3" xfId="36003" hidden="1"/>
    <cellStyle name="Uwaga 3" xfId="35998" hidden="1"/>
    <cellStyle name="Uwaga 3" xfId="35994" hidden="1"/>
    <cellStyle name="Uwaga 3" xfId="35988" hidden="1"/>
    <cellStyle name="Uwaga 3" xfId="35983" hidden="1"/>
    <cellStyle name="Uwaga 3" xfId="35979" hidden="1"/>
    <cellStyle name="Uwaga 3" xfId="35973" hidden="1"/>
    <cellStyle name="Uwaga 3" xfId="35968" hidden="1"/>
    <cellStyle name="Uwaga 3" xfId="35964" hidden="1"/>
    <cellStyle name="Uwaga 3" xfId="35959" hidden="1"/>
    <cellStyle name="Uwaga 3" xfId="35955" hidden="1"/>
    <cellStyle name="Uwaga 3" xfId="35951" hidden="1"/>
    <cellStyle name="Uwaga 3" xfId="35943" hidden="1"/>
    <cellStyle name="Uwaga 3" xfId="35938" hidden="1"/>
    <cellStyle name="Uwaga 3" xfId="35934" hidden="1"/>
    <cellStyle name="Uwaga 3" xfId="35928" hidden="1"/>
    <cellStyle name="Uwaga 3" xfId="35923" hidden="1"/>
    <cellStyle name="Uwaga 3" xfId="35919" hidden="1"/>
    <cellStyle name="Uwaga 3" xfId="35913" hidden="1"/>
    <cellStyle name="Uwaga 3" xfId="35908" hidden="1"/>
    <cellStyle name="Uwaga 3" xfId="35904" hidden="1"/>
    <cellStyle name="Uwaga 3" xfId="35900" hidden="1"/>
    <cellStyle name="Uwaga 3" xfId="35895" hidden="1"/>
    <cellStyle name="Uwaga 3" xfId="35890" hidden="1"/>
    <cellStyle name="Uwaga 3" xfId="35885" hidden="1"/>
    <cellStyle name="Uwaga 3" xfId="35881" hidden="1"/>
    <cellStyle name="Uwaga 3" xfId="35877" hidden="1"/>
    <cellStyle name="Uwaga 3" xfId="35870" hidden="1"/>
    <cellStyle name="Uwaga 3" xfId="35866" hidden="1"/>
    <cellStyle name="Uwaga 3" xfId="35861" hidden="1"/>
    <cellStyle name="Uwaga 3" xfId="35855" hidden="1"/>
    <cellStyle name="Uwaga 3" xfId="35851" hidden="1"/>
    <cellStyle name="Uwaga 3" xfId="35846" hidden="1"/>
    <cellStyle name="Uwaga 3" xfId="35840" hidden="1"/>
    <cellStyle name="Uwaga 3" xfId="35836" hidden="1"/>
    <cellStyle name="Uwaga 3" xfId="35831" hidden="1"/>
    <cellStyle name="Uwaga 3" xfId="35825" hidden="1"/>
    <cellStyle name="Uwaga 3" xfId="35821" hidden="1"/>
    <cellStyle name="Uwaga 3" xfId="35817" hidden="1"/>
    <cellStyle name="Uwaga 3" xfId="36677" hidden="1"/>
    <cellStyle name="Uwaga 3" xfId="36676" hidden="1"/>
    <cellStyle name="Uwaga 3" xfId="36675" hidden="1"/>
    <cellStyle name="Uwaga 3" xfId="36662" hidden="1"/>
    <cellStyle name="Uwaga 3" xfId="36661" hidden="1"/>
    <cellStyle name="Uwaga 3" xfId="36660" hidden="1"/>
    <cellStyle name="Uwaga 3" xfId="36647" hidden="1"/>
    <cellStyle name="Uwaga 3" xfId="36646" hidden="1"/>
    <cellStyle name="Uwaga 3" xfId="36645" hidden="1"/>
    <cellStyle name="Uwaga 3" xfId="36632" hidden="1"/>
    <cellStyle name="Uwaga 3" xfId="36631" hidden="1"/>
    <cellStyle name="Uwaga 3" xfId="36630" hidden="1"/>
    <cellStyle name="Uwaga 3" xfId="36617" hidden="1"/>
    <cellStyle name="Uwaga 3" xfId="36616" hidden="1"/>
    <cellStyle name="Uwaga 3" xfId="36615" hidden="1"/>
    <cellStyle name="Uwaga 3" xfId="36603" hidden="1"/>
    <cellStyle name="Uwaga 3" xfId="36601" hidden="1"/>
    <cellStyle name="Uwaga 3" xfId="36599" hidden="1"/>
    <cellStyle name="Uwaga 3" xfId="36588" hidden="1"/>
    <cellStyle name="Uwaga 3" xfId="36586" hidden="1"/>
    <cellStyle name="Uwaga 3" xfId="36584" hidden="1"/>
    <cellStyle name="Uwaga 3" xfId="36573" hidden="1"/>
    <cellStyle name="Uwaga 3" xfId="36571" hidden="1"/>
    <cellStyle name="Uwaga 3" xfId="36569" hidden="1"/>
    <cellStyle name="Uwaga 3" xfId="36558" hidden="1"/>
    <cellStyle name="Uwaga 3" xfId="36556" hidden="1"/>
    <cellStyle name="Uwaga 3" xfId="36554" hidden="1"/>
    <cellStyle name="Uwaga 3" xfId="36543" hidden="1"/>
    <cellStyle name="Uwaga 3" xfId="36541" hidden="1"/>
    <cellStyle name="Uwaga 3" xfId="36539" hidden="1"/>
    <cellStyle name="Uwaga 3" xfId="36528" hidden="1"/>
    <cellStyle name="Uwaga 3" xfId="36526" hidden="1"/>
    <cellStyle name="Uwaga 3" xfId="36524" hidden="1"/>
    <cellStyle name="Uwaga 3" xfId="36513" hidden="1"/>
    <cellStyle name="Uwaga 3" xfId="36511" hidden="1"/>
    <cellStyle name="Uwaga 3" xfId="36509" hidden="1"/>
    <cellStyle name="Uwaga 3" xfId="36498" hidden="1"/>
    <cellStyle name="Uwaga 3" xfId="36496" hidden="1"/>
    <cellStyle name="Uwaga 3" xfId="36494" hidden="1"/>
    <cellStyle name="Uwaga 3" xfId="36483" hidden="1"/>
    <cellStyle name="Uwaga 3" xfId="36481" hidden="1"/>
    <cellStyle name="Uwaga 3" xfId="36479" hidden="1"/>
    <cellStyle name="Uwaga 3" xfId="36468" hidden="1"/>
    <cellStyle name="Uwaga 3" xfId="36466" hidden="1"/>
    <cellStyle name="Uwaga 3" xfId="36464" hidden="1"/>
    <cellStyle name="Uwaga 3" xfId="36453" hidden="1"/>
    <cellStyle name="Uwaga 3" xfId="36451" hidden="1"/>
    <cellStyle name="Uwaga 3" xfId="36449" hidden="1"/>
    <cellStyle name="Uwaga 3" xfId="36438" hidden="1"/>
    <cellStyle name="Uwaga 3" xfId="36436" hidden="1"/>
    <cellStyle name="Uwaga 3" xfId="36434" hidden="1"/>
    <cellStyle name="Uwaga 3" xfId="36423" hidden="1"/>
    <cellStyle name="Uwaga 3" xfId="36421" hidden="1"/>
    <cellStyle name="Uwaga 3" xfId="36418" hidden="1"/>
    <cellStyle name="Uwaga 3" xfId="36408" hidden="1"/>
    <cellStyle name="Uwaga 3" xfId="36405" hidden="1"/>
    <cellStyle name="Uwaga 3" xfId="36402" hidden="1"/>
    <cellStyle name="Uwaga 3" xfId="36393" hidden="1"/>
    <cellStyle name="Uwaga 3" xfId="36391" hidden="1"/>
    <cellStyle name="Uwaga 3" xfId="36388" hidden="1"/>
    <cellStyle name="Uwaga 3" xfId="36378" hidden="1"/>
    <cellStyle name="Uwaga 3" xfId="36376" hidden="1"/>
    <cellStyle name="Uwaga 3" xfId="36374" hidden="1"/>
    <cellStyle name="Uwaga 3" xfId="36363" hidden="1"/>
    <cellStyle name="Uwaga 3" xfId="36361" hidden="1"/>
    <cellStyle name="Uwaga 3" xfId="36359" hidden="1"/>
    <cellStyle name="Uwaga 3" xfId="36348" hidden="1"/>
    <cellStyle name="Uwaga 3" xfId="36346" hidden="1"/>
    <cellStyle name="Uwaga 3" xfId="36344" hidden="1"/>
    <cellStyle name="Uwaga 3" xfId="36333" hidden="1"/>
    <cellStyle name="Uwaga 3" xfId="36331" hidden="1"/>
    <cellStyle name="Uwaga 3" xfId="36329" hidden="1"/>
    <cellStyle name="Uwaga 3" xfId="36318" hidden="1"/>
    <cellStyle name="Uwaga 3" xfId="36316" hidden="1"/>
    <cellStyle name="Uwaga 3" xfId="36314" hidden="1"/>
    <cellStyle name="Uwaga 3" xfId="36303" hidden="1"/>
    <cellStyle name="Uwaga 3" xfId="36301" hidden="1"/>
    <cellStyle name="Uwaga 3" xfId="36298" hidden="1"/>
    <cellStyle name="Uwaga 3" xfId="36288" hidden="1"/>
    <cellStyle name="Uwaga 3" xfId="36285" hidden="1"/>
    <cellStyle name="Uwaga 3" xfId="36282" hidden="1"/>
    <cellStyle name="Uwaga 3" xfId="36273" hidden="1"/>
    <cellStyle name="Uwaga 3" xfId="36270" hidden="1"/>
    <cellStyle name="Uwaga 3" xfId="36267" hidden="1"/>
    <cellStyle name="Uwaga 3" xfId="36258" hidden="1"/>
    <cellStyle name="Uwaga 3" xfId="36256" hidden="1"/>
    <cellStyle name="Uwaga 3" xfId="36254" hidden="1"/>
    <cellStyle name="Uwaga 3" xfId="36243" hidden="1"/>
    <cellStyle name="Uwaga 3" xfId="36240" hidden="1"/>
    <cellStyle name="Uwaga 3" xfId="36237" hidden="1"/>
    <cellStyle name="Uwaga 3" xfId="36228" hidden="1"/>
    <cellStyle name="Uwaga 3" xfId="36225" hidden="1"/>
    <cellStyle name="Uwaga 3" xfId="36222" hidden="1"/>
    <cellStyle name="Uwaga 3" xfId="36213" hidden="1"/>
    <cellStyle name="Uwaga 3" xfId="36210" hidden="1"/>
    <cellStyle name="Uwaga 3" xfId="36207" hidden="1"/>
    <cellStyle name="Uwaga 3" xfId="36200" hidden="1"/>
    <cellStyle name="Uwaga 3" xfId="36196" hidden="1"/>
    <cellStyle name="Uwaga 3" xfId="36193" hidden="1"/>
    <cellStyle name="Uwaga 3" xfId="36185" hidden="1"/>
    <cellStyle name="Uwaga 3" xfId="36181" hidden="1"/>
    <cellStyle name="Uwaga 3" xfId="36178" hidden="1"/>
    <cellStyle name="Uwaga 3" xfId="36170" hidden="1"/>
    <cellStyle name="Uwaga 3" xfId="36166" hidden="1"/>
    <cellStyle name="Uwaga 3" xfId="36162" hidden="1"/>
    <cellStyle name="Uwaga 3" xfId="36155" hidden="1"/>
    <cellStyle name="Uwaga 3" xfId="36151" hidden="1"/>
    <cellStyle name="Uwaga 3" xfId="36148" hidden="1"/>
    <cellStyle name="Uwaga 3" xfId="36140" hidden="1"/>
    <cellStyle name="Uwaga 3" xfId="36136" hidden="1"/>
    <cellStyle name="Uwaga 3" xfId="36133" hidden="1"/>
    <cellStyle name="Uwaga 3" xfId="36124" hidden="1"/>
    <cellStyle name="Uwaga 3" xfId="36119" hidden="1"/>
    <cellStyle name="Uwaga 3" xfId="36115" hidden="1"/>
    <cellStyle name="Uwaga 3" xfId="36109" hidden="1"/>
    <cellStyle name="Uwaga 3" xfId="36104" hidden="1"/>
    <cellStyle name="Uwaga 3" xfId="36100" hidden="1"/>
    <cellStyle name="Uwaga 3" xfId="36094" hidden="1"/>
    <cellStyle name="Uwaga 3" xfId="36089" hidden="1"/>
    <cellStyle name="Uwaga 3" xfId="36085" hidden="1"/>
    <cellStyle name="Uwaga 3" xfId="36080" hidden="1"/>
    <cellStyle name="Uwaga 3" xfId="36076" hidden="1"/>
    <cellStyle name="Uwaga 3" xfId="36072" hidden="1"/>
    <cellStyle name="Uwaga 3" xfId="36065" hidden="1"/>
    <cellStyle name="Uwaga 3" xfId="36060" hidden="1"/>
    <cellStyle name="Uwaga 3" xfId="36056" hidden="1"/>
    <cellStyle name="Uwaga 3" xfId="36049" hidden="1"/>
    <cellStyle name="Uwaga 3" xfId="36044" hidden="1"/>
    <cellStyle name="Uwaga 3" xfId="36040" hidden="1"/>
    <cellStyle name="Uwaga 3" xfId="36035" hidden="1"/>
    <cellStyle name="Uwaga 3" xfId="36030" hidden="1"/>
    <cellStyle name="Uwaga 3" xfId="36026" hidden="1"/>
    <cellStyle name="Uwaga 3" xfId="36020" hidden="1"/>
    <cellStyle name="Uwaga 3" xfId="36016" hidden="1"/>
    <cellStyle name="Uwaga 3" xfId="36013" hidden="1"/>
    <cellStyle name="Uwaga 3" xfId="36006" hidden="1"/>
    <cellStyle name="Uwaga 3" xfId="36001" hidden="1"/>
    <cellStyle name="Uwaga 3" xfId="35996" hidden="1"/>
    <cellStyle name="Uwaga 3" xfId="35990" hidden="1"/>
    <cellStyle name="Uwaga 3" xfId="35985" hidden="1"/>
    <cellStyle name="Uwaga 3" xfId="35980" hidden="1"/>
    <cellStyle name="Uwaga 3" xfId="35975" hidden="1"/>
    <cellStyle name="Uwaga 3" xfId="35970" hidden="1"/>
    <cellStyle name="Uwaga 3" xfId="35965" hidden="1"/>
    <cellStyle name="Uwaga 3" xfId="35961" hidden="1"/>
    <cellStyle name="Uwaga 3" xfId="35957" hidden="1"/>
    <cellStyle name="Uwaga 3" xfId="35952" hidden="1"/>
    <cellStyle name="Uwaga 3" xfId="35945" hidden="1"/>
    <cellStyle name="Uwaga 3" xfId="35940" hidden="1"/>
    <cellStyle name="Uwaga 3" xfId="35935" hidden="1"/>
    <cellStyle name="Uwaga 3" xfId="35929" hidden="1"/>
    <cellStyle name="Uwaga 3" xfId="35924" hidden="1"/>
    <cellStyle name="Uwaga 3" xfId="35920" hidden="1"/>
    <cellStyle name="Uwaga 3" xfId="35915" hidden="1"/>
    <cellStyle name="Uwaga 3" xfId="35910" hidden="1"/>
    <cellStyle name="Uwaga 3" xfId="35905" hidden="1"/>
    <cellStyle name="Uwaga 3" xfId="35901" hidden="1"/>
    <cellStyle name="Uwaga 3" xfId="35896" hidden="1"/>
    <cellStyle name="Uwaga 3" xfId="35891" hidden="1"/>
    <cellStyle name="Uwaga 3" xfId="35886" hidden="1"/>
    <cellStyle name="Uwaga 3" xfId="35882" hidden="1"/>
    <cellStyle name="Uwaga 3" xfId="35878" hidden="1"/>
    <cellStyle name="Uwaga 3" xfId="35871" hidden="1"/>
    <cellStyle name="Uwaga 3" xfId="35867" hidden="1"/>
    <cellStyle name="Uwaga 3" xfId="35862" hidden="1"/>
    <cellStyle name="Uwaga 3" xfId="35856" hidden="1"/>
    <cellStyle name="Uwaga 3" xfId="35852" hidden="1"/>
    <cellStyle name="Uwaga 3" xfId="35847" hidden="1"/>
    <cellStyle name="Uwaga 3" xfId="35841" hidden="1"/>
    <cellStyle name="Uwaga 3" xfId="35837" hidden="1"/>
    <cellStyle name="Uwaga 3" xfId="35833" hidden="1"/>
    <cellStyle name="Uwaga 3" xfId="35826" hidden="1"/>
    <cellStyle name="Uwaga 3" xfId="35822" hidden="1"/>
    <cellStyle name="Uwaga 3" xfId="35818" hidden="1"/>
    <cellStyle name="Uwaga 3" xfId="36682" hidden="1"/>
    <cellStyle name="Uwaga 3" xfId="36680" hidden="1"/>
    <cellStyle name="Uwaga 3" xfId="36678" hidden="1"/>
    <cellStyle name="Uwaga 3" xfId="36665" hidden="1"/>
    <cellStyle name="Uwaga 3" xfId="36664" hidden="1"/>
    <cellStyle name="Uwaga 3" xfId="36663" hidden="1"/>
    <cellStyle name="Uwaga 3" xfId="36650" hidden="1"/>
    <cellStyle name="Uwaga 3" xfId="36649" hidden="1"/>
    <cellStyle name="Uwaga 3" xfId="36648" hidden="1"/>
    <cellStyle name="Uwaga 3" xfId="36636" hidden="1"/>
    <cellStyle name="Uwaga 3" xfId="36634" hidden="1"/>
    <cellStyle name="Uwaga 3" xfId="36633" hidden="1"/>
    <cellStyle name="Uwaga 3" xfId="36620" hidden="1"/>
    <cellStyle name="Uwaga 3" xfId="36619" hidden="1"/>
    <cellStyle name="Uwaga 3" xfId="36618" hidden="1"/>
    <cellStyle name="Uwaga 3" xfId="36606" hidden="1"/>
    <cellStyle name="Uwaga 3" xfId="36604" hidden="1"/>
    <cellStyle name="Uwaga 3" xfId="36602" hidden="1"/>
    <cellStyle name="Uwaga 3" xfId="36591" hidden="1"/>
    <cellStyle name="Uwaga 3" xfId="36589" hidden="1"/>
    <cellStyle name="Uwaga 3" xfId="36587" hidden="1"/>
    <cellStyle name="Uwaga 3" xfId="36576" hidden="1"/>
    <cellStyle name="Uwaga 3" xfId="36574" hidden="1"/>
    <cellStyle name="Uwaga 3" xfId="36572" hidden="1"/>
    <cellStyle name="Uwaga 3" xfId="36561" hidden="1"/>
    <cellStyle name="Uwaga 3" xfId="36559" hidden="1"/>
    <cellStyle name="Uwaga 3" xfId="36557" hidden="1"/>
    <cellStyle name="Uwaga 3" xfId="36546" hidden="1"/>
    <cellStyle name="Uwaga 3" xfId="36544" hidden="1"/>
    <cellStyle name="Uwaga 3" xfId="36542" hidden="1"/>
    <cellStyle name="Uwaga 3" xfId="36531" hidden="1"/>
    <cellStyle name="Uwaga 3" xfId="36529" hidden="1"/>
    <cellStyle name="Uwaga 3" xfId="36527" hidden="1"/>
    <cellStyle name="Uwaga 3" xfId="36516" hidden="1"/>
    <cellStyle name="Uwaga 3" xfId="36514" hidden="1"/>
    <cellStyle name="Uwaga 3" xfId="36512" hidden="1"/>
    <cellStyle name="Uwaga 3" xfId="36501" hidden="1"/>
    <cellStyle name="Uwaga 3" xfId="36499" hidden="1"/>
    <cellStyle name="Uwaga 3" xfId="36497" hidden="1"/>
    <cellStyle name="Uwaga 3" xfId="36486" hidden="1"/>
    <cellStyle name="Uwaga 3" xfId="36484" hidden="1"/>
    <cellStyle name="Uwaga 3" xfId="36482" hidden="1"/>
    <cellStyle name="Uwaga 3" xfId="36471" hidden="1"/>
    <cellStyle name="Uwaga 3" xfId="36469" hidden="1"/>
    <cellStyle name="Uwaga 3" xfId="36467" hidden="1"/>
    <cellStyle name="Uwaga 3" xfId="36456" hidden="1"/>
    <cellStyle name="Uwaga 3" xfId="36454" hidden="1"/>
    <cellStyle name="Uwaga 3" xfId="36452" hidden="1"/>
    <cellStyle name="Uwaga 3" xfId="36441" hidden="1"/>
    <cellStyle name="Uwaga 3" xfId="36439" hidden="1"/>
    <cellStyle name="Uwaga 3" xfId="36437" hidden="1"/>
    <cellStyle name="Uwaga 3" xfId="36426" hidden="1"/>
    <cellStyle name="Uwaga 3" xfId="36424" hidden="1"/>
    <cellStyle name="Uwaga 3" xfId="36422" hidden="1"/>
    <cellStyle name="Uwaga 3" xfId="36411" hidden="1"/>
    <cellStyle name="Uwaga 3" xfId="36409" hidden="1"/>
    <cellStyle name="Uwaga 3" xfId="36407" hidden="1"/>
    <cellStyle name="Uwaga 3" xfId="36396" hidden="1"/>
    <cellStyle name="Uwaga 3" xfId="36394" hidden="1"/>
    <cellStyle name="Uwaga 3" xfId="36392" hidden="1"/>
    <cellStyle name="Uwaga 3" xfId="36381" hidden="1"/>
    <cellStyle name="Uwaga 3" xfId="36379" hidden="1"/>
    <cellStyle name="Uwaga 3" xfId="36377" hidden="1"/>
    <cellStyle name="Uwaga 3" xfId="36366" hidden="1"/>
    <cellStyle name="Uwaga 3" xfId="36364" hidden="1"/>
    <cellStyle name="Uwaga 3" xfId="36362" hidden="1"/>
    <cellStyle name="Uwaga 3" xfId="36351" hidden="1"/>
    <cellStyle name="Uwaga 3" xfId="36349" hidden="1"/>
    <cellStyle name="Uwaga 3" xfId="36347" hidden="1"/>
    <cellStyle name="Uwaga 3" xfId="36336" hidden="1"/>
    <cellStyle name="Uwaga 3" xfId="36334" hidden="1"/>
    <cellStyle name="Uwaga 3" xfId="36332" hidden="1"/>
    <cellStyle name="Uwaga 3" xfId="36321" hidden="1"/>
    <cellStyle name="Uwaga 3" xfId="36319" hidden="1"/>
    <cellStyle name="Uwaga 3" xfId="36317" hidden="1"/>
    <cellStyle name="Uwaga 3" xfId="36306" hidden="1"/>
    <cellStyle name="Uwaga 3" xfId="36304" hidden="1"/>
    <cellStyle name="Uwaga 3" xfId="36302" hidden="1"/>
    <cellStyle name="Uwaga 3" xfId="36291" hidden="1"/>
    <cellStyle name="Uwaga 3" xfId="36289" hidden="1"/>
    <cellStyle name="Uwaga 3" xfId="36286" hidden="1"/>
    <cellStyle name="Uwaga 3" xfId="36276" hidden="1"/>
    <cellStyle name="Uwaga 3" xfId="36274" hidden="1"/>
    <cellStyle name="Uwaga 3" xfId="36272" hidden="1"/>
    <cellStyle name="Uwaga 3" xfId="36261" hidden="1"/>
    <cellStyle name="Uwaga 3" xfId="36259" hidden="1"/>
    <cellStyle name="Uwaga 3" xfId="36257" hidden="1"/>
    <cellStyle name="Uwaga 3" xfId="36246" hidden="1"/>
    <cellStyle name="Uwaga 3" xfId="36244" hidden="1"/>
    <cellStyle name="Uwaga 3" xfId="36241" hidden="1"/>
    <cellStyle name="Uwaga 3" xfId="36231" hidden="1"/>
    <cellStyle name="Uwaga 3" xfId="36229" hidden="1"/>
    <cellStyle name="Uwaga 3" xfId="36226" hidden="1"/>
    <cellStyle name="Uwaga 3" xfId="36216" hidden="1"/>
    <cellStyle name="Uwaga 3" xfId="36214" hidden="1"/>
    <cellStyle name="Uwaga 3" xfId="36211" hidden="1"/>
    <cellStyle name="Uwaga 3" xfId="36202" hidden="1"/>
    <cellStyle name="Uwaga 3" xfId="36199" hidden="1"/>
    <cellStyle name="Uwaga 3" xfId="36195" hidden="1"/>
    <cellStyle name="Uwaga 3" xfId="36187" hidden="1"/>
    <cellStyle name="Uwaga 3" xfId="36184" hidden="1"/>
    <cellStyle name="Uwaga 3" xfId="36180" hidden="1"/>
    <cellStyle name="Uwaga 3" xfId="36172" hidden="1"/>
    <cellStyle name="Uwaga 3" xfId="36169" hidden="1"/>
    <cellStyle name="Uwaga 3" xfId="36165" hidden="1"/>
    <cellStyle name="Uwaga 3" xfId="36157" hidden="1"/>
    <cellStyle name="Uwaga 3" xfId="36154" hidden="1"/>
    <cellStyle name="Uwaga 3" xfId="36150" hidden="1"/>
    <cellStyle name="Uwaga 3" xfId="36142" hidden="1"/>
    <cellStyle name="Uwaga 3" xfId="36139" hidden="1"/>
    <cellStyle name="Uwaga 3" xfId="36135" hidden="1"/>
    <cellStyle name="Uwaga 3" xfId="36127" hidden="1"/>
    <cellStyle name="Uwaga 3" xfId="36123" hidden="1"/>
    <cellStyle name="Uwaga 3" xfId="36118" hidden="1"/>
    <cellStyle name="Uwaga 3" xfId="36112" hidden="1"/>
    <cellStyle name="Uwaga 3" xfId="36108" hidden="1"/>
    <cellStyle name="Uwaga 3" xfId="36103" hidden="1"/>
    <cellStyle name="Uwaga 3" xfId="36097" hidden="1"/>
    <cellStyle name="Uwaga 3" xfId="36093" hidden="1"/>
    <cellStyle name="Uwaga 3" xfId="36088" hidden="1"/>
    <cellStyle name="Uwaga 3" xfId="36082" hidden="1"/>
    <cellStyle name="Uwaga 3" xfId="36079" hidden="1"/>
    <cellStyle name="Uwaga 3" xfId="36075" hidden="1"/>
    <cellStyle name="Uwaga 3" xfId="36067" hidden="1"/>
    <cellStyle name="Uwaga 3" xfId="36064" hidden="1"/>
    <cellStyle name="Uwaga 3" xfId="36059" hidden="1"/>
    <cellStyle name="Uwaga 3" xfId="36052" hidden="1"/>
    <cellStyle name="Uwaga 3" xfId="36048" hidden="1"/>
    <cellStyle name="Uwaga 3" xfId="36043" hidden="1"/>
    <cellStyle name="Uwaga 3" xfId="36037" hidden="1"/>
    <cellStyle name="Uwaga 3" xfId="36033" hidden="1"/>
    <cellStyle name="Uwaga 3" xfId="36028" hidden="1"/>
    <cellStyle name="Uwaga 3" xfId="36022" hidden="1"/>
    <cellStyle name="Uwaga 3" xfId="36019" hidden="1"/>
    <cellStyle name="Uwaga 3" xfId="36015" hidden="1"/>
    <cellStyle name="Uwaga 3" xfId="36007" hidden="1"/>
    <cellStyle name="Uwaga 3" xfId="36002" hidden="1"/>
    <cellStyle name="Uwaga 3" xfId="35997" hidden="1"/>
    <cellStyle name="Uwaga 3" xfId="35992" hidden="1"/>
    <cellStyle name="Uwaga 3" xfId="35987" hidden="1"/>
    <cellStyle name="Uwaga 3" xfId="35982" hidden="1"/>
    <cellStyle name="Uwaga 3" xfId="35977" hidden="1"/>
    <cellStyle name="Uwaga 3" xfId="35972" hidden="1"/>
    <cellStyle name="Uwaga 3" xfId="35967" hidden="1"/>
    <cellStyle name="Uwaga 3" xfId="35962" hidden="1"/>
    <cellStyle name="Uwaga 3" xfId="35958" hidden="1"/>
    <cellStyle name="Uwaga 3" xfId="35953" hidden="1"/>
    <cellStyle name="Uwaga 3" xfId="35946" hidden="1"/>
    <cellStyle name="Uwaga 3" xfId="35941" hidden="1"/>
    <cellStyle name="Uwaga 3" xfId="35936" hidden="1"/>
    <cellStyle name="Uwaga 3" xfId="35931" hidden="1"/>
    <cellStyle name="Uwaga 3" xfId="35926" hidden="1"/>
    <cellStyle name="Uwaga 3" xfId="35921" hidden="1"/>
    <cellStyle name="Uwaga 3" xfId="35916" hidden="1"/>
    <cellStyle name="Uwaga 3" xfId="35911" hidden="1"/>
    <cellStyle name="Uwaga 3" xfId="35906" hidden="1"/>
    <cellStyle name="Uwaga 3" xfId="35902" hidden="1"/>
    <cellStyle name="Uwaga 3" xfId="35897" hidden="1"/>
    <cellStyle name="Uwaga 3" xfId="35892" hidden="1"/>
    <cellStyle name="Uwaga 3" xfId="35887" hidden="1"/>
    <cellStyle name="Uwaga 3" xfId="35883" hidden="1"/>
    <cellStyle name="Uwaga 3" xfId="35879" hidden="1"/>
    <cellStyle name="Uwaga 3" xfId="35872" hidden="1"/>
    <cellStyle name="Uwaga 3" xfId="35868" hidden="1"/>
    <cellStyle name="Uwaga 3" xfId="35863" hidden="1"/>
    <cellStyle name="Uwaga 3" xfId="35857" hidden="1"/>
    <cellStyle name="Uwaga 3" xfId="35853" hidden="1"/>
    <cellStyle name="Uwaga 3" xfId="35848" hidden="1"/>
    <cellStyle name="Uwaga 3" xfId="35842" hidden="1"/>
    <cellStyle name="Uwaga 3" xfId="35838" hidden="1"/>
    <cellStyle name="Uwaga 3" xfId="35834" hidden="1"/>
    <cellStyle name="Uwaga 3" xfId="35827" hidden="1"/>
    <cellStyle name="Uwaga 3" xfId="35823" hidden="1"/>
    <cellStyle name="Uwaga 3" xfId="35819" hidden="1"/>
    <cellStyle name="Uwaga 3" xfId="36686" hidden="1"/>
    <cellStyle name="Uwaga 3" xfId="36685" hidden="1"/>
    <cellStyle name="Uwaga 3" xfId="36683" hidden="1"/>
    <cellStyle name="Uwaga 3" xfId="36670" hidden="1"/>
    <cellStyle name="Uwaga 3" xfId="36668" hidden="1"/>
    <cellStyle name="Uwaga 3" xfId="36666" hidden="1"/>
    <cellStyle name="Uwaga 3" xfId="36656" hidden="1"/>
    <cellStyle name="Uwaga 3" xfId="36654" hidden="1"/>
    <cellStyle name="Uwaga 3" xfId="36652" hidden="1"/>
    <cellStyle name="Uwaga 3" xfId="36641" hidden="1"/>
    <cellStyle name="Uwaga 3" xfId="36639" hidden="1"/>
    <cellStyle name="Uwaga 3" xfId="36637" hidden="1"/>
    <cellStyle name="Uwaga 3" xfId="36624" hidden="1"/>
    <cellStyle name="Uwaga 3" xfId="36622" hidden="1"/>
    <cellStyle name="Uwaga 3" xfId="36621" hidden="1"/>
    <cellStyle name="Uwaga 3" xfId="36608" hidden="1"/>
    <cellStyle name="Uwaga 3" xfId="36607" hidden="1"/>
    <cellStyle name="Uwaga 3" xfId="36605" hidden="1"/>
    <cellStyle name="Uwaga 3" xfId="36593" hidden="1"/>
    <cellStyle name="Uwaga 3" xfId="36592" hidden="1"/>
    <cellStyle name="Uwaga 3" xfId="36590" hidden="1"/>
    <cellStyle name="Uwaga 3" xfId="36578" hidden="1"/>
    <cellStyle name="Uwaga 3" xfId="36577" hidden="1"/>
    <cellStyle name="Uwaga 3" xfId="36575" hidden="1"/>
    <cellStyle name="Uwaga 3" xfId="36563" hidden="1"/>
    <cellStyle name="Uwaga 3" xfId="36562" hidden="1"/>
    <cellStyle name="Uwaga 3" xfId="36560" hidden="1"/>
    <cellStyle name="Uwaga 3" xfId="36548" hidden="1"/>
    <cellStyle name="Uwaga 3" xfId="36547" hidden="1"/>
    <cellStyle name="Uwaga 3" xfId="36545" hidden="1"/>
    <cellStyle name="Uwaga 3" xfId="36533" hidden="1"/>
    <cellStyle name="Uwaga 3" xfId="36532" hidden="1"/>
    <cellStyle name="Uwaga 3" xfId="36530" hidden="1"/>
    <cellStyle name="Uwaga 3" xfId="36518" hidden="1"/>
    <cellStyle name="Uwaga 3" xfId="36517" hidden="1"/>
    <cellStyle name="Uwaga 3" xfId="36515" hidden="1"/>
    <cellStyle name="Uwaga 3" xfId="36503" hidden="1"/>
    <cellStyle name="Uwaga 3" xfId="36502" hidden="1"/>
    <cellStyle name="Uwaga 3" xfId="36500" hidden="1"/>
    <cellStyle name="Uwaga 3" xfId="36488" hidden="1"/>
    <cellStyle name="Uwaga 3" xfId="36487" hidden="1"/>
    <cellStyle name="Uwaga 3" xfId="36485" hidden="1"/>
    <cellStyle name="Uwaga 3" xfId="36473" hidden="1"/>
    <cellStyle name="Uwaga 3" xfId="36472" hidden="1"/>
    <cellStyle name="Uwaga 3" xfId="36470" hidden="1"/>
    <cellStyle name="Uwaga 3" xfId="36458" hidden="1"/>
    <cellStyle name="Uwaga 3" xfId="36457" hidden="1"/>
    <cellStyle name="Uwaga 3" xfId="36455" hidden="1"/>
    <cellStyle name="Uwaga 3" xfId="36443" hidden="1"/>
    <cellStyle name="Uwaga 3" xfId="36442" hidden="1"/>
    <cellStyle name="Uwaga 3" xfId="36440" hidden="1"/>
    <cellStyle name="Uwaga 3" xfId="36428" hidden="1"/>
    <cellStyle name="Uwaga 3" xfId="36427" hidden="1"/>
    <cellStyle name="Uwaga 3" xfId="36425" hidden="1"/>
    <cellStyle name="Uwaga 3" xfId="36413" hidden="1"/>
    <cellStyle name="Uwaga 3" xfId="36412" hidden="1"/>
    <cellStyle name="Uwaga 3" xfId="36410" hidden="1"/>
    <cellStyle name="Uwaga 3" xfId="36398" hidden="1"/>
    <cellStyle name="Uwaga 3" xfId="36397" hidden="1"/>
    <cellStyle name="Uwaga 3" xfId="36395" hidden="1"/>
    <cellStyle name="Uwaga 3" xfId="36383" hidden="1"/>
    <cellStyle name="Uwaga 3" xfId="36382" hidden="1"/>
    <cellStyle name="Uwaga 3" xfId="36380" hidden="1"/>
    <cellStyle name="Uwaga 3" xfId="36368" hidden="1"/>
    <cellStyle name="Uwaga 3" xfId="36367" hidden="1"/>
    <cellStyle name="Uwaga 3" xfId="36365" hidden="1"/>
    <cellStyle name="Uwaga 3" xfId="36353" hidden="1"/>
    <cellStyle name="Uwaga 3" xfId="36352" hidden="1"/>
    <cellStyle name="Uwaga 3" xfId="36350" hidden="1"/>
    <cellStyle name="Uwaga 3" xfId="36338" hidden="1"/>
    <cellStyle name="Uwaga 3" xfId="36337" hidden="1"/>
    <cellStyle name="Uwaga 3" xfId="36335" hidden="1"/>
    <cellStyle name="Uwaga 3" xfId="36323" hidden="1"/>
    <cellStyle name="Uwaga 3" xfId="36322" hidden="1"/>
    <cellStyle name="Uwaga 3" xfId="36320" hidden="1"/>
    <cellStyle name="Uwaga 3" xfId="36308" hidden="1"/>
    <cellStyle name="Uwaga 3" xfId="36307" hidden="1"/>
    <cellStyle name="Uwaga 3" xfId="36305" hidden="1"/>
    <cellStyle name="Uwaga 3" xfId="36293" hidden="1"/>
    <cellStyle name="Uwaga 3" xfId="36292" hidden="1"/>
    <cellStyle name="Uwaga 3" xfId="36290" hidden="1"/>
    <cellStyle name="Uwaga 3" xfId="36278" hidden="1"/>
    <cellStyle name="Uwaga 3" xfId="36277" hidden="1"/>
    <cellStyle name="Uwaga 3" xfId="36275" hidden="1"/>
    <cellStyle name="Uwaga 3" xfId="36263" hidden="1"/>
    <cellStyle name="Uwaga 3" xfId="36262" hidden="1"/>
    <cellStyle name="Uwaga 3" xfId="36260" hidden="1"/>
    <cellStyle name="Uwaga 3" xfId="36248" hidden="1"/>
    <cellStyle name="Uwaga 3" xfId="36247" hidden="1"/>
    <cellStyle name="Uwaga 3" xfId="36245" hidden="1"/>
    <cellStyle name="Uwaga 3" xfId="36233" hidden="1"/>
    <cellStyle name="Uwaga 3" xfId="36232" hidden="1"/>
    <cellStyle name="Uwaga 3" xfId="36230" hidden="1"/>
    <cellStyle name="Uwaga 3" xfId="36218" hidden="1"/>
    <cellStyle name="Uwaga 3" xfId="36217" hidden="1"/>
    <cellStyle name="Uwaga 3" xfId="36215" hidden="1"/>
    <cellStyle name="Uwaga 3" xfId="36203" hidden="1"/>
    <cellStyle name="Uwaga 3" xfId="36201" hidden="1"/>
    <cellStyle name="Uwaga 3" xfId="36198" hidden="1"/>
    <cellStyle name="Uwaga 3" xfId="36188" hidden="1"/>
    <cellStyle name="Uwaga 3" xfId="36186" hidden="1"/>
    <cellStyle name="Uwaga 3" xfId="36183" hidden="1"/>
    <cellStyle name="Uwaga 3" xfId="36173" hidden="1"/>
    <cellStyle name="Uwaga 3" xfId="36171" hidden="1"/>
    <cellStyle name="Uwaga 3" xfId="36168" hidden="1"/>
    <cellStyle name="Uwaga 3" xfId="36158" hidden="1"/>
    <cellStyle name="Uwaga 3" xfId="36156" hidden="1"/>
    <cellStyle name="Uwaga 3" xfId="36153" hidden="1"/>
    <cellStyle name="Uwaga 3" xfId="36143" hidden="1"/>
    <cellStyle name="Uwaga 3" xfId="36141" hidden="1"/>
    <cellStyle name="Uwaga 3" xfId="36138" hidden="1"/>
    <cellStyle name="Uwaga 3" xfId="36128" hidden="1"/>
    <cellStyle name="Uwaga 3" xfId="36126" hidden="1"/>
    <cellStyle name="Uwaga 3" xfId="36122" hidden="1"/>
    <cellStyle name="Uwaga 3" xfId="36113" hidden="1"/>
    <cellStyle name="Uwaga 3" xfId="36110" hidden="1"/>
    <cellStyle name="Uwaga 3" xfId="36106" hidden="1"/>
    <cellStyle name="Uwaga 3" xfId="36098" hidden="1"/>
    <cellStyle name="Uwaga 3" xfId="36096" hidden="1"/>
    <cellStyle name="Uwaga 3" xfId="36092" hidden="1"/>
    <cellStyle name="Uwaga 3" xfId="36083" hidden="1"/>
    <cellStyle name="Uwaga 3" xfId="36081" hidden="1"/>
    <cellStyle name="Uwaga 3" xfId="36078" hidden="1"/>
    <cellStyle name="Uwaga 3" xfId="36068" hidden="1"/>
    <cellStyle name="Uwaga 3" xfId="36066" hidden="1"/>
    <cellStyle name="Uwaga 3" xfId="36061" hidden="1"/>
    <cellStyle name="Uwaga 3" xfId="36053" hidden="1"/>
    <cellStyle name="Uwaga 3" xfId="36051" hidden="1"/>
    <cellStyle name="Uwaga 3" xfId="36046" hidden="1"/>
    <cellStyle name="Uwaga 3" xfId="36038" hidden="1"/>
    <cellStyle name="Uwaga 3" xfId="36036" hidden="1"/>
    <cellStyle name="Uwaga 3" xfId="36031" hidden="1"/>
    <cellStyle name="Uwaga 3" xfId="36023" hidden="1"/>
    <cellStyle name="Uwaga 3" xfId="36021" hidden="1"/>
    <cellStyle name="Uwaga 3" xfId="36017" hidden="1"/>
    <cellStyle name="Uwaga 3" xfId="36008" hidden="1"/>
    <cellStyle name="Uwaga 3" xfId="36005" hidden="1"/>
    <cellStyle name="Uwaga 3" xfId="36000" hidden="1"/>
    <cellStyle name="Uwaga 3" xfId="35993" hidden="1"/>
    <cellStyle name="Uwaga 3" xfId="35989" hidden="1"/>
    <cellStyle name="Uwaga 3" xfId="35984" hidden="1"/>
    <cellStyle name="Uwaga 3" xfId="35978" hidden="1"/>
    <cellStyle name="Uwaga 3" xfId="35974" hidden="1"/>
    <cellStyle name="Uwaga 3" xfId="35969" hidden="1"/>
    <cellStyle name="Uwaga 3" xfId="35963" hidden="1"/>
    <cellStyle name="Uwaga 3" xfId="35960" hidden="1"/>
    <cellStyle name="Uwaga 3" xfId="35956" hidden="1"/>
    <cellStyle name="Uwaga 3" xfId="35947" hidden="1"/>
    <cellStyle name="Uwaga 3" xfId="35942" hidden="1"/>
    <cellStyle name="Uwaga 3" xfId="35937" hidden="1"/>
    <cellStyle name="Uwaga 3" xfId="35932" hidden="1"/>
    <cellStyle name="Uwaga 3" xfId="35927" hidden="1"/>
    <cellStyle name="Uwaga 3" xfId="35922" hidden="1"/>
    <cellStyle name="Uwaga 3" xfId="35917" hidden="1"/>
    <cellStyle name="Uwaga 3" xfId="35912" hidden="1"/>
    <cellStyle name="Uwaga 3" xfId="35907" hidden="1"/>
    <cellStyle name="Uwaga 3" xfId="35903" hidden="1"/>
    <cellStyle name="Uwaga 3" xfId="35898" hidden="1"/>
    <cellStyle name="Uwaga 3" xfId="35893" hidden="1"/>
    <cellStyle name="Uwaga 3" xfId="35888" hidden="1"/>
    <cellStyle name="Uwaga 3" xfId="35884" hidden="1"/>
    <cellStyle name="Uwaga 3" xfId="35880" hidden="1"/>
    <cellStyle name="Uwaga 3" xfId="35873" hidden="1"/>
    <cellStyle name="Uwaga 3" xfId="35869" hidden="1"/>
    <cellStyle name="Uwaga 3" xfId="35864" hidden="1"/>
    <cellStyle name="Uwaga 3" xfId="35858" hidden="1"/>
    <cellStyle name="Uwaga 3" xfId="35854" hidden="1"/>
    <cellStyle name="Uwaga 3" xfId="35849" hidden="1"/>
    <cellStyle name="Uwaga 3" xfId="35843" hidden="1"/>
    <cellStyle name="Uwaga 3" xfId="35839" hidden="1"/>
    <cellStyle name="Uwaga 3" xfId="35835" hidden="1"/>
    <cellStyle name="Uwaga 3" xfId="35828" hidden="1"/>
    <cellStyle name="Uwaga 3" xfId="35824" hidden="1"/>
    <cellStyle name="Uwaga 3" xfId="35820" hidden="1"/>
    <cellStyle name="Uwaga 3" xfId="34827" hidden="1"/>
    <cellStyle name="Uwaga 3" xfId="34826" hidden="1"/>
    <cellStyle name="Uwaga 3" xfId="34825" hidden="1"/>
    <cellStyle name="Uwaga 3" xfId="34818" hidden="1"/>
    <cellStyle name="Uwaga 3" xfId="34817" hidden="1"/>
    <cellStyle name="Uwaga 3" xfId="34816" hidden="1"/>
    <cellStyle name="Uwaga 3" xfId="34809" hidden="1"/>
    <cellStyle name="Uwaga 3" xfId="34808" hidden="1"/>
    <cellStyle name="Uwaga 3" xfId="34807" hidden="1"/>
    <cellStyle name="Uwaga 3" xfId="34800" hidden="1"/>
    <cellStyle name="Uwaga 3" xfId="34799" hidden="1"/>
    <cellStyle name="Uwaga 3" xfId="34798" hidden="1"/>
    <cellStyle name="Uwaga 3" xfId="34791" hidden="1"/>
    <cellStyle name="Uwaga 3" xfId="34790" hidden="1"/>
    <cellStyle name="Uwaga 3" xfId="34789" hidden="1"/>
    <cellStyle name="Uwaga 3" xfId="34782" hidden="1"/>
    <cellStyle name="Uwaga 3" xfId="34781" hidden="1"/>
    <cellStyle name="Uwaga 3" xfId="34779" hidden="1"/>
    <cellStyle name="Uwaga 3" xfId="34773" hidden="1"/>
    <cellStyle name="Uwaga 3" xfId="34772" hidden="1"/>
    <cellStyle name="Uwaga 3" xfId="34770" hidden="1"/>
    <cellStyle name="Uwaga 3" xfId="34764" hidden="1"/>
    <cellStyle name="Uwaga 3" xfId="34763" hidden="1"/>
    <cellStyle name="Uwaga 3" xfId="34761" hidden="1"/>
    <cellStyle name="Uwaga 3" xfId="34755" hidden="1"/>
    <cellStyle name="Uwaga 3" xfId="34754" hidden="1"/>
    <cellStyle name="Uwaga 3" xfId="34752" hidden="1"/>
    <cellStyle name="Uwaga 3" xfId="34746" hidden="1"/>
    <cellStyle name="Uwaga 3" xfId="34745" hidden="1"/>
    <cellStyle name="Uwaga 3" xfId="34743" hidden="1"/>
    <cellStyle name="Uwaga 3" xfId="34737" hidden="1"/>
    <cellStyle name="Uwaga 3" xfId="34736" hidden="1"/>
    <cellStyle name="Uwaga 3" xfId="34734" hidden="1"/>
    <cellStyle name="Uwaga 3" xfId="34728" hidden="1"/>
    <cellStyle name="Uwaga 3" xfId="34727" hidden="1"/>
    <cellStyle name="Uwaga 3" xfId="34725" hidden="1"/>
    <cellStyle name="Uwaga 3" xfId="34719" hidden="1"/>
    <cellStyle name="Uwaga 3" xfId="34718" hidden="1"/>
    <cellStyle name="Uwaga 3" xfId="34716" hidden="1"/>
    <cellStyle name="Uwaga 3" xfId="34710" hidden="1"/>
    <cellStyle name="Uwaga 3" xfId="34709" hidden="1"/>
    <cellStyle name="Uwaga 3" xfId="34707" hidden="1"/>
    <cellStyle name="Uwaga 3" xfId="34701" hidden="1"/>
    <cellStyle name="Uwaga 3" xfId="34700" hidden="1"/>
    <cellStyle name="Uwaga 3" xfId="34698" hidden="1"/>
    <cellStyle name="Uwaga 3" xfId="34692" hidden="1"/>
    <cellStyle name="Uwaga 3" xfId="34691" hidden="1"/>
    <cellStyle name="Uwaga 3" xfId="34689" hidden="1"/>
    <cellStyle name="Uwaga 3" xfId="34683" hidden="1"/>
    <cellStyle name="Uwaga 3" xfId="34682" hidden="1"/>
    <cellStyle name="Uwaga 3" xfId="34680" hidden="1"/>
    <cellStyle name="Uwaga 3" xfId="34674" hidden="1"/>
    <cellStyle name="Uwaga 3" xfId="34673" hidden="1"/>
    <cellStyle name="Uwaga 3" xfId="34670" hidden="1"/>
    <cellStyle name="Uwaga 3" xfId="34665" hidden="1"/>
    <cellStyle name="Uwaga 3" xfId="34663" hidden="1"/>
    <cellStyle name="Uwaga 3" xfId="34660" hidden="1"/>
    <cellStyle name="Uwaga 3" xfId="34656" hidden="1"/>
    <cellStyle name="Uwaga 3" xfId="34655" hidden="1"/>
    <cellStyle name="Uwaga 3" xfId="34652" hidden="1"/>
    <cellStyle name="Uwaga 3" xfId="34647" hidden="1"/>
    <cellStyle name="Uwaga 3" xfId="34646" hidden="1"/>
    <cellStyle name="Uwaga 3" xfId="34644" hidden="1"/>
    <cellStyle name="Uwaga 3" xfId="34638" hidden="1"/>
    <cellStyle name="Uwaga 3" xfId="34637" hidden="1"/>
    <cellStyle name="Uwaga 3" xfId="34635" hidden="1"/>
    <cellStyle name="Uwaga 3" xfId="34629" hidden="1"/>
    <cellStyle name="Uwaga 3" xfId="34628" hidden="1"/>
    <cellStyle name="Uwaga 3" xfId="34626" hidden="1"/>
    <cellStyle name="Uwaga 3" xfId="34620" hidden="1"/>
    <cellStyle name="Uwaga 3" xfId="34619" hidden="1"/>
    <cellStyle name="Uwaga 3" xfId="34617" hidden="1"/>
    <cellStyle name="Uwaga 3" xfId="34611" hidden="1"/>
    <cellStyle name="Uwaga 3" xfId="34610" hidden="1"/>
    <cellStyle name="Uwaga 3" xfId="34608" hidden="1"/>
    <cellStyle name="Uwaga 3" xfId="34602" hidden="1"/>
    <cellStyle name="Uwaga 3" xfId="34601" hidden="1"/>
    <cellStyle name="Uwaga 3" xfId="34598" hidden="1"/>
    <cellStyle name="Uwaga 3" xfId="34593" hidden="1"/>
    <cellStyle name="Uwaga 3" xfId="34591" hidden="1"/>
    <cellStyle name="Uwaga 3" xfId="34588" hidden="1"/>
    <cellStyle name="Uwaga 3" xfId="34584" hidden="1"/>
    <cellStyle name="Uwaga 3" xfId="34582" hidden="1"/>
    <cellStyle name="Uwaga 3" xfId="34579" hidden="1"/>
    <cellStyle name="Uwaga 3" xfId="34575" hidden="1"/>
    <cellStyle name="Uwaga 3" xfId="34574" hidden="1"/>
    <cellStyle name="Uwaga 3" xfId="34572" hidden="1"/>
    <cellStyle name="Uwaga 3" xfId="34566" hidden="1"/>
    <cellStyle name="Uwaga 3" xfId="34564" hidden="1"/>
    <cellStyle name="Uwaga 3" xfId="34561" hidden="1"/>
    <cellStyle name="Uwaga 3" xfId="34557" hidden="1"/>
    <cellStyle name="Uwaga 3" xfId="34555" hidden="1"/>
    <cellStyle name="Uwaga 3" xfId="34552" hidden="1"/>
    <cellStyle name="Uwaga 3" xfId="34548" hidden="1"/>
    <cellStyle name="Uwaga 3" xfId="34546" hidden="1"/>
    <cellStyle name="Uwaga 3" xfId="34543" hidden="1"/>
    <cellStyle name="Uwaga 3" xfId="34539" hidden="1"/>
    <cellStyle name="Uwaga 3" xfId="34537" hidden="1"/>
    <cellStyle name="Uwaga 3" xfId="34535" hidden="1"/>
    <cellStyle name="Uwaga 3" xfId="34530" hidden="1"/>
    <cellStyle name="Uwaga 3" xfId="34528" hidden="1"/>
    <cellStyle name="Uwaga 3" xfId="34526" hidden="1"/>
    <cellStyle name="Uwaga 3" xfId="34521" hidden="1"/>
    <cellStyle name="Uwaga 3" xfId="34519" hidden="1"/>
    <cellStyle name="Uwaga 3" xfId="34516" hidden="1"/>
    <cellStyle name="Uwaga 3" xfId="34512" hidden="1"/>
    <cellStyle name="Uwaga 3" xfId="34510" hidden="1"/>
    <cellStyle name="Uwaga 3" xfId="34508" hidden="1"/>
    <cellStyle name="Uwaga 3" xfId="34503" hidden="1"/>
    <cellStyle name="Uwaga 3" xfId="34501" hidden="1"/>
    <cellStyle name="Uwaga 3" xfId="34499" hidden="1"/>
    <cellStyle name="Uwaga 3" xfId="34493" hidden="1"/>
    <cellStyle name="Uwaga 3" xfId="34490" hidden="1"/>
    <cellStyle name="Uwaga 3" xfId="34487" hidden="1"/>
    <cellStyle name="Uwaga 3" xfId="34484" hidden="1"/>
    <cellStyle name="Uwaga 3" xfId="34481" hidden="1"/>
    <cellStyle name="Uwaga 3" xfId="34478" hidden="1"/>
    <cellStyle name="Uwaga 3" xfId="34475" hidden="1"/>
    <cellStyle name="Uwaga 3" xfId="34472" hidden="1"/>
    <cellStyle name="Uwaga 3" xfId="34469" hidden="1"/>
    <cellStyle name="Uwaga 3" xfId="34467" hidden="1"/>
    <cellStyle name="Uwaga 3" xfId="34465" hidden="1"/>
    <cellStyle name="Uwaga 3" xfId="34462" hidden="1"/>
    <cellStyle name="Uwaga 3" xfId="34458" hidden="1"/>
    <cellStyle name="Uwaga 3" xfId="34455" hidden="1"/>
    <cellStyle name="Uwaga 3" xfId="34452" hidden="1"/>
    <cellStyle name="Uwaga 3" xfId="34448" hidden="1"/>
    <cellStyle name="Uwaga 3" xfId="34445" hidden="1"/>
    <cellStyle name="Uwaga 3" xfId="34442" hidden="1"/>
    <cellStyle name="Uwaga 3" xfId="34440" hidden="1"/>
    <cellStyle name="Uwaga 3" xfId="34437" hidden="1"/>
    <cellStyle name="Uwaga 3" xfId="34434" hidden="1"/>
    <cellStyle name="Uwaga 3" xfId="34431" hidden="1"/>
    <cellStyle name="Uwaga 3" xfId="34429" hidden="1"/>
    <cellStyle name="Uwaga 3" xfId="34427" hidden="1"/>
    <cellStyle name="Uwaga 3" xfId="34422" hidden="1"/>
    <cellStyle name="Uwaga 3" xfId="34419" hidden="1"/>
    <cellStyle name="Uwaga 3" xfId="34416" hidden="1"/>
    <cellStyle name="Uwaga 3" xfId="34412" hidden="1"/>
    <cellStyle name="Uwaga 3" xfId="34409" hidden="1"/>
    <cellStyle name="Uwaga 3" xfId="34406" hidden="1"/>
    <cellStyle name="Uwaga 3" xfId="34403" hidden="1"/>
    <cellStyle name="Uwaga 3" xfId="34400" hidden="1"/>
    <cellStyle name="Uwaga 3" xfId="34397" hidden="1"/>
    <cellStyle name="Uwaga 3" xfId="34395" hidden="1"/>
    <cellStyle name="Uwaga 3" xfId="34393" hidden="1"/>
    <cellStyle name="Uwaga 3" xfId="34390" hidden="1"/>
    <cellStyle name="Uwaga 3" xfId="34385" hidden="1"/>
    <cellStyle name="Uwaga 3" xfId="34382" hidden="1"/>
    <cellStyle name="Uwaga 3" xfId="34379" hidden="1"/>
    <cellStyle name="Uwaga 3" xfId="34375" hidden="1"/>
    <cellStyle name="Uwaga 3" xfId="34372" hidden="1"/>
    <cellStyle name="Uwaga 3" xfId="34370" hidden="1"/>
    <cellStyle name="Uwaga 3" xfId="34367" hidden="1"/>
    <cellStyle name="Uwaga 3" xfId="34364" hidden="1"/>
    <cellStyle name="Uwaga 3" xfId="34361" hidden="1"/>
    <cellStyle name="Uwaga 3" xfId="34359" hidden="1"/>
    <cellStyle name="Uwaga 3" xfId="34356" hidden="1"/>
    <cellStyle name="Uwaga 3" xfId="34353" hidden="1"/>
    <cellStyle name="Uwaga 3" xfId="34350" hidden="1"/>
    <cellStyle name="Uwaga 3" xfId="34348" hidden="1"/>
    <cellStyle name="Uwaga 3" xfId="34346" hidden="1"/>
    <cellStyle name="Uwaga 3" xfId="34341" hidden="1"/>
    <cellStyle name="Uwaga 3" xfId="34339" hidden="1"/>
    <cellStyle name="Uwaga 3" xfId="34336" hidden="1"/>
    <cellStyle name="Uwaga 3" xfId="34332" hidden="1"/>
    <cellStyle name="Uwaga 3" xfId="34330" hidden="1"/>
    <cellStyle name="Uwaga 3" xfId="30969" hidden="1"/>
    <cellStyle name="Uwaga 3" xfId="31504" hidden="1"/>
    <cellStyle name="Uwaga 3" xfId="30972" hidden="1"/>
    <cellStyle name="Uwaga 3" xfId="32467" hidden="1"/>
    <cellStyle name="Uwaga 3" xfId="31501" hidden="1"/>
    <cellStyle name="Uwaga 3" xfId="30975" hidden="1"/>
    <cellStyle name="Uwaga 3" xfId="32464" hidden="1"/>
    <cellStyle name="Uwaga 3" xfId="36758" hidden="1"/>
    <cellStyle name="Uwaga 3" xfId="36759" hidden="1"/>
    <cellStyle name="Uwaga 3" xfId="36761" hidden="1"/>
    <cellStyle name="Uwaga 3" xfId="36773" hidden="1"/>
    <cellStyle name="Uwaga 3" xfId="36774" hidden="1"/>
    <cellStyle name="Uwaga 3" xfId="36779" hidden="1"/>
    <cellStyle name="Uwaga 3" xfId="36788" hidden="1"/>
    <cellStyle name="Uwaga 3" xfId="36789" hidden="1"/>
    <cellStyle name="Uwaga 3" xfId="36794" hidden="1"/>
    <cellStyle name="Uwaga 3" xfId="36803" hidden="1"/>
    <cellStyle name="Uwaga 3" xfId="36804" hidden="1"/>
    <cellStyle name="Uwaga 3" xfId="36805" hidden="1"/>
    <cellStyle name="Uwaga 3" xfId="36818" hidden="1"/>
    <cellStyle name="Uwaga 3" xfId="36823" hidden="1"/>
    <cellStyle name="Uwaga 3" xfId="36828" hidden="1"/>
    <cellStyle name="Uwaga 3" xfId="36838" hidden="1"/>
    <cellStyle name="Uwaga 3" xfId="36843" hidden="1"/>
    <cellStyle name="Uwaga 3" xfId="36847" hidden="1"/>
    <cellStyle name="Uwaga 3" xfId="36854" hidden="1"/>
    <cellStyle name="Uwaga 3" xfId="36859" hidden="1"/>
    <cellStyle name="Uwaga 3" xfId="36862" hidden="1"/>
    <cellStyle name="Uwaga 3" xfId="36868" hidden="1"/>
    <cellStyle name="Uwaga 3" xfId="36873" hidden="1"/>
    <cellStyle name="Uwaga 3" xfId="36877" hidden="1"/>
    <cellStyle name="Uwaga 3" xfId="36878" hidden="1"/>
    <cellStyle name="Uwaga 3" xfId="36879" hidden="1"/>
    <cellStyle name="Uwaga 3" xfId="36883" hidden="1"/>
    <cellStyle name="Uwaga 3" xfId="36895" hidden="1"/>
    <cellStyle name="Uwaga 3" xfId="36900" hidden="1"/>
    <cellStyle name="Uwaga 3" xfId="36905" hidden="1"/>
    <cellStyle name="Uwaga 3" xfId="36910" hidden="1"/>
    <cellStyle name="Uwaga 3" xfId="36915" hidden="1"/>
    <cellStyle name="Uwaga 3" xfId="36920" hidden="1"/>
    <cellStyle name="Uwaga 3" xfId="36924" hidden="1"/>
    <cellStyle name="Uwaga 3" xfId="36928" hidden="1"/>
    <cellStyle name="Uwaga 3" xfId="36933" hidden="1"/>
    <cellStyle name="Uwaga 3" xfId="36938" hidden="1"/>
    <cellStyle name="Uwaga 3" xfId="36939" hidden="1"/>
    <cellStyle name="Uwaga 3" xfId="36941" hidden="1"/>
    <cellStyle name="Uwaga 3" xfId="36954" hidden="1"/>
    <cellStyle name="Uwaga 3" xfId="36958" hidden="1"/>
    <cellStyle name="Uwaga 3" xfId="36963" hidden="1"/>
    <cellStyle name="Uwaga 3" xfId="36970" hidden="1"/>
    <cellStyle name="Uwaga 3" xfId="36974" hidden="1"/>
    <cellStyle name="Uwaga 3" xfId="36979" hidden="1"/>
    <cellStyle name="Uwaga 3" xfId="36984" hidden="1"/>
    <cellStyle name="Uwaga 3" xfId="36987" hidden="1"/>
    <cellStyle name="Uwaga 3" xfId="36992" hidden="1"/>
    <cellStyle name="Uwaga 3" xfId="36998" hidden="1"/>
    <cellStyle name="Uwaga 3" xfId="36999" hidden="1"/>
    <cellStyle name="Uwaga 3" xfId="37002" hidden="1"/>
    <cellStyle name="Uwaga 3" xfId="37015" hidden="1"/>
    <cellStyle name="Uwaga 3" xfId="37019" hidden="1"/>
    <cellStyle name="Uwaga 3" xfId="37024" hidden="1"/>
    <cellStyle name="Uwaga 3" xfId="37031" hidden="1"/>
    <cellStyle name="Uwaga 3" xfId="37036" hidden="1"/>
    <cellStyle name="Uwaga 3" xfId="37040" hidden="1"/>
    <cellStyle name="Uwaga 3" xfId="37045" hidden="1"/>
    <cellStyle name="Uwaga 3" xfId="37049" hidden="1"/>
    <cellStyle name="Uwaga 3" xfId="37054" hidden="1"/>
    <cellStyle name="Uwaga 3" xfId="37058" hidden="1"/>
    <cellStyle name="Uwaga 3" xfId="37059" hidden="1"/>
    <cellStyle name="Uwaga 3" xfId="37061" hidden="1"/>
    <cellStyle name="Uwaga 3" xfId="37073" hidden="1"/>
    <cellStyle name="Uwaga 3" xfId="37074" hidden="1"/>
    <cellStyle name="Uwaga 3" xfId="37076" hidden="1"/>
    <cellStyle name="Uwaga 3" xfId="37088" hidden="1"/>
    <cellStyle name="Uwaga 3" xfId="37090" hidden="1"/>
    <cellStyle name="Uwaga 3" xfId="37093" hidden="1"/>
    <cellStyle name="Uwaga 3" xfId="37103" hidden="1"/>
    <cellStyle name="Uwaga 3" xfId="37104" hidden="1"/>
    <cellStyle name="Uwaga 3" xfId="37106" hidden="1"/>
    <cellStyle name="Uwaga 3" xfId="37118" hidden="1"/>
    <cellStyle name="Uwaga 3" xfId="37119" hidden="1"/>
    <cellStyle name="Uwaga 3" xfId="37120" hidden="1"/>
    <cellStyle name="Uwaga 3" xfId="37134" hidden="1"/>
    <cellStyle name="Uwaga 3" xfId="37137" hidden="1"/>
    <cellStyle name="Uwaga 3" xfId="37141" hidden="1"/>
    <cellStyle name="Uwaga 3" xfId="37149" hidden="1"/>
    <cellStyle name="Uwaga 3" xfId="37152" hidden="1"/>
    <cellStyle name="Uwaga 3" xfId="37156" hidden="1"/>
    <cellStyle name="Uwaga 3" xfId="37164" hidden="1"/>
    <cellStyle name="Uwaga 3" xfId="37167" hidden="1"/>
    <cellStyle name="Uwaga 3" xfId="37171" hidden="1"/>
    <cellStyle name="Uwaga 3" xfId="37178" hidden="1"/>
    <cellStyle name="Uwaga 3" xfId="37179" hidden="1"/>
    <cellStyle name="Uwaga 3" xfId="37181" hidden="1"/>
    <cellStyle name="Uwaga 3" xfId="37194" hidden="1"/>
    <cellStyle name="Uwaga 3" xfId="37197" hidden="1"/>
    <cellStyle name="Uwaga 3" xfId="37200" hidden="1"/>
    <cellStyle name="Uwaga 3" xfId="37209" hidden="1"/>
    <cellStyle name="Uwaga 3" xfId="37212" hidden="1"/>
    <cellStyle name="Uwaga 3" xfId="37216" hidden="1"/>
    <cellStyle name="Uwaga 3" xfId="37224" hidden="1"/>
    <cellStyle name="Uwaga 3" xfId="37226" hidden="1"/>
    <cellStyle name="Uwaga 3" xfId="37229" hidden="1"/>
    <cellStyle name="Uwaga 3" xfId="37238" hidden="1"/>
    <cellStyle name="Uwaga 3" xfId="37239" hidden="1"/>
    <cellStyle name="Uwaga 3" xfId="37240" hidden="1"/>
    <cellStyle name="Uwaga 3" xfId="37253" hidden="1"/>
    <cellStyle name="Uwaga 3" xfId="37254" hidden="1"/>
    <cellStyle name="Uwaga 3" xfId="37256" hidden="1"/>
    <cellStyle name="Uwaga 3" xfId="37268" hidden="1"/>
    <cellStyle name="Uwaga 3" xfId="37269" hidden="1"/>
    <cellStyle name="Uwaga 3" xfId="37271" hidden="1"/>
    <cellStyle name="Uwaga 3" xfId="37283" hidden="1"/>
    <cellStyle name="Uwaga 3" xfId="37284" hidden="1"/>
    <cellStyle name="Uwaga 3" xfId="37286" hidden="1"/>
    <cellStyle name="Uwaga 3" xfId="37298" hidden="1"/>
    <cellStyle name="Uwaga 3" xfId="37299" hidden="1"/>
    <cellStyle name="Uwaga 3" xfId="37300" hidden="1"/>
    <cellStyle name="Uwaga 3" xfId="37314" hidden="1"/>
    <cellStyle name="Uwaga 3" xfId="37316" hidden="1"/>
    <cellStyle name="Uwaga 3" xfId="37319" hidden="1"/>
    <cellStyle name="Uwaga 3" xfId="37329" hidden="1"/>
    <cellStyle name="Uwaga 3" xfId="37332" hidden="1"/>
    <cellStyle name="Uwaga 3" xfId="37335" hidden="1"/>
    <cellStyle name="Uwaga 3" xfId="37344" hidden="1"/>
    <cellStyle name="Uwaga 3" xfId="37346" hidden="1"/>
    <cellStyle name="Uwaga 3" xfId="37349" hidden="1"/>
    <cellStyle name="Uwaga 3" xfId="37358" hidden="1"/>
    <cellStyle name="Uwaga 3" xfId="37359" hidden="1"/>
    <cellStyle name="Uwaga 3" xfId="37360" hidden="1"/>
    <cellStyle name="Uwaga 3" xfId="37373" hidden="1"/>
    <cellStyle name="Uwaga 3" xfId="37375" hidden="1"/>
    <cellStyle name="Uwaga 3" xfId="37377" hidden="1"/>
    <cellStyle name="Uwaga 3" xfId="37388" hidden="1"/>
    <cellStyle name="Uwaga 3" xfId="37390" hidden="1"/>
    <cellStyle name="Uwaga 3" xfId="37392" hidden="1"/>
    <cellStyle name="Uwaga 3" xfId="37403" hidden="1"/>
    <cellStyle name="Uwaga 3" xfId="37405" hidden="1"/>
    <cellStyle name="Uwaga 3" xfId="37407" hidden="1"/>
    <cellStyle name="Uwaga 3" xfId="37418" hidden="1"/>
    <cellStyle name="Uwaga 3" xfId="37419" hidden="1"/>
    <cellStyle name="Uwaga 3" xfId="37420" hidden="1"/>
    <cellStyle name="Uwaga 3" xfId="37433" hidden="1"/>
    <cellStyle name="Uwaga 3" xfId="37435" hidden="1"/>
    <cellStyle name="Uwaga 3" xfId="37437" hidden="1"/>
    <cellStyle name="Uwaga 3" xfId="37448" hidden="1"/>
    <cellStyle name="Uwaga 3" xfId="37450" hidden="1"/>
    <cellStyle name="Uwaga 3" xfId="37452" hidden="1"/>
    <cellStyle name="Uwaga 3" xfId="37463" hidden="1"/>
    <cellStyle name="Uwaga 3" xfId="37465" hidden="1"/>
    <cellStyle name="Uwaga 3" xfId="37466" hidden="1"/>
    <cellStyle name="Uwaga 3" xfId="37478" hidden="1"/>
    <cellStyle name="Uwaga 3" xfId="37479" hidden="1"/>
    <cellStyle name="Uwaga 3" xfId="37480" hidden="1"/>
    <cellStyle name="Uwaga 3" xfId="37493" hidden="1"/>
    <cellStyle name="Uwaga 3" xfId="37495" hidden="1"/>
    <cellStyle name="Uwaga 3" xfId="37497" hidden="1"/>
    <cellStyle name="Uwaga 3" xfId="37508" hidden="1"/>
    <cellStyle name="Uwaga 3" xfId="37510" hidden="1"/>
    <cellStyle name="Uwaga 3" xfId="37512" hidden="1"/>
    <cellStyle name="Uwaga 3" xfId="37523" hidden="1"/>
    <cellStyle name="Uwaga 3" xfId="37525" hidden="1"/>
    <cellStyle name="Uwaga 3" xfId="37527" hidden="1"/>
    <cellStyle name="Uwaga 3" xfId="37538" hidden="1"/>
    <cellStyle name="Uwaga 3" xfId="37539" hidden="1"/>
    <cellStyle name="Uwaga 3" xfId="37541" hidden="1"/>
    <cellStyle name="Uwaga 3" xfId="37552" hidden="1"/>
    <cellStyle name="Uwaga 3" xfId="37554" hidden="1"/>
    <cellStyle name="Uwaga 3" xfId="37555" hidden="1"/>
    <cellStyle name="Uwaga 3" xfId="37564" hidden="1"/>
    <cellStyle name="Uwaga 3" xfId="37567" hidden="1"/>
    <cellStyle name="Uwaga 3" xfId="37569" hidden="1"/>
    <cellStyle name="Uwaga 3" xfId="37580" hidden="1"/>
    <cellStyle name="Uwaga 3" xfId="37582" hidden="1"/>
    <cellStyle name="Uwaga 3" xfId="37584" hidden="1"/>
    <cellStyle name="Uwaga 3" xfId="37596" hidden="1"/>
    <cellStyle name="Uwaga 3" xfId="37598" hidden="1"/>
    <cellStyle name="Uwaga 3" xfId="37600" hidden="1"/>
    <cellStyle name="Uwaga 3" xfId="37608" hidden="1"/>
    <cellStyle name="Uwaga 3" xfId="37610" hidden="1"/>
    <cellStyle name="Uwaga 3" xfId="37613" hidden="1"/>
    <cellStyle name="Uwaga 3" xfId="37603" hidden="1"/>
    <cellStyle name="Uwaga 3" xfId="37602" hidden="1"/>
    <cellStyle name="Uwaga 3" xfId="37601" hidden="1"/>
    <cellStyle name="Uwaga 3" xfId="37588" hidden="1"/>
    <cellStyle name="Uwaga 3" xfId="37587" hidden="1"/>
    <cellStyle name="Uwaga 3" xfId="37586" hidden="1"/>
    <cellStyle name="Uwaga 3" xfId="37573" hidden="1"/>
    <cellStyle name="Uwaga 3" xfId="37572" hidden="1"/>
    <cellStyle name="Uwaga 3" xfId="37571" hidden="1"/>
    <cellStyle name="Uwaga 3" xfId="37558" hidden="1"/>
    <cellStyle name="Uwaga 3" xfId="37557" hidden="1"/>
    <cellStyle name="Uwaga 3" xfId="37556" hidden="1"/>
    <cellStyle name="Uwaga 3" xfId="37543" hidden="1"/>
    <cellStyle name="Uwaga 3" xfId="37542" hidden="1"/>
    <cellStyle name="Uwaga 3" xfId="37540" hidden="1"/>
    <cellStyle name="Uwaga 3" xfId="37529" hidden="1"/>
    <cellStyle name="Uwaga 3" xfId="37526" hidden="1"/>
    <cellStyle name="Uwaga 3" xfId="37524" hidden="1"/>
    <cellStyle name="Uwaga 3" xfId="37514" hidden="1"/>
    <cellStyle name="Uwaga 3" xfId="37511" hidden="1"/>
    <cellStyle name="Uwaga 3" xfId="37509" hidden="1"/>
    <cellStyle name="Uwaga 3" xfId="37499" hidden="1"/>
    <cellStyle name="Uwaga 3" xfId="37496" hidden="1"/>
    <cellStyle name="Uwaga 3" xfId="37494" hidden="1"/>
    <cellStyle name="Uwaga 3" xfId="37484" hidden="1"/>
    <cellStyle name="Uwaga 3" xfId="37482" hidden="1"/>
    <cellStyle name="Uwaga 3" xfId="37481" hidden="1"/>
    <cellStyle name="Uwaga 3" xfId="37469" hidden="1"/>
    <cellStyle name="Uwaga 3" xfId="37467" hidden="1"/>
    <cellStyle name="Uwaga 3" xfId="37464" hidden="1"/>
    <cellStyle name="Uwaga 3" xfId="37454" hidden="1"/>
    <cellStyle name="Uwaga 3" xfId="37451" hidden="1"/>
    <cellStyle name="Uwaga 3" xfId="37449" hidden="1"/>
    <cellStyle name="Uwaga 3" xfId="37439" hidden="1"/>
    <cellStyle name="Uwaga 3" xfId="37436" hidden="1"/>
    <cellStyle name="Uwaga 3" xfId="37434" hidden="1"/>
    <cellStyle name="Uwaga 3" xfId="37424" hidden="1"/>
    <cellStyle name="Uwaga 3" xfId="37422" hidden="1"/>
    <cellStyle name="Uwaga 3" xfId="37421" hidden="1"/>
    <cellStyle name="Uwaga 3" xfId="37409" hidden="1"/>
    <cellStyle name="Uwaga 3" xfId="37406" hidden="1"/>
    <cellStyle name="Uwaga 3" xfId="37404" hidden="1"/>
    <cellStyle name="Uwaga 3" xfId="37394" hidden="1"/>
    <cellStyle name="Uwaga 3" xfId="37391" hidden="1"/>
    <cellStyle name="Uwaga 3" xfId="37389" hidden="1"/>
    <cellStyle name="Uwaga 3" xfId="37379" hidden="1"/>
    <cellStyle name="Uwaga 3" xfId="37376" hidden="1"/>
    <cellStyle name="Uwaga 3" xfId="37374" hidden="1"/>
    <cellStyle name="Uwaga 3" xfId="37364" hidden="1"/>
    <cellStyle name="Uwaga 3" xfId="37362" hidden="1"/>
    <cellStyle name="Uwaga 3" xfId="37361" hidden="1"/>
    <cellStyle name="Uwaga 3" xfId="37348" hidden="1"/>
    <cellStyle name="Uwaga 3" xfId="37345" hidden="1"/>
    <cellStyle name="Uwaga 3" xfId="37343" hidden="1"/>
    <cellStyle name="Uwaga 3" xfId="37333" hidden="1"/>
    <cellStyle name="Uwaga 3" xfId="37330" hidden="1"/>
    <cellStyle name="Uwaga 3" xfId="37328" hidden="1"/>
    <cellStyle name="Uwaga 3" xfId="37318" hidden="1"/>
    <cellStyle name="Uwaga 3" xfId="37315" hidden="1"/>
    <cellStyle name="Uwaga 3" xfId="37313" hidden="1"/>
    <cellStyle name="Uwaga 3" xfId="37304" hidden="1"/>
    <cellStyle name="Uwaga 3" xfId="37302" hidden="1"/>
    <cellStyle name="Uwaga 3" xfId="37301" hidden="1"/>
    <cellStyle name="Uwaga 3" xfId="37289" hidden="1"/>
    <cellStyle name="Uwaga 3" xfId="37287" hidden="1"/>
    <cellStyle name="Uwaga 3" xfId="37285" hidden="1"/>
    <cellStyle name="Uwaga 3" xfId="37274" hidden="1"/>
    <cellStyle name="Uwaga 3" xfId="37272" hidden="1"/>
    <cellStyle name="Uwaga 3" xfId="37270" hidden="1"/>
    <cellStyle name="Uwaga 3" xfId="37259" hidden="1"/>
    <cellStyle name="Uwaga 3" xfId="37257" hidden="1"/>
    <cellStyle name="Uwaga 3" xfId="37255" hidden="1"/>
    <cellStyle name="Uwaga 3" xfId="37244" hidden="1"/>
    <cellStyle name="Uwaga 3" xfId="37242" hidden="1"/>
    <cellStyle name="Uwaga 3" xfId="37241" hidden="1"/>
    <cellStyle name="Uwaga 3" xfId="37228" hidden="1"/>
    <cellStyle name="Uwaga 3" xfId="37225" hidden="1"/>
    <cellStyle name="Uwaga 3" xfId="37223" hidden="1"/>
    <cellStyle name="Uwaga 3" xfId="37213" hidden="1"/>
    <cellStyle name="Uwaga 3" xfId="37210" hidden="1"/>
    <cellStyle name="Uwaga 3" xfId="37208" hidden="1"/>
    <cellStyle name="Uwaga 3" xfId="37198" hidden="1"/>
    <cellStyle name="Uwaga 3" xfId="37195" hidden="1"/>
    <cellStyle name="Uwaga 3" xfId="37193" hidden="1"/>
    <cellStyle name="Uwaga 3" xfId="37184" hidden="1"/>
    <cellStyle name="Uwaga 3" xfId="37182" hidden="1"/>
    <cellStyle name="Uwaga 3" xfId="37180" hidden="1"/>
    <cellStyle name="Uwaga 3" xfId="37168" hidden="1"/>
    <cellStyle name="Uwaga 3" xfId="37165" hidden="1"/>
    <cellStyle name="Uwaga 3" xfId="37163" hidden="1"/>
    <cellStyle name="Uwaga 3" xfId="37153" hidden="1"/>
    <cellStyle name="Uwaga 3" xfId="37150" hidden="1"/>
    <cellStyle name="Uwaga 3" xfId="37148" hidden="1"/>
    <cellStyle name="Uwaga 3" xfId="37138" hidden="1"/>
    <cellStyle name="Uwaga 3" xfId="37135" hidden="1"/>
    <cellStyle name="Uwaga 3" xfId="37133" hidden="1"/>
    <cellStyle name="Uwaga 3" xfId="37126" hidden="1"/>
    <cellStyle name="Uwaga 3" xfId="37123" hidden="1"/>
    <cellStyle name="Uwaga 3" xfId="37121" hidden="1"/>
    <cellStyle name="Uwaga 3" xfId="37111" hidden="1"/>
    <cellStyle name="Uwaga 3" xfId="37108" hidden="1"/>
    <cellStyle name="Uwaga 3" xfId="37105" hidden="1"/>
    <cellStyle name="Uwaga 3" xfId="37096" hidden="1"/>
    <cellStyle name="Uwaga 3" xfId="37092" hidden="1"/>
    <cellStyle name="Uwaga 3" xfId="37089" hidden="1"/>
    <cellStyle name="Uwaga 3" xfId="37081" hidden="1"/>
    <cellStyle name="Uwaga 3" xfId="37078" hidden="1"/>
    <cellStyle name="Uwaga 3" xfId="37075" hidden="1"/>
    <cellStyle name="Uwaga 3" xfId="37066" hidden="1"/>
    <cellStyle name="Uwaga 3" xfId="37063" hidden="1"/>
    <cellStyle name="Uwaga 3" xfId="37060" hidden="1"/>
    <cellStyle name="Uwaga 3" xfId="37050" hidden="1"/>
    <cellStyle name="Uwaga 3" xfId="37046" hidden="1"/>
    <cellStyle name="Uwaga 3" xfId="37043" hidden="1"/>
    <cellStyle name="Uwaga 3" xfId="37034" hidden="1"/>
    <cellStyle name="Uwaga 3" xfId="37030" hidden="1"/>
    <cellStyle name="Uwaga 3" xfId="37028" hidden="1"/>
    <cellStyle name="Uwaga 3" xfId="37020" hidden="1"/>
    <cellStyle name="Uwaga 3" xfId="37016" hidden="1"/>
    <cellStyle name="Uwaga 3" xfId="37013" hidden="1"/>
    <cellStyle name="Uwaga 3" xfId="37006" hidden="1"/>
    <cellStyle name="Uwaga 3" xfId="37003" hidden="1"/>
    <cellStyle name="Uwaga 3" xfId="37000" hidden="1"/>
    <cellStyle name="Uwaga 3" xfId="36991" hidden="1"/>
    <cellStyle name="Uwaga 3" xfId="36986" hidden="1"/>
    <cellStyle name="Uwaga 3" xfId="36983" hidden="1"/>
    <cellStyle name="Uwaga 3" xfId="36976" hidden="1"/>
    <cellStyle name="Uwaga 3" xfId="36971" hidden="1"/>
    <cellStyle name="Uwaga 3" xfId="36968" hidden="1"/>
    <cellStyle name="Uwaga 3" xfId="36961" hidden="1"/>
    <cellStyle name="Uwaga 3" xfId="36956" hidden="1"/>
    <cellStyle name="Uwaga 3" xfId="36953" hidden="1"/>
    <cellStyle name="Uwaga 3" xfId="36947" hidden="1"/>
    <cellStyle name="Uwaga 3" xfId="36943" hidden="1"/>
    <cellStyle name="Uwaga 3" xfId="36940" hidden="1"/>
    <cellStyle name="Uwaga 3" xfId="36932" hidden="1"/>
    <cellStyle name="Uwaga 3" xfId="36927" hidden="1"/>
    <cellStyle name="Uwaga 3" xfId="36923" hidden="1"/>
    <cellStyle name="Uwaga 3" xfId="36917" hidden="1"/>
    <cellStyle name="Uwaga 3" xfId="36912" hidden="1"/>
    <cellStyle name="Uwaga 3" xfId="36908" hidden="1"/>
    <cellStyle name="Uwaga 3" xfId="36902" hidden="1"/>
    <cellStyle name="Uwaga 3" xfId="36897" hidden="1"/>
    <cellStyle name="Uwaga 3" xfId="36893" hidden="1"/>
    <cellStyle name="Uwaga 3" xfId="36888" hidden="1"/>
    <cellStyle name="Uwaga 3" xfId="36884" hidden="1"/>
    <cellStyle name="Uwaga 3" xfId="36880" hidden="1"/>
    <cellStyle name="Uwaga 3" xfId="36872" hidden="1"/>
    <cellStyle name="Uwaga 3" xfId="36867" hidden="1"/>
    <cellStyle name="Uwaga 3" xfId="36863" hidden="1"/>
    <cellStyle name="Uwaga 3" xfId="36857" hidden="1"/>
    <cellStyle name="Uwaga 3" xfId="36852" hidden="1"/>
    <cellStyle name="Uwaga 3" xfId="36848" hidden="1"/>
    <cellStyle name="Uwaga 3" xfId="36842" hidden="1"/>
    <cellStyle name="Uwaga 3" xfId="36837" hidden="1"/>
    <cellStyle name="Uwaga 3" xfId="36833" hidden="1"/>
    <cellStyle name="Uwaga 3" xfId="36829" hidden="1"/>
    <cellStyle name="Uwaga 3" xfId="36824" hidden="1"/>
    <cellStyle name="Uwaga 3" xfId="36819" hidden="1"/>
    <cellStyle name="Uwaga 3" xfId="36814" hidden="1"/>
    <cellStyle name="Uwaga 3" xfId="36810" hidden="1"/>
    <cellStyle name="Uwaga 3" xfId="36806" hidden="1"/>
    <cellStyle name="Uwaga 3" xfId="36799" hidden="1"/>
    <cellStyle name="Uwaga 3" xfId="36795" hidden="1"/>
    <cellStyle name="Uwaga 3" xfId="36790" hidden="1"/>
    <cellStyle name="Uwaga 3" xfId="36784" hidden="1"/>
    <cellStyle name="Uwaga 3" xfId="36780" hidden="1"/>
    <cellStyle name="Uwaga 3" xfId="36775" hidden="1"/>
    <cellStyle name="Uwaga 3" xfId="36769" hidden="1"/>
    <cellStyle name="Uwaga 3" xfId="36765" hidden="1"/>
    <cellStyle name="Uwaga 3" xfId="36760" hidden="1"/>
    <cellStyle name="Uwaga 3" xfId="36754" hidden="1"/>
    <cellStyle name="Uwaga 3" xfId="36750" hidden="1"/>
    <cellStyle name="Uwaga 3" xfId="36746" hidden="1"/>
    <cellStyle name="Uwaga 3" xfId="37606" hidden="1"/>
    <cellStyle name="Uwaga 3" xfId="37605" hidden="1"/>
    <cellStyle name="Uwaga 3" xfId="37604" hidden="1"/>
    <cellStyle name="Uwaga 3" xfId="37591" hidden="1"/>
    <cellStyle name="Uwaga 3" xfId="37590" hidden="1"/>
    <cellStyle name="Uwaga 3" xfId="37589" hidden="1"/>
    <cellStyle name="Uwaga 3" xfId="37576" hidden="1"/>
    <cellStyle name="Uwaga 3" xfId="37575" hidden="1"/>
    <cellStyle name="Uwaga 3" xfId="37574" hidden="1"/>
    <cellStyle name="Uwaga 3" xfId="37561" hidden="1"/>
    <cellStyle name="Uwaga 3" xfId="37560" hidden="1"/>
    <cellStyle name="Uwaga 3" xfId="37559" hidden="1"/>
    <cellStyle name="Uwaga 3" xfId="37546" hidden="1"/>
    <cellStyle name="Uwaga 3" xfId="37545" hidden="1"/>
    <cellStyle name="Uwaga 3" xfId="37544" hidden="1"/>
    <cellStyle name="Uwaga 3" xfId="37532" hidden="1"/>
    <cellStyle name="Uwaga 3" xfId="37530" hidden="1"/>
    <cellStyle name="Uwaga 3" xfId="37528" hidden="1"/>
    <cellStyle name="Uwaga 3" xfId="37517" hidden="1"/>
    <cellStyle name="Uwaga 3" xfId="37515" hidden="1"/>
    <cellStyle name="Uwaga 3" xfId="37513" hidden="1"/>
    <cellStyle name="Uwaga 3" xfId="37502" hidden="1"/>
    <cellStyle name="Uwaga 3" xfId="37500" hidden="1"/>
    <cellStyle name="Uwaga 3" xfId="37498" hidden="1"/>
    <cellStyle name="Uwaga 3" xfId="37487" hidden="1"/>
    <cellStyle name="Uwaga 3" xfId="37485" hidden="1"/>
    <cellStyle name="Uwaga 3" xfId="37483" hidden="1"/>
    <cellStyle name="Uwaga 3" xfId="37472" hidden="1"/>
    <cellStyle name="Uwaga 3" xfId="37470" hidden="1"/>
    <cellStyle name="Uwaga 3" xfId="37468" hidden="1"/>
    <cellStyle name="Uwaga 3" xfId="37457" hidden="1"/>
    <cellStyle name="Uwaga 3" xfId="37455" hidden="1"/>
    <cellStyle name="Uwaga 3" xfId="37453" hidden="1"/>
    <cellStyle name="Uwaga 3" xfId="37442" hidden="1"/>
    <cellStyle name="Uwaga 3" xfId="37440" hidden="1"/>
    <cellStyle name="Uwaga 3" xfId="37438" hidden="1"/>
    <cellStyle name="Uwaga 3" xfId="37427" hidden="1"/>
    <cellStyle name="Uwaga 3" xfId="37425" hidden="1"/>
    <cellStyle name="Uwaga 3" xfId="37423" hidden="1"/>
    <cellStyle name="Uwaga 3" xfId="37412" hidden="1"/>
    <cellStyle name="Uwaga 3" xfId="37410" hidden="1"/>
    <cellStyle name="Uwaga 3" xfId="37408" hidden="1"/>
    <cellStyle name="Uwaga 3" xfId="37397" hidden="1"/>
    <cellStyle name="Uwaga 3" xfId="37395" hidden="1"/>
    <cellStyle name="Uwaga 3" xfId="37393" hidden="1"/>
    <cellStyle name="Uwaga 3" xfId="37382" hidden="1"/>
    <cellStyle name="Uwaga 3" xfId="37380" hidden="1"/>
    <cellStyle name="Uwaga 3" xfId="37378" hidden="1"/>
    <cellStyle name="Uwaga 3" xfId="37367" hidden="1"/>
    <cellStyle name="Uwaga 3" xfId="37365" hidden="1"/>
    <cellStyle name="Uwaga 3" xfId="37363" hidden="1"/>
    <cellStyle name="Uwaga 3" xfId="37352" hidden="1"/>
    <cellStyle name="Uwaga 3" xfId="37350" hidden="1"/>
    <cellStyle name="Uwaga 3" xfId="37347" hidden="1"/>
    <cellStyle name="Uwaga 3" xfId="37337" hidden="1"/>
    <cellStyle name="Uwaga 3" xfId="37334" hidden="1"/>
    <cellStyle name="Uwaga 3" xfId="37331" hidden="1"/>
    <cellStyle name="Uwaga 3" xfId="37322" hidden="1"/>
    <cellStyle name="Uwaga 3" xfId="37320" hidden="1"/>
    <cellStyle name="Uwaga 3" xfId="37317" hidden="1"/>
    <cellStyle name="Uwaga 3" xfId="37307" hidden="1"/>
    <cellStyle name="Uwaga 3" xfId="37305" hidden="1"/>
    <cellStyle name="Uwaga 3" xfId="37303" hidden="1"/>
    <cellStyle name="Uwaga 3" xfId="37292" hidden="1"/>
    <cellStyle name="Uwaga 3" xfId="37290" hidden="1"/>
    <cellStyle name="Uwaga 3" xfId="37288" hidden="1"/>
    <cellStyle name="Uwaga 3" xfId="37277" hidden="1"/>
    <cellStyle name="Uwaga 3" xfId="37275" hidden="1"/>
    <cellStyle name="Uwaga 3" xfId="37273" hidden="1"/>
    <cellStyle name="Uwaga 3" xfId="37262" hidden="1"/>
    <cellStyle name="Uwaga 3" xfId="37260" hidden="1"/>
    <cellStyle name="Uwaga 3" xfId="37258" hidden="1"/>
    <cellStyle name="Uwaga 3" xfId="37247" hidden="1"/>
    <cellStyle name="Uwaga 3" xfId="37245" hidden="1"/>
    <cellStyle name="Uwaga 3" xfId="37243" hidden="1"/>
    <cellStyle name="Uwaga 3" xfId="37232" hidden="1"/>
    <cellStyle name="Uwaga 3" xfId="37230" hidden="1"/>
    <cellStyle name="Uwaga 3" xfId="37227" hidden="1"/>
    <cellStyle name="Uwaga 3" xfId="37217" hidden="1"/>
    <cellStyle name="Uwaga 3" xfId="37214" hidden="1"/>
    <cellStyle name="Uwaga 3" xfId="37211" hidden="1"/>
    <cellStyle name="Uwaga 3" xfId="37202" hidden="1"/>
    <cellStyle name="Uwaga 3" xfId="37199" hidden="1"/>
    <cellStyle name="Uwaga 3" xfId="37196" hidden="1"/>
    <cellStyle name="Uwaga 3" xfId="37187" hidden="1"/>
    <cellStyle name="Uwaga 3" xfId="37185" hidden="1"/>
    <cellStyle name="Uwaga 3" xfId="37183" hidden="1"/>
    <cellStyle name="Uwaga 3" xfId="37172" hidden="1"/>
    <cellStyle name="Uwaga 3" xfId="37169" hidden="1"/>
    <cellStyle name="Uwaga 3" xfId="37166" hidden="1"/>
    <cellStyle name="Uwaga 3" xfId="37157" hidden="1"/>
    <cellStyle name="Uwaga 3" xfId="37154" hidden="1"/>
    <cellStyle name="Uwaga 3" xfId="37151" hidden="1"/>
    <cellStyle name="Uwaga 3" xfId="37142" hidden="1"/>
    <cellStyle name="Uwaga 3" xfId="37139" hidden="1"/>
    <cellStyle name="Uwaga 3" xfId="37136" hidden="1"/>
    <cellStyle name="Uwaga 3" xfId="37129" hidden="1"/>
    <cellStyle name="Uwaga 3" xfId="37125" hidden="1"/>
    <cellStyle name="Uwaga 3" xfId="37122" hidden="1"/>
    <cellStyle name="Uwaga 3" xfId="37114" hidden="1"/>
    <cellStyle name="Uwaga 3" xfId="37110" hidden="1"/>
    <cellStyle name="Uwaga 3" xfId="37107" hidden="1"/>
    <cellStyle name="Uwaga 3" xfId="37099" hidden="1"/>
    <cellStyle name="Uwaga 3" xfId="37095" hidden="1"/>
    <cellStyle name="Uwaga 3" xfId="37091" hidden="1"/>
    <cellStyle name="Uwaga 3" xfId="37084" hidden="1"/>
    <cellStyle name="Uwaga 3" xfId="37080" hidden="1"/>
    <cellStyle name="Uwaga 3" xfId="37077" hidden="1"/>
    <cellStyle name="Uwaga 3" xfId="37069" hidden="1"/>
    <cellStyle name="Uwaga 3" xfId="37065" hidden="1"/>
    <cellStyle name="Uwaga 3" xfId="37062" hidden="1"/>
    <cellStyle name="Uwaga 3" xfId="37053" hidden="1"/>
    <cellStyle name="Uwaga 3" xfId="37048" hidden="1"/>
    <cellStyle name="Uwaga 3" xfId="37044" hidden="1"/>
    <cellStyle name="Uwaga 3" xfId="37038" hidden="1"/>
    <cellStyle name="Uwaga 3" xfId="37033" hidden="1"/>
    <cellStyle name="Uwaga 3" xfId="37029" hidden="1"/>
    <cellStyle name="Uwaga 3" xfId="37023" hidden="1"/>
    <cellStyle name="Uwaga 3" xfId="37018" hidden="1"/>
    <cellStyle name="Uwaga 3" xfId="37014" hidden="1"/>
    <cellStyle name="Uwaga 3" xfId="37009" hidden="1"/>
    <cellStyle name="Uwaga 3" xfId="37005" hidden="1"/>
    <cellStyle name="Uwaga 3" xfId="37001" hidden="1"/>
    <cellStyle name="Uwaga 3" xfId="36994" hidden="1"/>
    <cellStyle name="Uwaga 3" xfId="36989" hidden="1"/>
    <cellStyle name="Uwaga 3" xfId="36985" hidden="1"/>
    <cellStyle name="Uwaga 3" xfId="36978" hidden="1"/>
    <cellStyle name="Uwaga 3" xfId="36973" hidden="1"/>
    <cellStyle name="Uwaga 3" xfId="36969" hidden="1"/>
    <cellStyle name="Uwaga 3" xfId="36964" hidden="1"/>
    <cellStyle name="Uwaga 3" xfId="36959" hidden="1"/>
    <cellStyle name="Uwaga 3" xfId="36955" hidden="1"/>
    <cellStyle name="Uwaga 3" xfId="36949" hidden="1"/>
    <cellStyle name="Uwaga 3" xfId="36945" hidden="1"/>
    <cellStyle name="Uwaga 3" xfId="36942" hidden="1"/>
    <cellStyle name="Uwaga 3" xfId="36935" hidden="1"/>
    <cellStyle name="Uwaga 3" xfId="36930" hidden="1"/>
    <cellStyle name="Uwaga 3" xfId="36925" hidden="1"/>
    <cellStyle name="Uwaga 3" xfId="36919" hidden="1"/>
    <cellStyle name="Uwaga 3" xfId="36914" hidden="1"/>
    <cellStyle name="Uwaga 3" xfId="36909" hidden="1"/>
    <cellStyle name="Uwaga 3" xfId="36904" hidden="1"/>
    <cellStyle name="Uwaga 3" xfId="36899" hidden="1"/>
    <cellStyle name="Uwaga 3" xfId="36894" hidden="1"/>
    <cellStyle name="Uwaga 3" xfId="36890" hidden="1"/>
    <cellStyle name="Uwaga 3" xfId="36886" hidden="1"/>
    <cellStyle name="Uwaga 3" xfId="36881" hidden="1"/>
    <cellStyle name="Uwaga 3" xfId="36874" hidden="1"/>
    <cellStyle name="Uwaga 3" xfId="36869" hidden="1"/>
    <cellStyle name="Uwaga 3" xfId="36864" hidden="1"/>
    <cellStyle name="Uwaga 3" xfId="36858" hidden="1"/>
    <cellStyle name="Uwaga 3" xfId="36853" hidden="1"/>
    <cellStyle name="Uwaga 3" xfId="36849" hidden="1"/>
    <cellStyle name="Uwaga 3" xfId="36844" hidden="1"/>
    <cellStyle name="Uwaga 3" xfId="36839" hidden="1"/>
    <cellStyle name="Uwaga 3" xfId="36834" hidden="1"/>
    <cellStyle name="Uwaga 3" xfId="36830" hidden="1"/>
    <cellStyle name="Uwaga 3" xfId="36825" hidden="1"/>
    <cellStyle name="Uwaga 3" xfId="36820" hidden="1"/>
    <cellStyle name="Uwaga 3" xfId="36815" hidden="1"/>
    <cellStyle name="Uwaga 3" xfId="36811" hidden="1"/>
    <cellStyle name="Uwaga 3" xfId="36807" hidden="1"/>
    <cellStyle name="Uwaga 3" xfId="36800" hidden="1"/>
    <cellStyle name="Uwaga 3" xfId="36796" hidden="1"/>
    <cellStyle name="Uwaga 3" xfId="36791" hidden="1"/>
    <cellStyle name="Uwaga 3" xfId="36785" hidden="1"/>
    <cellStyle name="Uwaga 3" xfId="36781" hidden="1"/>
    <cellStyle name="Uwaga 3" xfId="36776" hidden="1"/>
    <cellStyle name="Uwaga 3" xfId="36770" hidden="1"/>
    <cellStyle name="Uwaga 3" xfId="36766" hidden="1"/>
    <cellStyle name="Uwaga 3" xfId="36762" hidden="1"/>
    <cellStyle name="Uwaga 3" xfId="36755" hidden="1"/>
    <cellStyle name="Uwaga 3" xfId="36751" hidden="1"/>
    <cellStyle name="Uwaga 3" xfId="36747" hidden="1"/>
    <cellStyle name="Uwaga 3" xfId="37611" hidden="1"/>
    <cellStyle name="Uwaga 3" xfId="37609" hidden="1"/>
    <cellStyle name="Uwaga 3" xfId="37607" hidden="1"/>
    <cellStyle name="Uwaga 3" xfId="37594" hidden="1"/>
    <cellStyle name="Uwaga 3" xfId="37593" hidden="1"/>
    <cellStyle name="Uwaga 3" xfId="37592" hidden="1"/>
    <cellStyle name="Uwaga 3" xfId="37579" hidden="1"/>
    <cellStyle name="Uwaga 3" xfId="37578" hidden="1"/>
    <cellStyle name="Uwaga 3" xfId="37577" hidden="1"/>
    <cellStyle name="Uwaga 3" xfId="37565" hidden="1"/>
    <cellStyle name="Uwaga 3" xfId="37563" hidden="1"/>
    <cellStyle name="Uwaga 3" xfId="37562" hidden="1"/>
    <cellStyle name="Uwaga 3" xfId="37549" hidden="1"/>
    <cellStyle name="Uwaga 3" xfId="37548" hidden="1"/>
    <cellStyle name="Uwaga 3" xfId="37547" hidden="1"/>
    <cellStyle name="Uwaga 3" xfId="37535" hidden="1"/>
    <cellStyle name="Uwaga 3" xfId="37533" hidden="1"/>
    <cellStyle name="Uwaga 3" xfId="37531" hidden="1"/>
    <cellStyle name="Uwaga 3" xfId="37520" hidden="1"/>
    <cellStyle name="Uwaga 3" xfId="37518" hidden="1"/>
    <cellStyle name="Uwaga 3" xfId="37516" hidden="1"/>
    <cellStyle name="Uwaga 3" xfId="37505" hidden="1"/>
    <cellStyle name="Uwaga 3" xfId="37503" hidden="1"/>
    <cellStyle name="Uwaga 3" xfId="37501" hidden="1"/>
    <cellStyle name="Uwaga 3" xfId="37490" hidden="1"/>
    <cellStyle name="Uwaga 3" xfId="37488" hidden="1"/>
    <cellStyle name="Uwaga 3" xfId="37486" hidden="1"/>
    <cellStyle name="Uwaga 3" xfId="37475" hidden="1"/>
    <cellStyle name="Uwaga 3" xfId="37473" hidden="1"/>
    <cellStyle name="Uwaga 3" xfId="37471" hidden="1"/>
    <cellStyle name="Uwaga 3" xfId="37460" hidden="1"/>
    <cellStyle name="Uwaga 3" xfId="37458" hidden="1"/>
    <cellStyle name="Uwaga 3" xfId="37456" hidden="1"/>
    <cellStyle name="Uwaga 3" xfId="37445" hidden="1"/>
    <cellStyle name="Uwaga 3" xfId="37443" hidden="1"/>
    <cellStyle name="Uwaga 3" xfId="37441" hidden="1"/>
    <cellStyle name="Uwaga 3" xfId="37430" hidden="1"/>
    <cellStyle name="Uwaga 3" xfId="37428" hidden="1"/>
    <cellStyle name="Uwaga 3" xfId="37426" hidden="1"/>
    <cellStyle name="Uwaga 3" xfId="37415" hidden="1"/>
    <cellStyle name="Uwaga 3" xfId="37413" hidden="1"/>
    <cellStyle name="Uwaga 3" xfId="37411" hidden="1"/>
    <cellStyle name="Uwaga 3" xfId="37400" hidden="1"/>
    <cellStyle name="Uwaga 3" xfId="37398" hidden="1"/>
    <cellStyle name="Uwaga 3" xfId="37396" hidden="1"/>
    <cellStyle name="Uwaga 3" xfId="37385" hidden="1"/>
    <cellStyle name="Uwaga 3" xfId="37383" hidden="1"/>
    <cellStyle name="Uwaga 3" xfId="37381" hidden="1"/>
    <cellStyle name="Uwaga 3" xfId="37370" hidden="1"/>
    <cellStyle name="Uwaga 3" xfId="37368" hidden="1"/>
    <cellStyle name="Uwaga 3" xfId="37366" hidden="1"/>
    <cellStyle name="Uwaga 3" xfId="37355" hidden="1"/>
    <cellStyle name="Uwaga 3" xfId="37353" hidden="1"/>
    <cellStyle name="Uwaga 3" xfId="37351" hidden="1"/>
    <cellStyle name="Uwaga 3" xfId="37340" hidden="1"/>
    <cellStyle name="Uwaga 3" xfId="37338" hidden="1"/>
    <cellStyle name="Uwaga 3" xfId="37336" hidden="1"/>
    <cellStyle name="Uwaga 3" xfId="37325" hidden="1"/>
    <cellStyle name="Uwaga 3" xfId="37323" hidden="1"/>
    <cellStyle name="Uwaga 3" xfId="37321" hidden="1"/>
    <cellStyle name="Uwaga 3" xfId="37310" hidden="1"/>
    <cellStyle name="Uwaga 3" xfId="37308" hidden="1"/>
    <cellStyle name="Uwaga 3" xfId="37306" hidden="1"/>
    <cellStyle name="Uwaga 3" xfId="37295" hidden="1"/>
    <cellStyle name="Uwaga 3" xfId="37293" hidden="1"/>
    <cellStyle name="Uwaga 3" xfId="37291" hidden="1"/>
    <cellStyle name="Uwaga 3" xfId="37280" hidden="1"/>
    <cellStyle name="Uwaga 3" xfId="37278" hidden="1"/>
    <cellStyle name="Uwaga 3" xfId="37276" hidden="1"/>
    <cellStyle name="Uwaga 3" xfId="37265" hidden="1"/>
    <cellStyle name="Uwaga 3" xfId="37263" hidden="1"/>
    <cellStyle name="Uwaga 3" xfId="37261" hidden="1"/>
    <cellStyle name="Uwaga 3" xfId="37250" hidden="1"/>
    <cellStyle name="Uwaga 3" xfId="37248" hidden="1"/>
    <cellStyle name="Uwaga 3" xfId="37246" hidden="1"/>
    <cellStyle name="Uwaga 3" xfId="37235" hidden="1"/>
    <cellStyle name="Uwaga 3" xfId="37233" hidden="1"/>
    <cellStyle name="Uwaga 3" xfId="37231" hidden="1"/>
    <cellStyle name="Uwaga 3" xfId="37220" hidden="1"/>
    <cellStyle name="Uwaga 3" xfId="37218" hidden="1"/>
    <cellStyle name="Uwaga 3" xfId="37215" hidden="1"/>
    <cellStyle name="Uwaga 3" xfId="37205" hidden="1"/>
    <cellStyle name="Uwaga 3" xfId="37203" hidden="1"/>
    <cellStyle name="Uwaga 3" xfId="37201" hidden="1"/>
    <cellStyle name="Uwaga 3" xfId="37190" hidden="1"/>
    <cellStyle name="Uwaga 3" xfId="37188" hidden="1"/>
    <cellStyle name="Uwaga 3" xfId="37186" hidden="1"/>
    <cellStyle name="Uwaga 3" xfId="37175" hidden="1"/>
    <cellStyle name="Uwaga 3" xfId="37173" hidden="1"/>
    <cellStyle name="Uwaga 3" xfId="37170" hidden="1"/>
    <cellStyle name="Uwaga 3" xfId="37160" hidden="1"/>
    <cellStyle name="Uwaga 3" xfId="37158" hidden="1"/>
    <cellStyle name="Uwaga 3" xfId="37155" hidden="1"/>
    <cellStyle name="Uwaga 3" xfId="37145" hidden="1"/>
    <cellStyle name="Uwaga 3" xfId="37143" hidden="1"/>
    <cellStyle name="Uwaga 3" xfId="37140" hidden="1"/>
    <cellStyle name="Uwaga 3" xfId="37131" hidden="1"/>
    <cellStyle name="Uwaga 3" xfId="37128" hidden="1"/>
    <cellStyle name="Uwaga 3" xfId="37124" hidden="1"/>
    <cellStyle name="Uwaga 3" xfId="37116" hidden="1"/>
    <cellStyle name="Uwaga 3" xfId="37113" hidden="1"/>
    <cellStyle name="Uwaga 3" xfId="37109" hidden="1"/>
    <cellStyle name="Uwaga 3" xfId="37101" hidden="1"/>
    <cellStyle name="Uwaga 3" xfId="37098" hidden="1"/>
    <cellStyle name="Uwaga 3" xfId="37094" hidden="1"/>
    <cellStyle name="Uwaga 3" xfId="37086" hidden="1"/>
    <cellStyle name="Uwaga 3" xfId="37083" hidden="1"/>
    <cellStyle name="Uwaga 3" xfId="37079" hidden="1"/>
    <cellStyle name="Uwaga 3" xfId="37071" hidden="1"/>
    <cellStyle name="Uwaga 3" xfId="37068" hidden="1"/>
    <cellStyle name="Uwaga 3" xfId="37064" hidden="1"/>
    <cellStyle name="Uwaga 3" xfId="37056" hidden="1"/>
    <cellStyle name="Uwaga 3" xfId="37052" hidden="1"/>
    <cellStyle name="Uwaga 3" xfId="37047" hidden="1"/>
    <cellStyle name="Uwaga 3" xfId="37041" hidden="1"/>
    <cellStyle name="Uwaga 3" xfId="37037" hidden="1"/>
    <cellStyle name="Uwaga 3" xfId="37032" hidden="1"/>
    <cellStyle name="Uwaga 3" xfId="37026" hidden="1"/>
    <cellStyle name="Uwaga 3" xfId="37022" hidden="1"/>
    <cellStyle name="Uwaga 3" xfId="37017" hidden="1"/>
    <cellStyle name="Uwaga 3" xfId="37011" hidden="1"/>
    <cellStyle name="Uwaga 3" xfId="37008" hidden="1"/>
    <cellStyle name="Uwaga 3" xfId="37004" hidden="1"/>
    <cellStyle name="Uwaga 3" xfId="36996" hidden="1"/>
    <cellStyle name="Uwaga 3" xfId="36993" hidden="1"/>
    <cellStyle name="Uwaga 3" xfId="36988" hidden="1"/>
    <cellStyle name="Uwaga 3" xfId="36981" hidden="1"/>
    <cellStyle name="Uwaga 3" xfId="36977" hidden="1"/>
    <cellStyle name="Uwaga 3" xfId="36972" hidden="1"/>
    <cellStyle name="Uwaga 3" xfId="36966" hidden="1"/>
    <cellStyle name="Uwaga 3" xfId="36962" hidden="1"/>
    <cellStyle name="Uwaga 3" xfId="36957" hidden="1"/>
    <cellStyle name="Uwaga 3" xfId="36951" hidden="1"/>
    <cellStyle name="Uwaga 3" xfId="36948" hidden="1"/>
    <cellStyle name="Uwaga 3" xfId="36944" hidden="1"/>
    <cellStyle name="Uwaga 3" xfId="36936" hidden="1"/>
    <cellStyle name="Uwaga 3" xfId="36931" hidden="1"/>
    <cellStyle name="Uwaga 3" xfId="36926" hidden="1"/>
    <cellStyle name="Uwaga 3" xfId="36921" hidden="1"/>
    <cellStyle name="Uwaga 3" xfId="36916" hidden="1"/>
    <cellStyle name="Uwaga 3" xfId="36911" hidden="1"/>
    <cellStyle name="Uwaga 3" xfId="36906" hidden="1"/>
    <cellStyle name="Uwaga 3" xfId="36901" hidden="1"/>
    <cellStyle name="Uwaga 3" xfId="36896" hidden="1"/>
    <cellStyle name="Uwaga 3" xfId="36891" hidden="1"/>
    <cellStyle name="Uwaga 3" xfId="36887" hidden="1"/>
    <cellStyle name="Uwaga 3" xfId="36882" hidden="1"/>
    <cellStyle name="Uwaga 3" xfId="36875" hidden="1"/>
    <cellStyle name="Uwaga 3" xfId="36870" hidden="1"/>
    <cellStyle name="Uwaga 3" xfId="36865" hidden="1"/>
    <cellStyle name="Uwaga 3" xfId="36860" hidden="1"/>
    <cellStyle name="Uwaga 3" xfId="36855" hidden="1"/>
    <cellStyle name="Uwaga 3" xfId="36850" hidden="1"/>
    <cellStyle name="Uwaga 3" xfId="36845" hidden="1"/>
    <cellStyle name="Uwaga 3" xfId="36840" hidden="1"/>
    <cellStyle name="Uwaga 3" xfId="36835" hidden="1"/>
    <cellStyle name="Uwaga 3" xfId="36831" hidden="1"/>
    <cellStyle name="Uwaga 3" xfId="36826" hidden="1"/>
    <cellStyle name="Uwaga 3" xfId="36821" hidden="1"/>
    <cellStyle name="Uwaga 3" xfId="36816" hidden="1"/>
    <cellStyle name="Uwaga 3" xfId="36812" hidden="1"/>
    <cellStyle name="Uwaga 3" xfId="36808" hidden="1"/>
    <cellStyle name="Uwaga 3" xfId="36801" hidden="1"/>
    <cellStyle name="Uwaga 3" xfId="36797" hidden="1"/>
    <cellStyle name="Uwaga 3" xfId="36792" hidden="1"/>
    <cellStyle name="Uwaga 3" xfId="36786" hidden="1"/>
    <cellStyle name="Uwaga 3" xfId="36782" hidden="1"/>
    <cellStyle name="Uwaga 3" xfId="36777" hidden="1"/>
    <cellStyle name="Uwaga 3" xfId="36771" hidden="1"/>
    <cellStyle name="Uwaga 3" xfId="36767" hidden="1"/>
    <cellStyle name="Uwaga 3" xfId="36763" hidden="1"/>
    <cellStyle name="Uwaga 3" xfId="36756" hidden="1"/>
    <cellStyle name="Uwaga 3" xfId="36752" hidden="1"/>
    <cellStyle name="Uwaga 3" xfId="36748" hidden="1"/>
    <cellStyle name="Uwaga 3" xfId="37615" hidden="1"/>
    <cellStyle name="Uwaga 3" xfId="37614" hidden="1"/>
    <cellStyle name="Uwaga 3" xfId="37612" hidden="1"/>
    <cellStyle name="Uwaga 3" xfId="37599" hidden="1"/>
    <cellStyle name="Uwaga 3" xfId="37597" hidden="1"/>
    <cellStyle name="Uwaga 3" xfId="37595" hidden="1"/>
    <cellStyle name="Uwaga 3" xfId="37585" hidden="1"/>
    <cellStyle name="Uwaga 3" xfId="37583" hidden="1"/>
    <cellStyle name="Uwaga 3" xfId="37581" hidden="1"/>
    <cellStyle name="Uwaga 3" xfId="37570" hidden="1"/>
    <cellStyle name="Uwaga 3" xfId="37568" hidden="1"/>
    <cellStyle name="Uwaga 3" xfId="37566" hidden="1"/>
    <cellStyle name="Uwaga 3" xfId="37553" hidden="1"/>
    <cellStyle name="Uwaga 3" xfId="37551" hidden="1"/>
    <cellStyle name="Uwaga 3" xfId="37550" hidden="1"/>
    <cellStyle name="Uwaga 3" xfId="37537" hidden="1"/>
    <cellStyle name="Uwaga 3" xfId="37536" hidden="1"/>
    <cellStyle name="Uwaga 3" xfId="37534" hidden="1"/>
    <cellStyle name="Uwaga 3" xfId="37522" hidden="1"/>
    <cellStyle name="Uwaga 3" xfId="37521" hidden="1"/>
    <cellStyle name="Uwaga 3" xfId="37519" hidden="1"/>
    <cellStyle name="Uwaga 3" xfId="37507" hidden="1"/>
    <cellStyle name="Uwaga 3" xfId="37506" hidden="1"/>
    <cellStyle name="Uwaga 3" xfId="37504" hidden="1"/>
    <cellStyle name="Uwaga 3" xfId="37492" hidden="1"/>
    <cellStyle name="Uwaga 3" xfId="37491" hidden="1"/>
    <cellStyle name="Uwaga 3" xfId="37489" hidden="1"/>
    <cellStyle name="Uwaga 3" xfId="37477" hidden="1"/>
    <cellStyle name="Uwaga 3" xfId="37476" hidden="1"/>
    <cellStyle name="Uwaga 3" xfId="37474" hidden="1"/>
    <cellStyle name="Uwaga 3" xfId="37462" hidden="1"/>
    <cellStyle name="Uwaga 3" xfId="37461" hidden="1"/>
    <cellStyle name="Uwaga 3" xfId="37459" hidden="1"/>
    <cellStyle name="Uwaga 3" xfId="37447" hidden="1"/>
    <cellStyle name="Uwaga 3" xfId="37446" hidden="1"/>
    <cellStyle name="Uwaga 3" xfId="37444" hidden="1"/>
    <cellStyle name="Uwaga 3" xfId="37432" hidden="1"/>
    <cellStyle name="Uwaga 3" xfId="37431" hidden="1"/>
    <cellStyle name="Uwaga 3" xfId="37429" hidden="1"/>
    <cellStyle name="Uwaga 3" xfId="37417" hidden="1"/>
    <cellStyle name="Uwaga 3" xfId="37416" hidden="1"/>
    <cellStyle name="Uwaga 3" xfId="37414" hidden="1"/>
    <cellStyle name="Uwaga 3" xfId="37402" hidden="1"/>
    <cellStyle name="Uwaga 3" xfId="37401" hidden="1"/>
    <cellStyle name="Uwaga 3" xfId="37399" hidden="1"/>
    <cellStyle name="Uwaga 3" xfId="37387" hidden="1"/>
    <cellStyle name="Uwaga 3" xfId="37386" hidden="1"/>
    <cellStyle name="Uwaga 3" xfId="37384" hidden="1"/>
    <cellStyle name="Uwaga 3" xfId="37372" hidden="1"/>
    <cellStyle name="Uwaga 3" xfId="37371" hidden="1"/>
    <cellStyle name="Uwaga 3" xfId="37369" hidden="1"/>
    <cellStyle name="Uwaga 3" xfId="37357" hidden="1"/>
    <cellStyle name="Uwaga 3" xfId="37356" hidden="1"/>
    <cellStyle name="Uwaga 3" xfId="37354" hidden="1"/>
    <cellStyle name="Uwaga 3" xfId="37342" hidden="1"/>
    <cellStyle name="Uwaga 3" xfId="37341" hidden="1"/>
    <cellStyle name="Uwaga 3" xfId="37339" hidden="1"/>
    <cellStyle name="Uwaga 3" xfId="37327" hidden="1"/>
    <cellStyle name="Uwaga 3" xfId="37326" hidden="1"/>
    <cellStyle name="Uwaga 3" xfId="37324" hidden="1"/>
    <cellStyle name="Uwaga 3" xfId="37312" hidden="1"/>
    <cellStyle name="Uwaga 3" xfId="37311" hidden="1"/>
    <cellStyle name="Uwaga 3" xfId="37309" hidden="1"/>
    <cellStyle name="Uwaga 3" xfId="37297" hidden="1"/>
    <cellStyle name="Uwaga 3" xfId="37296" hidden="1"/>
    <cellStyle name="Uwaga 3" xfId="37294" hidden="1"/>
    <cellStyle name="Uwaga 3" xfId="37282" hidden="1"/>
    <cellStyle name="Uwaga 3" xfId="37281" hidden="1"/>
    <cellStyle name="Uwaga 3" xfId="37279" hidden="1"/>
    <cellStyle name="Uwaga 3" xfId="37267" hidden="1"/>
    <cellStyle name="Uwaga 3" xfId="37266" hidden="1"/>
    <cellStyle name="Uwaga 3" xfId="37264" hidden="1"/>
    <cellStyle name="Uwaga 3" xfId="37252" hidden="1"/>
    <cellStyle name="Uwaga 3" xfId="37251" hidden="1"/>
    <cellStyle name="Uwaga 3" xfId="37249" hidden="1"/>
    <cellStyle name="Uwaga 3" xfId="37237" hidden="1"/>
    <cellStyle name="Uwaga 3" xfId="37236" hidden="1"/>
    <cellStyle name="Uwaga 3" xfId="37234" hidden="1"/>
    <cellStyle name="Uwaga 3" xfId="37222" hidden="1"/>
    <cellStyle name="Uwaga 3" xfId="37221" hidden="1"/>
    <cellStyle name="Uwaga 3" xfId="37219" hidden="1"/>
    <cellStyle name="Uwaga 3" xfId="37207" hidden="1"/>
    <cellStyle name="Uwaga 3" xfId="37206" hidden="1"/>
    <cellStyle name="Uwaga 3" xfId="37204" hidden="1"/>
    <cellStyle name="Uwaga 3" xfId="37192" hidden="1"/>
    <cellStyle name="Uwaga 3" xfId="37191" hidden="1"/>
    <cellStyle name="Uwaga 3" xfId="37189" hidden="1"/>
    <cellStyle name="Uwaga 3" xfId="37177" hidden="1"/>
    <cellStyle name="Uwaga 3" xfId="37176" hidden="1"/>
    <cellStyle name="Uwaga 3" xfId="37174" hidden="1"/>
    <cellStyle name="Uwaga 3" xfId="37162" hidden="1"/>
    <cellStyle name="Uwaga 3" xfId="37161" hidden="1"/>
    <cellStyle name="Uwaga 3" xfId="37159" hidden="1"/>
    <cellStyle name="Uwaga 3" xfId="37147" hidden="1"/>
    <cellStyle name="Uwaga 3" xfId="37146" hidden="1"/>
    <cellStyle name="Uwaga 3" xfId="37144" hidden="1"/>
    <cellStyle name="Uwaga 3" xfId="37132" hidden="1"/>
    <cellStyle name="Uwaga 3" xfId="37130" hidden="1"/>
    <cellStyle name="Uwaga 3" xfId="37127" hidden="1"/>
    <cellStyle name="Uwaga 3" xfId="37117" hidden="1"/>
    <cellStyle name="Uwaga 3" xfId="37115" hidden="1"/>
    <cellStyle name="Uwaga 3" xfId="37112" hidden="1"/>
    <cellStyle name="Uwaga 3" xfId="37102" hidden="1"/>
    <cellStyle name="Uwaga 3" xfId="37100" hidden="1"/>
    <cellStyle name="Uwaga 3" xfId="37097" hidden="1"/>
    <cellStyle name="Uwaga 3" xfId="37087" hidden="1"/>
    <cellStyle name="Uwaga 3" xfId="37085" hidden="1"/>
    <cellStyle name="Uwaga 3" xfId="37082" hidden="1"/>
    <cellStyle name="Uwaga 3" xfId="37072" hidden="1"/>
    <cellStyle name="Uwaga 3" xfId="37070" hidden="1"/>
    <cellStyle name="Uwaga 3" xfId="37067" hidden="1"/>
    <cellStyle name="Uwaga 3" xfId="37057" hidden="1"/>
    <cellStyle name="Uwaga 3" xfId="37055" hidden="1"/>
    <cellStyle name="Uwaga 3" xfId="37051" hidden="1"/>
    <cellStyle name="Uwaga 3" xfId="37042" hidden="1"/>
    <cellStyle name="Uwaga 3" xfId="37039" hidden="1"/>
    <cellStyle name="Uwaga 3" xfId="37035" hidden="1"/>
    <cellStyle name="Uwaga 3" xfId="37027" hidden="1"/>
    <cellStyle name="Uwaga 3" xfId="37025" hidden="1"/>
    <cellStyle name="Uwaga 3" xfId="37021" hidden="1"/>
    <cellStyle name="Uwaga 3" xfId="37012" hidden="1"/>
    <cellStyle name="Uwaga 3" xfId="37010" hidden="1"/>
    <cellStyle name="Uwaga 3" xfId="37007" hidden="1"/>
    <cellStyle name="Uwaga 3" xfId="36997" hidden="1"/>
    <cellStyle name="Uwaga 3" xfId="36995" hidden="1"/>
    <cellStyle name="Uwaga 3" xfId="36990" hidden="1"/>
    <cellStyle name="Uwaga 3" xfId="36982" hidden="1"/>
    <cellStyle name="Uwaga 3" xfId="36980" hidden="1"/>
    <cellStyle name="Uwaga 3" xfId="36975" hidden="1"/>
    <cellStyle name="Uwaga 3" xfId="36967" hidden="1"/>
    <cellStyle name="Uwaga 3" xfId="36965" hidden="1"/>
    <cellStyle name="Uwaga 3" xfId="36960" hidden="1"/>
    <cellStyle name="Uwaga 3" xfId="36952" hidden="1"/>
    <cellStyle name="Uwaga 3" xfId="36950" hidden="1"/>
    <cellStyle name="Uwaga 3" xfId="36946" hidden="1"/>
    <cellStyle name="Uwaga 3" xfId="36937" hidden="1"/>
    <cellStyle name="Uwaga 3" xfId="36934" hidden="1"/>
    <cellStyle name="Uwaga 3" xfId="36929" hidden="1"/>
    <cellStyle name="Uwaga 3" xfId="36922" hidden="1"/>
    <cellStyle name="Uwaga 3" xfId="36918" hidden="1"/>
    <cellStyle name="Uwaga 3" xfId="36913" hidden="1"/>
    <cellStyle name="Uwaga 3" xfId="36907" hidden="1"/>
    <cellStyle name="Uwaga 3" xfId="36903" hidden="1"/>
    <cellStyle name="Uwaga 3" xfId="36898" hidden="1"/>
    <cellStyle name="Uwaga 3" xfId="36892" hidden="1"/>
    <cellStyle name="Uwaga 3" xfId="36889" hidden="1"/>
    <cellStyle name="Uwaga 3" xfId="36885" hidden="1"/>
    <cellStyle name="Uwaga 3" xfId="36876" hidden="1"/>
    <cellStyle name="Uwaga 3" xfId="36871" hidden="1"/>
    <cellStyle name="Uwaga 3" xfId="36866" hidden="1"/>
    <cellStyle name="Uwaga 3" xfId="36861" hidden="1"/>
    <cellStyle name="Uwaga 3" xfId="36856" hidden="1"/>
    <cellStyle name="Uwaga 3" xfId="36851" hidden="1"/>
    <cellStyle name="Uwaga 3" xfId="36846" hidden="1"/>
    <cellStyle name="Uwaga 3" xfId="36841" hidden="1"/>
    <cellStyle name="Uwaga 3" xfId="36836" hidden="1"/>
    <cellStyle name="Uwaga 3" xfId="36832" hidden="1"/>
    <cellStyle name="Uwaga 3" xfId="36827" hidden="1"/>
    <cellStyle name="Uwaga 3" xfId="36822" hidden="1"/>
    <cellStyle name="Uwaga 3" xfId="36817" hidden="1"/>
    <cellStyle name="Uwaga 3" xfId="36813" hidden="1"/>
    <cellStyle name="Uwaga 3" xfId="36809" hidden="1"/>
    <cellStyle name="Uwaga 3" xfId="36802" hidden="1"/>
    <cellStyle name="Uwaga 3" xfId="36798" hidden="1"/>
    <cellStyle name="Uwaga 3" xfId="36793" hidden="1"/>
    <cellStyle name="Uwaga 3" xfId="36787" hidden="1"/>
    <cellStyle name="Uwaga 3" xfId="36783" hidden="1"/>
    <cellStyle name="Uwaga 3" xfId="36778" hidden="1"/>
    <cellStyle name="Uwaga 3" xfId="36772" hidden="1"/>
    <cellStyle name="Uwaga 3" xfId="36768" hidden="1"/>
    <cellStyle name="Uwaga 3" xfId="36764" hidden="1"/>
    <cellStyle name="Uwaga 3" xfId="36757" hidden="1"/>
    <cellStyle name="Uwaga 3" xfId="36753" hidden="1"/>
    <cellStyle name="Uwaga 3" xfId="36749" hidden="1"/>
    <cellStyle name="Uwaga 3" xfId="37681" hidden="1"/>
    <cellStyle name="Uwaga 3" xfId="37682" hidden="1"/>
    <cellStyle name="Uwaga 3" xfId="37684" hidden="1"/>
    <cellStyle name="Uwaga 3" xfId="37690" hidden="1"/>
    <cellStyle name="Uwaga 3" xfId="37691" hidden="1"/>
    <cellStyle name="Uwaga 3" xfId="37694" hidden="1"/>
    <cellStyle name="Uwaga 3" xfId="37699" hidden="1"/>
    <cellStyle name="Uwaga 3" xfId="37700" hidden="1"/>
    <cellStyle name="Uwaga 3" xfId="37703" hidden="1"/>
    <cellStyle name="Uwaga 3" xfId="37708" hidden="1"/>
    <cellStyle name="Uwaga 3" xfId="37709" hidden="1"/>
    <cellStyle name="Uwaga 3" xfId="37710" hidden="1"/>
    <cellStyle name="Uwaga 3" xfId="37717" hidden="1"/>
    <cellStyle name="Uwaga 3" xfId="37720" hidden="1"/>
    <cellStyle name="Uwaga 3" xfId="37723" hidden="1"/>
    <cellStyle name="Uwaga 3" xfId="37729" hidden="1"/>
    <cellStyle name="Uwaga 3" xfId="37732" hidden="1"/>
    <cellStyle name="Uwaga 3" xfId="37734" hidden="1"/>
    <cellStyle name="Uwaga 3" xfId="37739" hidden="1"/>
    <cellStyle name="Uwaga 3" xfId="37742" hidden="1"/>
    <cellStyle name="Uwaga 3" xfId="37743" hidden="1"/>
    <cellStyle name="Uwaga 3" xfId="37747" hidden="1"/>
    <cellStyle name="Uwaga 3" xfId="37750" hidden="1"/>
    <cellStyle name="Uwaga 3" xfId="37752" hidden="1"/>
    <cellStyle name="Uwaga 3" xfId="37753" hidden="1"/>
    <cellStyle name="Uwaga 3" xfId="37754" hidden="1"/>
    <cellStyle name="Uwaga 3" xfId="37757" hidden="1"/>
    <cellStyle name="Uwaga 3" xfId="37764" hidden="1"/>
    <cellStyle name="Uwaga 3" xfId="37767" hidden="1"/>
    <cellStyle name="Uwaga 3" xfId="37770" hidden="1"/>
    <cellStyle name="Uwaga 3" xfId="37773" hidden="1"/>
    <cellStyle name="Uwaga 3" xfId="37776" hidden="1"/>
    <cellStyle name="Uwaga 3" xfId="37779" hidden="1"/>
    <cellStyle name="Uwaga 3" xfId="37781" hidden="1"/>
    <cellStyle name="Uwaga 3" xfId="37784" hidden="1"/>
    <cellStyle name="Uwaga 3" xfId="37787" hidden="1"/>
    <cellStyle name="Uwaga 3" xfId="37789" hidden="1"/>
    <cellStyle name="Uwaga 3" xfId="37790" hidden="1"/>
    <cellStyle name="Uwaga 3" xfId="37792" hidden="1"/>
    <cellStyle name="Uwaga 3" xfId="37799" hidden="1"/>
    <cellStyle name="Uwaga 3" xfId="37802" hidden="1"/>
    <cellStyle name="Uwaga 3" xfId="37805" hidden="1"/>
    <cellStyle name="Uwaga 3" xfId="37809" hidden="1"/>
    <cellStyle name="Uwaga 3" xfId="37812" hidden="1"/>
    <cellStyle name="Uwaga 3" xfId="37815" hidden="1"/>
    <cellStyle name="Uwaga 3" xfId="37817" hidden="1"/>
    <cellStyle name="Uwaga 3" xfId="37820" hidden="1"/>
    <cellStyle name="Uwaga 3" xfId="37823" hidden="1"/>
    <cellStyle name="Uwaga 3" xfId="37825" hidden="1"/>
    <cellStyle name="Uwaga 3" xfId="37826" hidden="1"/>
    <cellStyle name="Uwaga 3" xfId="37829" hidden="1"/>
    <cellStyle name="Uwaga 3" xfId="37836" hidden="1"/>
    <cellStyle name="Uwaga 3" xfId="37839" hidden="1"/>
    <cellStyle name="Uwaga 3" xfId="37842" hidden="1"/>
    <cellStyle name="Uwaga 3" xfId="37846" hidden="1"/>
    <cellStyle name="Uwaga 3" xfId="37849" hidden="1"/>
    <cellStyle name="Uwaga 3" xfId="37851" hidden="1"/>
    <cellStyle name="Uwaga 3" xfId="37854" hidden="1"/>
    <cellStyle name="Uwaga 3" xfId="37857" hidden="1"/>
    <cellStyle name="Uwaga 3" xfId="37860" hidden="1"/>
    <cellStyle name="Uwaga 3" xfId="37861" hidden="1"/>
    <cellStyle name="Uwaga 3" xfId="37862" hidden="1"/>
    <cellStyle name="Uwaga 3" xfId="37864" hidden="1"/>
    <cellStyle name="Uwaga 3" xfId="37870" hidden="1"/>
    <cellStyle name="Uwaga 3" xfId="37871" hidden="1"/>
    <cellStyle name="Uwaga 3" xfId="37873" hidden="1"/>
    <cellStyle name="Uwaga 3" xfId="37879" hidden="1"/>
    <cellStyle name="Uwaga 3" xfId="37881" hidden="1"/>
    <cellStyle name="Uwaga 3" xfId="37884" hidden="1"/>
    <cellStyle name="Uwaga 3" xfId="37888" hidden="1"/>
    <cellStyle name="Uwaga 3" xfId="37889" hidden="1"/>
    <cellStyle name="Uwaga 3" xfId="37891" hidden="1"/>
    <cellStyle name="Uwaga 3" xfId="37897" hidden="1"/>
    <cellStyle name="Uwaga 3" xfId="37898" hidden="1"/>
    <cellStyle name="Uwaga 3" xfId="37899" hidden="1"/>
    <cellStyle name="Uwaga 3" xfId="37907" hidden="1"/>
    <cellStyle name="Uwaga 3" xfId="37910" hidden="1"/>
    <cellStyle name="Uwaga 3" xfId="37913" hidden="1"/>
    <cellStyle name="Uwaga 3" xfId="37916" hidden="1"/>
    <cellStyle name="Uwaga 3" xfId="37919" hidden="1"/>
    <cellStyle name="Uwaga 3" xfId="37922" hidden="1"/>
    <cellStyle name="Uwaga 3" xfId="37925" hidden="1"/>
    <cellStyle name="Uwaga 3" xfId="37928" hidden="1"/>
    <cellStyle name="Uwaga 3" xfId="37931" hidden="1"/>
    <cellStyle name="Uwaga 3" xfId="37933" hidden="1"/>
    <cellStyle name="Uwaga 3" xfId="37934" hidden="1"/>
    <cellStyle name="Uwaga 3" xfId="37936" hidden="1"/>
    <cellStyle name="Uwaga 3" xfId="37943" hidden="1"/>
    <cellStyle name="Uwaga 3" xfId="37946" hidden="1"/>
    <cellStyle name="Uwaga 3" xfId="37949" hidden="1"/>
    <cellStyle name="Uwaga 3" xfId="37952" hidden="1"/>
    <cellStyle name="Uwaga 3" xfId="37955" hidden="1"/>
    <cellStyle name="Uwaga 3" xfId="37958" hidden="1"/>
    <cellStyle name="Uwaga 3" xfId="37961" hidden="1"/>
    <cellStyle name="Uwaga 3" xfId="37963" hidden="1"/>
    <cellStyle name="Uwaga 3" xfId="37966" hidden="1"/>
    <cellStyle name="Uwaga 3" xfId="37969" hidden="1"/>
    <cellStyle name="Uwaga 3" xfId="37970" hidden="1"/>
    <cellStyle name="Uwaga 3" xfId="37971" hidden="1"/>
    <cellStyle name="Uwaga 3" xfId="37978" hidden="1"/>
    <cellStyle name="Uwaga 3" xfId="37979" hidden="1"/>
    <cellStyle name="Uwaga 3" xfId="37981" hidden="1"/>
    <cellStyle name="Uwaga 3" xfId="37987" hidden="1"/>
    <cellStyle name="Uwaga 3" xfId="37988" hidden="1"/>
    <cellStyle name="Uwaga 3" xfId="37990" hidden="1"/>
    <cellStyle name="Uwaga 3" xfId="37996" hidden="1"/>
    <cellStyle name="Uwaga 3" xfId="37997" hidden="1"/>
    <cellStyle name="Uwaga 3" xfId="37999" hidden="1"/>
    <cellStyle name="Uwaga 3" xfId="38005" hidden="1"/>
    <cellStyle name="Uwaga 3" xfId="38006" hidden="1"/>
    <cellStyle name="Uwaga 3" xfId="38007" hidden="1"/>
    <cellStyle name="Uwaga 3" xfId="38015" hidden="1"/>
    <cellStyle name="Uwaga 3" xfId="38017" hidden="1"/>
    <cellStyle name="Uwaga 3" xfId="38020" hidden="1"/>
    <cellStyle name="Uwaga 3" xfId="38024" hidden="1"/>
    <cellStyle name="Uwaga 3" xfId="38027" hidden="1"/>
    <cellStyle name="Uwaga 3" xfId="38030" hidden="1"/>
    <cellStyle name="Uwaga 3" xfId="38033" hidden="1"/>
    <cellStyle name="Uwaga 3" xfId="38035" hidden="1"/>
    <cellStyle name="Uwaga 3" xfId="38038" hidden="1"/>
    <cellStyle name="Uwaga 3" xfId="38041" hidden="1"/>
    <cellStyle name="Uwaga 3" xfId="38042" hidden="1"/>
    <cellStyle name="Uwaga 3" xfId="38043" hidden="1"/>
    <cellStyle name="Uwaga 3" xfId="38050" hidden="1"/>
    <cellStyle name="Uwaga 3" xfId="38052" hidden="1"/>
    <cellStyle name="Uwaga 3" xfId="38054" hidden="1"/>
    <cellStyle name="Uwaga 3" xfId="38059" hidden="1"/>
    <cellStyle name="Uwaga 3" xfId="38061" hidden="1"/>
    <cellStyle name="Uwaga 3" xfId="38063" hidden="1"/>
    <cellStyle name="Uwaga 3" xfId="38068" hidden="1"/>
    <cellStyle name="Uwaga 3" xfId="38070" hidden="1"/>
    <cellStyle name="Uwaga 3" xfId="38072" hidden="1"/>
    <cellStyle name="Uwaga 3" xfId="38077" hidden="1"/>
    <cellStyle name="Uwaga 3" xfId="38078" hidden="1"/>
    <cellStyle name="Uwaga 3" xfId="38079" hidden="1"/>
    <cellStyle name="Uwaga 3" xfId="38086" hidden="1"/>
    <cellStyle name="Uwaga 3" xfId="38088" hidden="1"/>
    <cellStyle name="Uwaga 3" xfId="38090" hidden="1"/>
    <cellStyle name="Uwaga 3" xfId="38095" hidden="1"/>
    <cellStyle name="Uwaga 3" xfId="38097" hidden="1"/>
    <cellStyle name="Uwaga 3" xfId="38099" hidden="1"/>
    <cellStyle name="Uwaga 3" xfId="38104" hidden="1"/>
    <cellStyle name="Uwaga 3" xfId="38106" hidden="1"/>
    <cellStyle name="Uwaga 3" xfId="38107" hidden="1"/>
    <cellStyle name="Uwaga 3" xfId="38113" hidden="1"/>
    <cellStyle name="Uwaga 3" xfId="38114" hidden="1"/>
    <cellStyle name="Uwaga 3" xfId="38115" hidden="1"/>
    <cellStyle name="Uwaga 3" xfId="38122" hidden="1"/>
    <cellStyle name="Uwaga 3" xfId="38124" hidden="1"/>
    <cellStyle name="Uwaga 3" xfId="38126" hidden="1"/>
    <cellStyle name="Uwaga 3" xfId="38131" hidden="1"/>
    <cellStyle name="Uwaga 3" xfId="38133" hidden="1"/>
    <cellStyle name="Uwaga 3" xfId="38135" hidden="1"/>
    <cellStyle name="Uwaga 3" xfId="38140" hidden="1"/>
    <cellStyle name="Uwaga 3" xfId="38142" hidden="1"/>
    <cellStyle name="Uwaga 3" xfId="38144" hidden="1"/>
    <cellStyle name="Uwaga 3" xfId="38149" hidden="1"/>
    <cellStyle name="Uwaga 3" xfId="38150" hidden="1"/>
    <cellStyle name="Uwaga 3" xfId="38152" hidden="1"/>
    <cellStyle name="Uwaga 3" xfId="38158" hidden="1"/>
    <cellStyle name="Uwaga 3" xfId="38159" hidden="1"/>
    <cellStyle name="Uwaga 3" xfId="38160" hidden="1"/>
    <cellStyle name="Uwaga 3" xfId="38167" hidden="1"/>
    <cellStyle name="Uwaga 3" xfId="38168" hidden="1"/>
    <cellStyle name="Uwaga 3" xfId="38169" hidden="1"/>
    <cellStyle name="Uwaga 3" xfId="38176" hidden="1"/>
    <cellStyle name="Uwaga 3" xfId="38177" hidden="1"/>
    <cellStyle name="Uwaga 3" xfId="38178" hidden="1"/>
    <cellStyle name="Uwaga 3" xfId="38185" hidden="1"/>
    <cellStyle name="Uwaga 3" xfId="38186" hidden="1"/>
    <cellStyle name="Uwaga 3" xfId="38187" hidden="1"/>
    <cellStyle name="Uwaga 3" xfId="38194" hidden="1"/>
    <cellStyle name="Uwaga 3" xfId="38195" hidden="1"/>
    <cellStyle name="Uwaga 3" xfId="38196" hidden="1"/>
    <cellStyle name="Uwaga 3" xfId="38238" hidden="1"/>
    <cellStyle name="Uwaga 3" xfId="38239" hidden="1"/>
    <cellStyle name="Uwaga 3" xfId="38241" hidden="1"/>
    <cellStyle name="Uwaga 3" xfId="38253" hidden="1"/>
    <cellStyle name="Uwaga 3" xfId="38254" hidden="1"/>
    <cellStyle name="Uwaga 3" xfId="38259" hidden="1"/>
    <cellStyle name="Uwaga 3" xfId="38268" hidden="1"/>
    <cellStyle name="Uwaga 3" xfId="38269" hidden="1"/>
    <cellStyle name="Uwaga 3" xfId="38274" hidden="1"/>
    <cellStyle name="Uwaga 3" xfId="38283" hidden="1"/>
    <cellStyle name="Uwaga 3" xfId="38284" hidden="1"/>
    <cellStyle name="Uwaga 3" xfId="38285" hidden="1"/>
    <cellStyle name="Uwaga 3" xfId="38298" hidden="1"/>
    <cellStyle name="Uwaga 3" xfId="38303" hidden="1"/>
    <cellStyle name="Uwaga 3" xfId="38308" hidden="1"/>
    <cellStyle name="Uwaga 3" xfId="38318" hidden="1"/>
    <cellStyle name="Uwaga 3" xfId="38323" hidden="1"/>
    <cellStyle name="Uwaga 3" xfId="38327" hidden="1"/>
    <cellStyle name="Uwaga 3" xfId="38334" hidden="1"/>
    <cellStyle name="Uwaga 3" xfId="38339" hidden="1"/>
    <cellStyle name="Uwaga 3" xfId="38342" hidden="1"/>
    <cellStyle name="Uwaga 3" xfId="38348" hidden="1"/>
    <cellStyle name="Uwaga 3" xfId="38353" hidden="1"/>
    <cellStyle name="Uwaga 3" xfId="38357" hidden="1"/>
    <cellStyle name="Uwaga 3" xfId="38358" hidden="1"/>
    <cellStyle name="Uwaga 3" xfId="38359" hidden="1"/>
    <cellStyle name="Uwaga 3" xfId="38363" hidden="1"/>
    <cellStyle name="Uwaga 3" xfId="38375" hidden="1"/>
    <cellStyle name="Uwaga 3" xfId="38380" hidden="1"/>
    <cellStyle name="Uwaga 3" xfId="38385" hidden="1"/>
    <cellStyle name="Uwaga 3" xfId="38390" hidden="1"/>
    <cellStyle name="Uwaga 3" xfId="38395" hidden="1"/>
    <cellStyle name="Uwaga 3" xfId="38400" hidden="1"/>
    <cellStyle name="Uwaga 3" xfId="38404" hidden="1"/>
    <cellStyle name="Uwaga 3" xfId="38408" hidden="1"/>
    <cellStyle name="Uwaga 3" xfId="38413" hidden="1"/>
    <cellStyle name="Uwaga 3" xfId="38418" hidden="1"/>
    <cellStyle name="Uwaga 3" xfId="38419" hidden="1"/>
    <cellStyle name="Uwaga 3" xfId="38421" hidden="1"/>
    <cellStyle name="Uwaga 3" xfId="38434" hidden="1"/>
    <cellStyle name="Uwaga 3" xfId="38438" hidden="1"/>
    <cellStyle name="Uwaga 3" xfId="38443" hidden="1"/>
    <cellStyle name="Uwaga 3" xfId="38450" hidden="1"/>
    <cellStyle name="Uwaga 3" xfId="38454" hidden="1"/>
    <cellStyle name="Uwaga 3" xfId="38459" hidden="1"/>
    <cellStyle name="Uwaga 3" xfId="38464" hidden="1"/>
    <cellStyle name="Uwaga 3" xfId="38467" hidden="1"/>
    <cellStyle name="Uwaga 3" xfId="38472" hidden="1"/>
    <cellStyle name="Uwaga 3" xfId="38478" hidden="1"/>
    <cellStyle name="Uwaga 3" xfId="38479" hidden="1"/>
    <cellStyle name="Uwaga 3" xfId="38482" hidden="1"/>
    <cellStyle name="Uwaga 3" xfId="38495" hidden="1"/>
    <cellStyle name="Uwaga 3" xfId="38499" hidden="1"/>
    <cellStyle name="Uwaga 3" xfId="38504" hidden="1"/>
    <cellStyle name="Uwaga 3" xfId="38511" hidden="1"/>
    <cellStyle name="Uwaga 3" xfId="38516" hidden="1"/>
    <cellStyle name="Uwaga 3" xfId="38520" hidden="1"/>
    <cellStyle name="Uwaga 3" xfId="38525" hidden="1"/>
    <cellStyle name="Uwaga 3" xfId="38529" hidden="1"/>
    <cellStyle name="Uwaga 3" xfId="38534" hidden="1"/>
    <cellStyle name="Uwaga 3" xfId="38538" hidden="1"/>
    <cellStyle name="Uwaga 3" xfId="38539" hidden="1"/>
    <cellStyle name="Uwaga 3" xfId="38541" hidden="1"/>
    <cellStyle name="Uwaga 3" xfId="38553" hidden="1"/>
    <cellStyle name="Uwaga 3" xfId="38554" hidden="1"/>
    <cellStyle name="Uwaga 3" xfId="38556" hidden="1"/>
    <cellStyle name="Uwaga 3" xfId="38568" hidden="1"/>
    <cellStyle name="Uwaga 3" xfId="38570" hidden="1"/>
    <cellStyle name="Uwaga 3" xfId="38573" hidden="1"/>
    <cellStyle name="Uwaga 3" xfId="38583" hidden="1"/>
    <cellStyle name="Uwaga 3" xfId="38584" hidden="1"/>
    <cellStyle name="Uwaga 3" xfId="38586" hidden="1"/>
    <cellStyle name="Uwaga 3" xfId="38598" hidden="1"/>
    <cellStyle name="Uwaga 3" xfId="38599" hidden="1"/>
    <cellStyle name="Uwaga 3" xfId="38600" hidden="1"/>
    <cellStyle name="Uwaga 3" xfId="38614" hidden="1"/>
    <cellStyle name="Uwaga 3" xfId="38617" hidden="1"/>
    <cellStyle name="Uwaga 3" xfId="38621" hidden="1"/>
    <cellStyle name="Uwaga 3" xfId="38629" hidden="1"/>
    <cellStyle name="Uwaga 3" xfId="38632" hidden="1"/>
    <cellStyle name="Uwaga 3" xfId="38636" hidden="1"/>
    <cellStyle name="Uwaga 3" xfId="38644" hidden="1"/>
    <cellStyle name="Uwaga 3" xfId="38647" hidden="1"/>
    <cellStyle name="Uwaga 3" xfId="38651" hidden="1"/>
    <cellStyle name="Uwaga 3" xfId="38658" hidden="1"/>
    <cellStyle name="Uwaga 3" xfId="38659" hidden="1"/>
    <cellStyle name="Uwaga 3" xfId="38661" hidden="1"/>
    <cellStyle name="Uwaga 3" xfId="38674" hidden="1"/>
    <cellStyle name="Uwaga 3" xfId="38677" hidden="1"/>
    <cellStyle name="Uwaga 3" xfId="38680" hidden="1"/>
    <cellStyle name="Uwaga 3" xfId="38689" hidden="1"/>
    <cellStyle name="Uwaga 3" xfId="38692" hidden="1"/>
    <cellStyle name="Uwaga 3" xfId="38696" hidden="1"/>
    <cellStyle name="Uwaga 3" xfId="38704" hidden="1"/>
    <cellStyle name="Uwaga 3" xfId="38706" hidden="1"/>
    <cellStyle name="Uwaga 3" xfId="38709" hidden="1"/>
    <cellStyle name="Uwaga 3" xfId="38718" hidden="1"/>
    <cellStyle name="Uwaga 3" xfId="38719" hidden="1"/>
    <cellStyle name="Uwaga 3" xfId="38720" hidden="1"/>
    <cellStyle name="Uwaga 3" xfId="38733" hidden="1"/>
    <cellStyle name="Uwaga 3" xfId="38734" hidden="1"/>
    <cellStyle name="Uwaga 3" xfId="38736" hidden="1"/>
    <cellStyle name="Uwaga 3" xfId="38748" hidden="1"/>
    <cellStyle name="Uwaga 3" xfId="38749" hidden="1"/>
    <cellStyle name="Uwaga 3" xfId="38751" hidden="1"/>
    <cellStyle name="Uwaga 3" xfId="38763" hidden="1"/>
    <cellStyle name="Uwaga 3" xfId="38764" hidden="1"/>
    <cellStyle name="Uwaga 3" xfId="38766" hidden="1"/>
    <cellStyle name="Uwaga 3" xfId="38778" hidden="1"/>
    <cellStyle name="Uwaga 3" xfId="38779" hidden="1"/>
    <cellStyle name="Uwaga 3" xfId="38780" hidden="1"/>
    <cellStyle name="Uwaga 3" xfId="38794" hidden="1"/>
    <cellStyle name="Uwaga 3" xfId="38796" hidden="1"/>
    <cellStyle name="Uwaga 3" xfId="38799" hidden="1"/>
    <cellStyle name="Uwaga 3" xfId="38809" hidden="1"/>
    <cellStyle name="Uwaga 3" xfId="38812" hidden="1"/>
    <cellStyle name="Uwaga 3" xfId="38815" hidden="1"/>
    <cellStyle name="Uwaga 3" xfId="38824" hidden="1"/>
    <cellStyle name="Uwaga 3" xfId="38826" hidden="1"/>
    <cellStyle name="Uwaga 3" xfId="38829" hidden="1"/>
    <cellStyle name="Uwaga 3" xfId="38838" hidden="1"/>
    <cellStyle name="Uwaga 3" xfId="38839" hidden="1"/>
    <cellStyle name="Uwaga 3" xfId="38840" hidden="1"/>
    <cellStyle name="Uwaga 3" xfId="38853" hidden="1"/>
    <cellStyle name="Uwaga 3" xfId="38855" hidden="1"/>
    <cellStyle name="Uwaga 3" xfId="38857" hidden="1"/>
    <cellStyle name="Uwaga 3" xfId="38868" hidden="1"/>
    <cellStyle name="Uwaga 3" xfId="38870" hidden="1"/>
    <cellStyle name="Uwaga 3" xfId="38872" hidden="1"/>
    <cellStyle name="Uwaga 3" xfId="38883" hidden="1"/>
    <cellStyle name="Uwaga 3" xfId="38885" hidden="1"/>
    <cellStyle name="Uwaga 3" xfId="38887" hidden="1"/>
    <cellStyle name="Uwaga 3" xfId="38898" hidden="1"/>
    <cellStyle name="Uwaga 3" xfId="38899" hidden="1"/>
    <cellStyle name="Uwaga 3" xfId="38900" hidden="1"/>
    <cellStyle name="Uwaga 3" xfId="38913" hidden="1"/>
    <cellStyle name="Uwaga 3" xfId="38915" hidden="1"/>
    <cellStyle name="Uwaga 3" xfId="38917" hidden="1"/>
    <cellStyle name="Uwaga 3" xfId="38928" hidden="1"/>
    <cellStyle name="Uwaga 3" xfId="38930" hidden="1"/>
    <cellStyle name="Uwaga 3" xfId="38932" hidden="1"/>
    <cellStyle name="Uwaga 3" xfId="38943" hidden="1"/>
    <cellStyle name="Uwaga 3" xfId="38945" hidden="1"/>
    <cellStyle name="Uwaga 3" xfId="38946" hidden="1"/>
    <cellStyle name="Uwaga 3" xfId="38958" hidden="1"/>
    <cellStyle name="Uwaga 3" xfId="38959" hidden="1"/>
    <cellStyle name="Uwaga 3" xfId="38960" hidden="1"/>
    <cellStyle name="Uwaga 3" xfId="38973" hidden="1"/>
    <cellStyle name="Uwaga 3" xfId="38975" hidden="1"/>
    <cellStyle name="Uwaga 3" xfId="38977" hidden="1"/>
    <cellStyle name="Uwaga 3" xfId="38988" hidden="1"/>
    <cellStyle name="Uwaga 3" xfId="38990" hidden="1"/>
    <cellStyle name="Uwaga 3" xfId="38992" hidden="1"/>
    <cellStyle name="Uwaga 3" xfId="39003" hidden="1"/>
    <cellStyle name="Uwaga 3" xfId="39005" hidden="1"/>
    <cellStyle name="Uwaga 3" xfId="39007" hidden="1"/>
    <cellStyle name="Uwaga 3" xfId="39018" hidden="1"/>
    <cellStyle name="Uwaga 3" xfId="39019" hidden="1"/>
    <cellStyle name="Uwaga 3" xfId="39021" hidden="1"/>
    <cellStyle name="Uwaga 3" xfId="39032" hidden="1"/>
    <cellStyle name="Uwaga 3" xfId="39034" hidden="1"/>
    <cellStyle name="Uwaga 3" xfId="39035" hidden="1"/>
    <cellStyle name="Uwaga 3" xfId="39044" hidden="1"/>
    <cellStyle name="Uwaga 3" xfId="39047" hidden="1"/>
    <cellStyle name="Uwaga 3" xfId="39049" hidden="1"/>
    <cellStyle name="Uwaga 3" xfId="39060" hidden="1"/>
    <cellStyle name="Uwaga 3" xfId="39062" hidden="1"/>
    <cellStyle name="Uwaga 3" xfId="39064" hidden="1"/>
    <cellStyle name="Uwaga 3" xfId="39076" hidden="1"/>
    <cellStyle name="Uwaga 3" xfId="39078" hidden="1"/>
    <cellStyle name="Uwaga 3" xfId="39080" hidden="1"/>
    <cellStyle name="Uwaga 3" xfId="39088" hidden="1"/>
    <cellStyle name="Uwaga 3" xfId="39090" hidden="1"/>
    <cellStyle name="Uwaga 3" xfId="39093" hidden="1"/>
    <cellStyle name="Uwaga 3" xfId="39083" hidden="1"/>
    <cellStyle name="Uwaga 3" xfId="39082" hidden="1"/>
    <cellStyle name="Uwaga 3" xfId="39081" hidden="1"/>
    <cellStyle name="Uwaga 3" xfId="39068" hidden="1"/>
    <cellStyle name="Uwaga 3" xfId="39067" hidden="1"/>
    <cellStyle name="Uwaga 3" xfId="39066" hidden="1"/>
    <cellStyle name="Uwaga 3" xfId="39053" hidden="1"/>
    <cellStyle name="Uwaga 3" xfId="39052" hidden="1"/>
    <cellStyle name="Uwaga 3" xfId="39051" hidden="1"/>
    <cellStyle name="Uwaga 3" xfId="39038" hidden="1"/>
    <cellStyle name="Uwaga 3" xfId="39037" hidden="1"/>
    <cellStyle name="Uwaga 3" xfId="39036" hidden="1"/>
    <cellStyle name="Uwaga 3" xfId="39023" hidden="1"/>
    <cellStyle name="Uwaga 3" xfId="39022" hidden="1"/>
    <cellStyle name="Uwaga 3" xfId="39020" hidden="1"/>
    <cellStyle name="Uwaga 3" xfId="39009" hidden="1"/>
    <cellStyle name="Uwaga 3" xfId="39006" hidden="1"/>
    <cellStyle name="Uwaga 3" xfId="39004" hidden="1"/>
    <cellStyle name="Uwaga 3" xfId="38994" hidden="1"/>
    <cellStyle name="Uwaga 3" xfId="38991" hidden="1"/>
    <cellStyle name="Uwaga 3" xfId="38989" hidden="1"/>
    <cellStyle name="Uwaga 3" xfId="38979" hidden="1"/>
    <cellStyle name="Uwaga 3" xfId="38976" hidden="1"/>
    <cellStyle name="Uwaga 3" xfId="38974" hidden="1"/>
    <cellStyle name="Uwaga 3" xfId="38964" hidden="1"/>
    <cellStyle name="Uwaga 3" xfId="38962" hidden="1"/>
    <cellStyle name="Uwaga 3" xfId="38961" hidden="1"/>
    <cellStyle name="Uwaga 3" xfId="38949" hidden="1"/>
    <cellStyle name="Uwaga 3" xfId="38947" hidden="1"/>
    <cellStyle name="Uwaga 3" xfId="38944" hidden="1"/>
    <cellStyle name="Uwaga 3" xfId="38934" hidden="1"/>
    <cellStyle name="Uwaga 3" xfId="38931" hidden="1"/>
    <cellStyle name="Uwaga 3" xfId="38929" hidden="1"/>
    <cellStyle name="Uwaga 3" xfId="38919" hidden="1"/>
    <cellStyle name="Uwaga 3" xfId="38916" hidden="1"/>
    <cellStyle name="Uwaga 3" xfId="38914" hidden="1"/>
    <cellStyle name="Uwaga 3" xfId="38904" hidden="1"/>
    <cellStyle name="Uwaga 3" xfId="38902" hidden="1"/>
    <cellStyle name="Uwaga 3" xfId="38901" hidden="1"/>
    <cellStyle name="Uwaga 3" xfId="38889" hidden="1"/>
    <cellStyle name="Uwaga 3" xfId="38886" hidden="1"/>
    <cellStyle name="Uwaga 3" xfId="38884" hidden="1"/>
    <cellStyle name="Uwaga 3" xfId="38874" hidden="1"/>
    <cellStyle name="Uwaga 3" xfId="38871" hidden="1"/>
    <cellStyle name="Uwaga 3" xfId="38869" hidden="1"/>
    <cellStyle name="Uwaga 3" xfId="38859" hidden="1"/>
    <cellStyle name="Uwaga 3" xfId="38856" hidden="1"/>
    <cellStyle name="Uwaga 3" xfId="38854" hidden="1"/>
    <cellStyle name="Uwaga 3" xfId="38844" hidden="1"/>
    <cellStyle name="Uwaga 3" xfId="38842" hidden="1"/>
    <cellStyle name="Uwaga 3" xfId="38841" hidden="1"/>
    <cellStyle name="Uwaga 3" xfId="38828" hidden="1"/>
    <cellStyle name="Uwaga 3" xfId="38825" hidden="1"/>
    <cellStyle name="Uwaga 3" xfId="38823" hidden="1"/>
    <cellStyle name="Uwaga 3" xfId="38813" hidden="1"/>
    <cellStyle name="Uwaga 3" xfId="38810" hidden="1"/>
    <cellStyle name="Uwaga 3" xfId="38808" hidden="1"/>
    <cellStyle name="Uwaga 3" xfId="38798" hidden="1"/>
    <cellStyle name="Uwaga 3" xfId="38795" hidden="1"/>
    <cellStyle name="Uwaga 3" xfId="38793" hidden="1"/>
    <cellStyle name="Uwaga 3" xfId="38784" hidden="1"/>
    <cellStyle name="Uwaga 3" xfId="38782" hidden="1"/>
    <cellStyle name="Uwaga 3" xfId="38781" hidden="1"/>
    <cellStyle name="Uwaga 3" xfId="38769" hidden="1"/>
    <cellStyle name="Uwaga 3" xfId="38767" hidden="1"/>
    <cellStyle name="Uwaga 3" xfId="38765" hidden="1"/>
    <cellStyle name="Uwaga 3" xfId="38754" hidden="1"/>
    <cellStyle name="Uwaga 3" xfId="38752" hidden="1"/>
    <cellStyle name="Uwaga 3" xfId="38750" hidden="1"/>
    <cellStyle name="Uwaga 3" xfId="38739" hidden="1"/>
    <cellStyle name="Uwaga 3" xfId="38737" hidden="1"/>
    <cellStyle name="Uwaga 3" xfId="38735" hidden="1"/>
    <cellStyle name="Uwaga 3" xfId="38724" hidden="1"/>
    <cellStyle name="Uwaga 3" xfId="38722" hidden="1"/>
    <cellStyle name="Uwaga 3" xfId="38721" hidden="1"/>
    <cellStyle name="Uwaga 3" xfId="38708" hidden="1"/>
    <cellStyle name="Uwaga 3" xfId="38705" hidden="1"/>
    <cellStyle name="Uwaga 3" xfId="38703" hidden="1"/>
    <cellStyle name="Uwaga 3" xfId="38693" hidden="1"/>
    <cellStyle name="Uwaga 3" xfId="38690" hidden="1"/>
    <cellStyle name="Uwaga 3" xfId="38688" hidden="1"/>
    <cellStyle name="Uwaga 3" xfId="38678" hidden="1"/>
    <cellStyle name="Uwaga 3" xfId="38675" hidden="1"/>
    <cellStyle name="Uwaga 3" xfId="38673" hidden="1"/>
    <cellStyle name="Uwaga 3" xfId="38664" hidden="1"/>
    <cellStyle name="Uwaga 3" xfId="38662" hidden="1"/>
    <cellStyle name="Uwaga 3" xfId="38660" hidden="1"/>
    <cellStyle name="Uwaga 3" xfId="38648" hidden="1"/>
    <cellStyle name="Uwaga 3" xfId="38645" hidden="1"/>
    <cellStyle name="Uwaga 3" xfId="38643" hidden="1"/>
    <cellStyle name="Uwaga 3" xfId="38633" hidden="1"/>
    <cellStyle name="Uwaga 3" xfId="38630" hidden="1"/>
    <cellStyle name="Uwaga 3" xfId="38628" hidden="1"/>
    <cellStyle name="Uwaga 3" xfId="38618" hidden="1"/>
    <cellStyle name="Uwaga 3" xfId="38615" hidden="1"/>
    <cellStyle name="Uwaga 3" xfId="38613" hidden="1"/>
    <cellStyle name="Uwaga 3" xfId="38606" hidden="1"/>
    <cellStyle name="Uwaga 3" xfId="38603" hidden="1"/>
    <cellStyle name="Uwaga 3" xfId="38601" hidden="1"/>
    <cellStyle name="Uwaga 3" xfId="38591" hidden="1"/>
    <cellStyle name="Uwaga 3" xfId="38588" hidden="1"/>
    <cellStyle name="Uwaga 3" xfId="38585" hidden="1"/>
    <cellStyle name="Uwaga 3" xfId="38576" hidden="1"/>
    <cellStyle name="Uwaga 3" xfId="38572" hidden="1"/>
    <cellStyle name="Uwaga 3" xfId="38569" hidden="1"/>
    <cellStyle name="Uwaga 3" xfId="38561" hidden="1"/>
    <cellStyle name="Uwaga 3" xfId="38558" hidden="1"/>
    <cellStyle name="Uwaga 3" xfId="38555" hidden="1"/>
    <cellStyle name="Uwaga 3" xfId="38546" hidden="1"/>
    <cellStyle name="Uwaga 3" xfId="38543" hidden="1"/>
    <cellStyle name="Uwaga 3" xfId="38540" hidden="1"/>
    <cellStyle name="Uwaga 3" xfId="38530" hidden="1"/>
    <cellStyle name="Uwaga 3" xfId="38526" hidden="1"/>
    <cellStyle name="Uwaga 3" xfId="38523" hidden="1"/>
    <cellStyle name="Uwaga 3" xfId="38514" hidden="1"/>
    <cellStyle name="Uwaga 3" xfId="38510" hidden="1"/>
    <cellStyle name="Uwaga 3" xfId="38508" hidden="1"/>
    <cellStyle name="Uwaga 3" xfId="38500" hidden="1"/>
    <cellStyle name="Uwaga 3" xfId="38496" hidden="1"/>
    <cellStyle name="Uwaga 3" xfId="38493" hidden="1"/>
    <cellStyle name="Uwaga 3" xfId="38486" hidden="1"/>
    <cellStyle name="Uwaga 3" xfId="38483" hidden="1"/>
    <cellStyle name="Uwaga 3" xfId="38480" hidden="1"/>
    <cellStyle name="Uwaga 3" xfId="38471" hidden="1"/>
    <cellStyle name="Uwaga 3" xfId="38466" hidden="1"/>
    <cellStyle name="Uwaga 3" xfId="38463" hidden="1"/>
    <cellStyle name="Uwaga 3" xfId="38456" hidden="1"/>
    <cellStyle name="Uwaga 3" xfId="38451" hidden="1"/>
    <cellStyle name="Uwaga 3" xfId="38448" hidden="1"/>
    <cellStyle name="Uwaga 3" xfId="38441" hidden="1"/>
    <cellStyle name="Uwaga 3" xfId="38436" hidden="1"/>
    <cellStyle name="Uwaga 3" xfId="38433" hidden="1"/>
    <cellStyle name="Uwaga 3" xfId="38427" hidden="1"/>
    <cellStyle name="Uwaga 3" xfId="38423" hidden="1"/>
    <cellStyle name="Uwaga 3" xfId="38420" hidden="1"/>
    <cellStyle name="Uwaga 3" xfId="38412" hidden="1"/>
    <cellStyle name="Uwaga 3" xfId="38407" hidden="1"/>
    <cellStyle name="Uwaga 3" xfId="38403" hidden="1"/>
    <cellStyle name="Uwaga 3" xfId="38397" hidden="1"/>
    <cellStyle name="Uwaga 3" xfId="38392" hidden="1"/>
    <cellStyle name="Uwaga 3" xfId="38388" hidden="1"/>
    <cellStyle name="Uwaga 3" xfId="38382" hidden="1"/>
    <cellStyle name="Uwaga 3" xfId="38377" hidden="1"/>
    <cellStyle name="Uwaga 3" xfId="38373" hidden="1"/>
    <cellStyle name="Uwaga 3" xfId="38368" hidden="1"/>
    <cellStyle name="Uwaga 3" xfId="38364" hidden="1"/>
    <cellStyle name="Uwaga 3" xfId="38360" hidden="1"/>
    <cellStyle name="Uwaga 3" xfId="38352" hidden="1"/>
    <cellStyle name="Uwaga 3" xfId="38347" hidden="1"/>
    <cellStyle name="Uwaga 3" xfId="38343" hidden="1"/>
    <cellStyle name="Uwaga 3" xfId="38337" hidden="1"/>
    <cellStyle name="Uwaga 3" xfId="38332" hidden="1"/>
    <cellStyle name="Uwaga 3" xfId="38328" hidden="1"/>
    <cellStyle name="Uwaga 3" xfId="38322" hidden="1"/>
    <cellStyle name="Uwaga 3" xfId="38317" hidden="1"/>
    <cellStyle name="Uwaga 3" xfId="38313" hidden="1"/>
    <cellStyle name="Uwaga 3" xfId="38309" hidden="1"/>
    <cellStyle name="Uwaga 3" xfId="38304" hidden="1"/>
    <cellStyle name="Uwaga 3" xfId="38299" hidden="1"/>
    <cellStyle name="Uwaga 3" xfId="38294" hidden="1"/>
    <cellStyle name="Uwaga 3" xfId="38290" hidden="1"/>
    <cellStyle name="Uwaga 3" xfId="38286" hidden="1"/>
    <cellStyle name="Uwaga 3" xfId="38279" hidden="1"/>
    <cellStyle name="Uwaga 3" xfId="38275" hidden="1"/>
    <cellStyle name="Uwaga 3" xfId="38270" hidden="1"/>
    <cellStyle name="Uwaga 3" xfId="38264" hidden="1"/>
    <cellStyle name="Uwaga 3" xfId="38260" hidden="1"/>
    <cellStyle name="Uwaga 3" xfId="38255" hidden="1"/>
    <cellStyle name="Uwaga 3" xfId="38249" hidden="1"/>
    <cellStyle name="Uwaga 3" xfId="38245" hidden="1"/>
    <cellStyle name="Uwaga 3" xfId="38240" hidden="1"/>
    <cellStyle name="Uwaga 3" xfId="38234" hidden="1"/>
    <cellStyle name="Uwaga 3" xfId="38230" hidden="1"/>
    <cellStyle name="Uwaga 3" xfId="38226" hidden="1"/>
    <cellStyle name="Uwaga 3" xfId="39086" hidden="1"/>
    <cellStyle name="Uwaga 3" xfId="39085" hidden="1"/>
    <cellStyle name="Uwaga 3" xfId="39084" hidden="1"/>
    <cellStyle name="Uwaga 3" xfId="39071" hidden="1"/>
    <cellStyle name="Uwaga 3" xfId="39070" hidden="1"/>
    <cellStyle name="Uwaga 3" xfId="39069" hidden="1"/>
    <cellStyle name="Uwaga 3" xfId="39056" hidden="1"/>
    <cellStyle name="Uwaga 3" xfId="39055" hidden="1"/>
    <cellStyle name="Uwaga 3" xfId="39054" hidden="1"/>
    <cellStyle name="Uwaga 3" xfId="39041" hidden="1"/>
    <cellStyle name="Uwaga 3" xfId="39040" hidden="1"/>
    <cellStyle name="Uwaga 3" xfId="39039" hidden="1"/>
    <cellStyle name="Uwaga 3" xfId="39026" hidden="1"/>
    <cellStyle name="Uwaga 3" xfId="39025" hidden="1"/>
    <cellStyle name="Uwaga 3" xfId="39024" hidden="1"/>
    <cellStyle name="Uwaga 3" xfId="39012" hidden="1"/>
    <cellStyle name="Uwaga 3" xfId="39010" hidden="1"/>
    <cellStyle name="Uwaga 3" xfId="39008" hidden="1"/>
    <cellStyle name="Uwaga 3" xfId="38997" hidden="1"/>
    <cellStyle name="Uwaga 3" xfId="38995" hidden="1"/>
    <cellStyle name="Uwaga 3" xfId="38993" hidden="1"/>
    <cellStyle name="Uwaga 3" xfId="38982" hidden="1"/>
    <cellStyle name="Uwaga 3" xfId="38980" hidden="1"/>
    <cellStyle name="Uwaga 3" xfId="38978" hidden="1"/>
    <cellStyle name="Uwaga 3" xfId="38967" hidden="1"/>
    <cellStyle name="Uwaga 3" xfId="38965" hidden="1"/>
    <cellStyle name="Uwaga 3" xfId="38963" hidden="1"/>
    <cellStyle name="Uwaga 3" xfId="38952" hidden="1"/>
    <cellStyle name="Uwaga 3" xfId="38950" hidden="1"/>
    <cellStyle name="Uwaga 3" xfId="38948" hidden="1"/>
    <cellStyle name="Uwaga 3" xfId="38937" hidden="1"/>
    <cellStyle name="Uwaga 3" xfId="38935" hidden="1"/>
    <cellStyle name="Uwaga 3" xfId="38933" hidden="1"/>
    <cellStyle name="Uwaga 3" xfId="38922" hidden="1"/>
    <cellStyle name="Uwaga 3" xfId="38920" hidden="1"/>
    <cellStyle name="Uwaga 3" xfId="38918" hidden="1"/>
    <cellStyle name="Uwaga 3" xfId="38907" hidden="1"/>
    <cellStyle name="Uwaga 3" xfId="38905" hidden="1"/>
    <cellStyle name="Uwaga 3" xfId="38903" hidden="1"/>
    <cellStyle name="Uwaga 3" xfId="38892" hidden="1"/>
    <cellStyle name="Uwaga 3" xfId="38890" hidden="1"/>
    <cellStyle name="Uwaga 3" xfId="38888" hidden="1"/>
    <cellStyle name="Uwaga 3" xfId="38877" hidden="1"/>
    <cellStyle name="Uwaga 3" xfId="38875" hidden="1"/>
    <cellStyle name="Uwaga 3" xfId="38873" hidden="1"/>
    <cellStyle name="Uwaga 3" xfId="38862" hidden="1"/>
    <cellStyle name="Uwaga 3" xfId="38860" hidden="1"/>
    <cellStyle name="Uwaga 3" xfId="38858" hidden="1"/>
    <cellStyle name="Uwaga 3" xfId="38847" hidden="1"/>
    <cellStyle name="Uwaga 3" xfId="38845" hidden="1"/>
    <cellStyle name="Uwaga 3" xfId="38843" hidden="1"/>
    <cellStyle name="Uwaga 3" xfId="38832" hidden="1"/>
    <cellStyle name="Uwaga 3" xfId="38830" hidden="1"/>
    <cellStyle name="Uwaga 3" xfId="38827" hidden="1"/>
    <cellStyle name="Uwaga 3" xfId="38817" hidden="1"/>
    <cellStyle name="Uwaga 3" xfId="38814" hidden="1"/>
    <cellStyle name="Uwaga 3" xfId="38811" hidden="1"/>
    <cellStyle name="Uwaga 3" xfId="38802" hidden="1"/>
    <cellStyle name="Uwaga 3" xfId="38800" hidden="1"/>
    <cellStyle name="Uwaga 3" xfId="38797" hidden="1"/>
    <cellStyle name="Uwaga 3" xfId="38787" hidden="1"/>
    <cellStyle name="Uwaga 3" xfId="38785" hidden="1"/>
    <cellStyle name="Uwaga 3" xfId="38783" hidden="1"/>
    <cellStyle name="Uwaga 3" xfId="38772" hidden="1"/>
    <cellStyle name="Uwaga 3" xfId="38770" hidden="1"/>
    <cellStyle name="Uwaga 3" xfId="38768" hidden="1"/>
    <cellStyle name="Uwaga 3" xfId="38757" hidden="1"/>
    <cellStyle name="Uwaga 3" xfId="38755" hidden="1"/>
    <cellStyle name="Uwaga 3" xfId="38753" hidden="1"/>
    <cellStyle name="Uwaga 3" xfId="38742" hidden="1"/>
    <cellStyle name="Uwaga 3" xfId="38740" hidden="1"/>
    <cellStyle name="Uwaga 3" xfId="38738" hidden="1"/>
    <cellStyle name="Uwaga 3" xfId="38727" hidden="1"/>
    <cellStyle name="Uwaga 3" xfId="38725" hidden="1"/>
    <cellStyle name="Uwaga 3" xfId="38723" hidden="1"/>
    <cellStyle name="Uwaga 3" xfId="38712" hidden="1"/>
    <cellStyle name="Uwaga 3" xfId="38710" hidden="1"/>
    <cellStyle name="Uwaga 3" xfId="38707" hidden="1"/>
    <cellStyle name="Uwaga 3" xfId="38697" hidden="1"/>
    <cellStyle name="Uwaga 3" xfId="38694" hidden="1"/>
    <cellStyle name="Uwaga 3" xfId="38691" hidden="1"/>
    <cellStyle name="Uwaga 3" xfId="38682" hidden="1"/>
    <cellStyle name="Uwaga 3" xfId="38679" hidden="1"/>
    <cellStyle name="Uwaga 3" xfId="38676" hidden="1"/>
    <cellStyle name="Uwaga 3" xfId="38667" hidden="1"/>
    <cellStyle name="Uwaga 3" xfId="38665" hidden="1"/>
    <cellStyle name="Uwaga 3" xfId="38663" hidden="1"/>
    <cellStyle name="Uwaga 3" xfId="38652" hidden="1"/>
    <cellStyle name="Uwaga 3" xfId="38649" hidden="1"/>
    <cellStyle name="Uwaga 3" xfId="38646" hidden="1"/>
    <cellStyle name="Uwaga 3" xfId="38637" hidden="1"/>
    <cellStyle name="Uwaga 3" xfId="38634" hidden="1"/>
    <cellStyle name="Uwaga 3" xfId="38631" hidden="1"/>
    <cellStyle name="Uwaga 3" xfId="38622" hidden="1"/>
    <cellStyle name="Uwaga 3" xfId="38619" hidden="1"/>
    <cellStyle name="Uwaga 3" xfId="38616" hidden="1"/>
    <cellStyle name="Uwaga 3" xfId="38609" hidden="1"/>
    <cellStyle name="Uwaga 3" xfId="38605" hidden="1"/>
    <cellStyle name="Uwaga 3" xfId="38602" hidden="1"/>
    <cellStyle name="Uwaga 3" xfId="38594" hidden="1"/>
    <cellStyle name="Uwaga 3" xfId="38590" hidden="1"/>
    <cellStyle name="Uwaga 3" xfId="38587" hidden="1"/>
    <cellStyle name="Uwaga 3" xfId="38579" hidden="1"/>
    <cellStyle name="Uwaga 3" xfId="38575" hidden="1"/>
    <cellStyle name="Uwaga 3" xfId="38571" hidden="1"/>
    <cellStyle name="Uwaga 3" xfId="38564" hidden="1"/>
    <cellStyle name="Uwaga 3" xfId="38560" hidden="1"/>
    <cellStyle name="Uwaga 3" xfId="38557" hidden="1"/>
    <cellStyle name="Uwaga 3" xfId="38549" hidden="1"/>
    <cellStyle name="Uwaga 3" xfId="38545" hidden="1"/>
    <cellStyle name="Uwaga 3" xfId="38542" hidden="1"/>
    <cellStyle name="Uwaga 3" xfId="38533" hidden="1"/>
    <cellStyle name="Uwaga 3" xfId="38528" hidden="1"/>
    <cellStyle name="Uwaga 3" xfId="38524" hidden="1"/>
    <cellStyle name="Uwaga 3" xfId="38518" hidden="1"/>
    <cellStyle name="Uwaga 3" xfId="38513" hidden="1"/>
    <cellStyle name="Uwaga 3" xfId="38509" hidden="1"/>
    <cellStyle name="Uwaga 3" xfId="38503" hidden="1"/>
    <cellStyle name="Uwaga 3" xfId="38498" hidden="1"/>
    <cellStyle name="Uwaga 3" xfId="38494" hidden="1"/>
    <cellStyle name="Uwaga 3" xfId="38489" hidden="1"/>
    <cellStyle name="Uwaga 3" xfId="38485" hidden="1"/>
    <cellStyle name="Uwaga 3" xfId="38481" hidden="1"/>
    <cellStyle name="Uwaga 3" xfId="38474" hidden="1"/>
    <cellStyle name="Uwaga 3" xfId="38469" hidden="1"/>
    <cellStyle name="Uwaga 3" xfId="38465" hidden="1"/>
    <cellStyle name="Uwaga 3" xfId="38458" hidden="1"/>
    <cellStyle name="Uwaga 3" xfId="38453" hidden="1"/>
    <cellStyle name="Uwaga 3" xfId="38449" hidden="1"/>
    <cellStyle name="Uwaga 3" xfId="38444" hidden="1"/>
    <cellStyle name="Uwaga 3" xfId="38439" hidden="1"/>
    <cellStyle name="Uwaga 3" xfId="38435" hidden="1"/>
    <cellStyle name="Uwaga 3" xfId="38429" hidden="1"/>
    <cellStyle name="Uwaga 3" xfId="38425" hidden="1"/>
    <cellStyle name="Uwaga 3" xfId="38422" hidden="1"/>
    <cellStyle name="Uwaga 3" xfId="38415" hidden="1"/>
    <cellStyle name="Uwaga 3" xfId="38410" hidden="1"/>
    <cellStyle name="Uwaga 3" xfId="38405" hidden="1"/>
    <cellStyle name="Uwaga 3" xfId="38399" hidden="1"/>
    <cellStyle name="Uwaga 3" xfId="38394" hidden="1"/>
    <cellStyle name="Uwaga 3" xfId="38389" hidden="1"/>
    <cellStyle name="Uwaga 3" xfId="38384" hidden="1"/>
    <cellStyle name="Uwaga 3" xfId="38379" hidden="1"/>
    <cellStyle name="Uwaga 3" xfId="38374" hidden="1"/>
    <cellStyle name="Uwaga 3" xfId="38370" hidden="1"/>
    <cellStyle name="Uwaga 3" xfId="38366" hidden="1"/>
    <cellStyle name="Uwaga 3" xfId="38361" hidden="1"/>
    <cellStyle name="Uwaga 3" xfId="38354" hidden="1"/>
    <cellStyle name="Uwaga 3" xfId="38349" hidden="1"/>
    <cellStyle name="Uwaga 3" xfId="38344" hidden="1"/>
    <cellStyle name="Uwaga 3" xfId="38338" hidden="1"/>
    <cellStyle name="Uwaga 3" xfId="38333" hidden="1"/>
    <cellStyle name="Uwaga 3" xfId="38329" hidden="1"/>
    <cellStyle name="Uwaga 3" xfId="38324" hidden="1"/>
    <cellStyle name="Uwaga 3" xfId="38319" hidden="1"/>
    <cellStyle name="Uwaga 3" xfId="38314" hidden="1"/>
    <cellStyle name="Uwaga 3" xfId="38310" hidden="1"/>
    <cellStyle name="Uwaga 3" xfId="38305" hidden="1"/>
    <cellStyle name="Uwaga 3" xfId="38300" hidden="1"/>
    <cellStyle name="Uwaga 3" xfId="38295" hidden="1"/>
    <cellStyle name="Uwaga 3" xfId="38291" hidden="1"/>
    <cellStyle name="Uwaga 3" xfId="38287" hidden="1"/>
    <cellStyle name="Uwaga 3" xfId="38280" hidden="1"/>
    <cellStyle name="Uwaga 3" xfId="38276" hidden="1"/>
    <cellStyle name="Uwaga 3" xfId="38271" hidden="1"/>
    <cellStyle name="Uwaga 3" xfId="38265" hidden="1"/>
    <cellStyle name="Uwaga 3" xfId="38261" hidden="1"/>
    <cellStyle name="Uwaga 3" xfId="38256" hidden="1"/>
    <cellStyle name="Uwaga 3" xfId="38250" hidden="1"/>
    <cellStyle name="Uwaga 3" xfId="38246" hidden="1"/>
    <cellStyle name="Uwaga 3" xfId="38242" hidden="1"/>
    <cellStyle name="Uwaga 3" xfId="38235" hidden="1"/>
    <cellStyle name="Uwaga 3" xfId="38231" hidden="1"/>
    <cellStyle name="Uwaga 3" xfId="38227" hidden="1"/>
    <cellStyle name="Uwaga 3" xfId="39091" hidden="1"/>
    <cellStyle name="Uwaga 3" xfId="39089" hidden="1"/>
    <cellStyle name="Uwaga 3" xfId="39087" hidden="1"/>
    <cellStyle name="Uwaga 3" xfId="39074" hidden="1"/>
    <cellStyle name="Uwaga 3" xfId="39073" hidden="1"/>
    <cellStyle name="Uwaga 3" xfId="39072" hidden="1"/>
    <cellStyle name="Uwaga 3" xfId="39059" hidden="1"/>
    <cellStyle name="Uwaga 3" xfId="39058" hidden="1"/>
    <cellStyle name="Uwaga 3" xfId="39057" hidden="1"/>
    <cellStyle name="Uwaga 3" xfId="39045" hidden="1"/>
    <cellStyle name="Uwaga 3" xfId="39043" hidden="1"/>
    <cellStyle name="Uwaga 3" xfId="39042" hidden="1"/>
    <cellStyle name="Uwaga 3" xfId="39029" hidden="1"/>
    <cellStyle name="Uwaga 3" xfId="39028" hidden="1"/>
    <cellStyle name="Uwaga 3" xfId="39027" hidden="1"/>
    <cellStyle name="Uwaga 3" xfId="39015" hidden="1"/>
    <cellStyle name="Uwaga 3" xfId="39013" hidden="1"/>
    <cellStyle name="Uwaga 3" xfId="39011" hidden="1"/>
    <cellStyle name="Uwaga 3" xfId="39000" hidden="1"/>
    <cellStyle name="Uwaga 3" xfId="38998" hidden="1"/>
    <cellStyle name="Uwaga 3" xfId="38996" hidden="1"/>
    <cellStyle name="Uwaga 3" xfId="38985" hidden="1"/>
    <cellStyle name="Uwaga 3" xfId="38983" hidden="1"/>
    <cellStyle name="Uwaga 3" xfId="38981" hidden="1"/>
    <cellStyle name="Uwaga 3" xfId="38970" hidden="1"/>
    <cellStyle name="Uwaga 3" xfId="38968" hidden="1"/>
    <cellStyle name="Uwaga 3" xfId="38966" hidden="1"/>
    <cellStyle name="Uwaga 3" xfId="38955" hidden="1"/>
    <cellStyle name="Uwaga 3" xfId="38953" hidden="1"/>
    <cellStyle name="Uwaga 3" xfId="38951" hidden="1"/>
    <cellStyle name="Uwaga 3" xfId="38940" hidden="1"/>
    <cellStyle name="Uwaga 3" xfId="38938" hidden="1"/>
    <cellStyle name="Uwaga 3" xfId="38936" hidden="1"/>
    <cellStyle name="Uwaga 3" xfId="38925" hidden="1"/>
    <cellStyle name="Uwaga 3" xfId="38923" hidden="1"/>
    <cellStyle name="Uwaga 3" xfId="38921" hidden="1"/>
    <cellStyle name="Uwaga 3" xfId="38910" hidden="1"/>
    <cellStyle name="Uwaga 3" xfId="38908" hidden="1"/>
    <cellStyle name="Uwaga 3" xfId="38906" hidden="1"/>
    <cellStyle name="Uwaga 3" xfId="38895" hidden="1"/>
    <cellStyle name="Uwaga 3" xfId="38893" hidden="1"/>
    <cellStyle name="Uwaga 3" xfId="38891" hidden="1"/>
    <cellStyle name="Uwaga 3" xfId="38880" hidden="1"/>
    <cellStyle name="Uwaga 3" xfId="38878" hidden="1"/>
    <cellStyle name="Uwaga 3" xfId="38876" hidden="1"/>
    <cellStyle name="Uwaga 3" xfId="38865" hidden="1"/>
    <cellStyle name="Uwaga 3" xfId="38863" hidden="1"/>
    <cellStyle name="Uwaga 3" xfId="38861" hidden="1"/>
    <cellStyle name="Uwaga 3" xfId="38850" hidden="1"/>
    <cellStyle name="Uwaga 3" xfId="38848" hidden="1"/>
    <cellStyle name="Uwaga 3" xfId="38846" hidden="1"/>
    <cellStyle name="Uwaga 3" xfId="38835" hidden="1"/>
    <cellStyle name="Uwaga 3" xfId="38833" hidden="1"/>
    <cellStyle name="Uwaga 3" xfId="38831" hidden="1"/>
    <cellStyle name="Uwaga 3" xfId="38820" hidden="1"/>
    <cellStyle name="Uwaga 3" xfId="38818" hidden="1"/>
    <cellStyle name="Uwaga 3" xfId="38816" hidden="1"/>
    <cellStyle name="Uwaga 3" xfId="38805" hidden="1"/>
    <cellStyle name="Uwaga 3" xfId="38803" hidden="1"/>
    <cellStyle name="Uwaga 3" xfId="38801" hidden="1"/>
    <cellStyle name="Uwaga 3" xfId="38790" hidden="1"/>
    <cellStyle name="Uwaga 3" xfId="38788" hidden="1"/>
    <cellStyle name="Uwaga 3" xfId="38786" hidden="1"/>
    <cellStyle name="Uwaga 3" xfId="38775" hidden="1"/>
    <cellStyle name="Uwaga 3" xfId="38773" hidden="1"/>
    <cellStyle name="Uwaga 3" xfId="38771" hidden="1"/>
    <cellStyle name="Uwaga 3" xfId="38760" hidden="1"/>
    <cellStyle name="Uwaga 3" xfId="38758" hidden="1"/>
    <cellStyle name="Uwaga 3" xfId="38756" hidden="1"/>
    <cellStyle name="Uwaga 3" xfId="38745" hidden="1"/>
    <cellStyle name="Uwaga 3" xfId="38743" hidden="1"/>
    <cellStyle name="Uwaga 3" xfId="38741" hidden="1"/>
    <cellStyle name="Uwaga 3" xfId="38730" hidden="1"/>
    <cellStyle name="Uwaga 3" xfId="38728" hidden="1"/>
    <cellStyle name="Uwaga 3" xfId="38726" hidden="1"/>
    <cellStyle name="Uwaga 3" xfId="38715" hidden="1"/>
    <cellStyle name="Uwaga 3" xfId="38713" hidden="1"/>
    <cellStyle name="Uwaga 3" xfId="38711" hidden="1"/>
    <cellStyle name="Uwaga 3" xfId="38700" hidden="1"/>
    <cellStyle name="Uwaga 3" xfId="38698" hidden="1"/>
    <cellStyle name="Uwaga 3" xfId="38695" hidden="1"/>
    <cellStyle name="Uwaga 3" xfId="38685" hidden="1"/>
    <cellStyle name="Uwaga 3" xfId="38683" hidden="1"/>
    <cellStyle name="Uwaga 3" xfId="38681" hidden="1"/>
    <cellStyle name="Uwaga 3" xfId="38670" hidden="1"/>
    <cellStyle name="Uwaga 3" xfId="38668" hidden="1"/>
    <cellStyle name="Uwaga 3" xfId="38666" hidden="1"/>
    <cellStyle name="Uwaga 3" xfId="38655" hidden="1"/>
    <cellStyle name="Uwaga 3" xfId="38653" hidden="1"/>
    <cellStyle name="Uwaga 3" xfId="38650" hidden="1"/>
    <cellStyle name="Uwaga 3" xfId="38640" hidden="1"/>
    <cellStyle name="Uwaga 3" xfId="38638" hidden="1"/>
    <cellStyle name="Uwaga 3" xfId="38635" hidden="1"/>
    <cellStyle name="Uwaga 3" xfId="38625" hidden="1"/>
    <cellStyle name="Uwaga 3" xfId="38623" hidden="1"/>
    <cellStyle name="Uwaga 3" xfId="38620" hidden="1"/>
    <cellStyle name="Uwaga 3" xfId="38611" hidden="1"/>
    <cellStyle name="Uwaga 3" xfId="38608" hidden="1"/>
    <cellStyle name="Uwaga 3" xfId="38604" hidden="1"/>
    <cellStyle name="Uwaga 3" xfId="38596" hidden="1"/>
    <cellStyle name="Uwaga 3" xfId="38593" hidden="1"/>
    <cellStyle name="Uwaga 3" xfId="38589" hidden="1"/>
    <cellStyle name="Uwaga 3" xfId="38581" hidden="1"/>
    <cellStyle name="Uwaga 3" xfId="38578" hidden="1"/>
    <cellStyle name="Uwaga 3" xfId="38574" hidden="1"/>
    <cellStyle name="Uwaga 3" xfId="38566" hidden="1"/>
    <cellStyle name="Uwaga 3" xfId="38563" hidden="1"/>
    <cellStyle name="Uwaga 3" xfId="38559" hidden="1"/>
    <cellStyle name="Uwaga 3" xfId="38551" hidden="1"/>
    <cellStyle name="Uwaga 3" xfId="38548" hidden="1"/>
    <cellStyle name="Uwaga 3" xfId="38544" hidden="1"/>
    <cellStyle name="Uwaga 3" xfId="38536" hidden="1"/>
    <cellStyle name="Uwaga 3" xfId="38532" hidden="1"/>
    <cellStyle name="Uwaga 3" xfId="38527" hidden="1"/>
    <cellStyle name="Uwaga 3" xfId="38521" hidden="1"/>
    <cellStyle name="Uwaga 3" xfId="38517" hidden="1"/>
    <cellStyle name="Uwaga 3" xfId="38512" hidden="1"/>
    <cellStyle name="Uwaga 3" xfId="38506" hidden="1"/>
    <cellStyle name="Uwaga 3" xfId="38502" hidden="1"/>
    <cellStyle name="Uwaga 3" xfId="38497" hidden="1"/>
    <cellStyle name="Uwaga 3" xfId="38491" hidden="1"/>
    <cellStyle name="Uwaga 3" xfId="38488" hidden="1"/>
    <cellStyle name="Uwaga 3" xfId="38484" hidden="1"/>
    <cellStyle name="Uwaga 3" xfId="38476" hidden="1"/>
    <cellStyle name="Uwaga 3" xfId="38473" hidden="1"/>
    <cellStyle name="Uwaga 3" xfId="38468" hidden="1"/>
    <cellStyle name="Uwaga 3" xfId="38461" hidden="1"/>
    <cellStyle name="Uwaga 3" xfId="38457" hidden="1"/>
    <cellStyle name="Uwaga 3" xfId="38452" hidden="1"/>
    <cellStyle name="Uwaga 3" xfId="38446" hidden="1"/>
    <cellStyle name="Uwaga 3" xfId="38442" hidden="1"/>
    <cellStyle name="Uwaga 3" xfId="38437" hidden="1"/>
    <cellStyle name="Uwaga 3" xfId="38431" hidden="1"/>
    <cellStyle name="Uwaga 3" xfId="38428" hidden="1"/>
    <cellStyle name="Uwaga 3" xfId="38424" hidden="1"/>
    <cellStyle name="Uwaga 3" xfId="38416" hidden="1"/>
    <cellStyle name="Uwaga 3" xfId="38411" hidden="1"/>
    <cellStyle name="Uwaga 3" xfId="38406" hidden="1"/>
    <cellStyle name="Uwaga 3" xfId="38401" hidden="1"/>
    <cellStyle name="Uwaga 3" xfId="38396" hidden="1"/>
    <cellStyle name="Uwaga 3" xfId="38391" hidden="1"/>
    <cellStyle name="Uwaga 3" xfId="38386" hidden="1"/>
    <cellStyle name="Uwaga 3" xfId="38381" hidden="1"/>
    <cellStyle name="Uwaga 3" xfId="38376" hidden="1"/>
    <cellStyle name="Uwaga 3" xfId="38371" hidden="1"/>
    <cellStyle name="Uwaga 3" xfId="38367" hidden="1"/>
    <cellStyle name="Uwaga 3" xfId="38362" hidden="1"/>
    <cellStyle name="Uwaga 3" xfId="38355" hidden="1"/>
    <cellStyle name="Uwaga 3" xfId="38350" hidden="1"/>
    <cellStyle name="Uwaga 3" xfId="38345" hidden="1"/>
    <cellStyle name="Uwaga 3" xfId="38340" hidden="1"/>
    <cellStyle name="Uwaga 3" xfId="38335" hidden="1"/>
    <cellStyle name="Uwaga 3" xfId="38330" hidden="1"/>
    <cellStyle name="Uwaga 3" xfId="38325" hidden="1"/>
    <cellStyle name="Uwaga 3" xfId="38320" hidden="1"/>
    <cellStyle name="Uwaga 3" xfId="38315" hidden="1"/>
    <cellStyle name="Uwaga 3" xfId="38311" hidden="1"/>
    <cellStyle name="Uwaga 3" xfId="38306" hidden="1"/>
    <cellStyle name="Uwaga 3" xfId="38301" hidden="1"/>
    <cellStyle name="Uwaga 3" xfId="38296" hidden="1"/>
    <cellStyle name="Uwaga 3" xfId="38292" hidden="1"/>
    <cellStyle name="Uwaga 3" xfId="38288" hidden="1"/>
    <cellStyle name="Uwaga 3" xfId="38281" hidden="1"/>
    <cellStyle name="Uwaga 3" xfId="38277" hidden="1"/>
    <cellStyle name="Uwaga 3" xfId="38272" hidden="1"/>
    <cellStyle name="Uwaga 3" xfId="38266" hidden="1"/>
    <cellStyle name="Uwaga 3" xfId="38262" hidden="1"/>
    <cellStyle name="Uwaga 3" xfId="38257" hidden="1"/>
    <cellStyle name="Uwaga 3" xfId="38251" hidden="1"/>
    <cellStyle name="Uwaga 3" xfId="38247" hidden="1"/>
    <cellStyle name="Uwaga 3" xfId="38243" hidden="1"/>
    <cellStyle name="Uwaga 3" xfId="38236" hidden="1"/>
    <cellStyle name="Uwaga 3" xfId="38232" hidden="1"/>
    <cellStyle name="Uwaga 3" xfId="38228" hidden="1"/>
    <cellStyle name="Uwaga 3" xfId="39095" hidden="1"/>
    <cellStyle name="Uwaga 3" xfId="39094" hidden="1"/>
    <cellStyle name="Uwaga 3" xfId="39092" hidden="1"/>
    <cellStyle name="Uwaga 3" xfId="39079" hidden="1"/>
    <cellStyle name="Uwaga 3" xfId="39077" hidden="1"/>
    <cellStyle name="Uwaga 3" xfId="39075" hidden="1"/>
    <cellStyle name="Uwaga 3" xfId="39065" hidden="1"/>
    <cellStyle name="Uwaga 3" xfId="39063" hidden="1"/>
    <cellStyle name="Uwaga 3" xfId="39061" hidden="1"/>
    <cellStyle name="Uwaga 3" xfId="39050" hidden="1"/>
    <cellStyle name="Uwaga 3" xfId="39048" hidden="1"/>
    <cellStyle name="Uwaga 3" xfId="39046" hidden="1"/>
    <cellStyle name="Uwaga 3" xfId="39033" hidden="1"/>
    <cellStyle name="Uwaga 3" xfId="39031" hidden="1"/>
    <cellStyle name="Uwaga 3" xfId="39030" hidden="1"/>
    <cellStyle name="Uwaga 3" xfId="39017" hidden="1"/>
    <cellStyle name="Uwaga 3" xfId="39016" hidden="1"/>
    <cellStyle name="Uwaga 3" xfId="39014" hidden="1"/>
    <cellStyle name="Uwaga 3" xfId="39002" hidden="1"/>
    <cellStyle name="Uwaga 3" xfId="39001" hidden="1"/>
    <cellStyle name="Uwaga 3" xfId="38999" hidden="1"/>
    <cellStyle name="Uwaga 3" xfId="38987" hidden="1"/>
    <cellStyle name="Uwaga 3" xfId="38986" hidden="1"/>
    <cellStyle name="Uwaga 3" xfId="38984" hidden="1"/>
    <cellStyle name="Uwaga 3" xfId="38972" hidden="1"/>
    <cellStyle name="Uwaga 3" xfId="38971" hidden="1"/>
    <cellStyle name="Uwaga 3" xfId="38969" hidden="1"/>
    <cellStyle name="Uwaga 3" xfId="38957" hidden="1"/>
    <cellStyle name="Uwaga 3" xfId="38956" hidden="1"/>
    <cellStyle name="Uwaga 3" xfId="38954" hidden="1"/>
    <cellStyle name="Uwaga 3" xfId="38942" hidden="1"/>
    <cellStyle name="Uwaga 3" xfId="38941" hidden="1"/>
    <cellStyle name="Uwaga 3" xfId="38939" hidden="1"/>
    <cellStyle name="Uwaga 3" xfId="38927" hidden="1"/>
    <cellStyle name="Uwaga 3" xfId="38926" hidden="1"/>
    <cellStyle name="Uwaga 3" xfId="38924" hidden="1"/>
    <cellStyle name="Uwaga 3" xfId="38912" hidden="1"/>
    <cellStyle name="Uwaga 3" xfId="38911" hidden="1"/>
    <cellStyle name="Uwaga 3" xfId="38909" hidden="1"/>
    <cellStyle name="Uwaga 3" xfId="38897" hidden="1"/>
    <cellStyle name="Uwaga 3" xfId="38896" hidden="1"/>
    <cellStyle name="Uwaga 3" xfId="38894" hidden="1"/>
    <cellStyle name="Uwaga 3" xfId="38882" hidden="1"/>
    <cellStyle name="Uwaga 3" xfId="38881" hidden="1"/>
    <cellStyle name="Uwaga 3" xfId="38879" hidden="1"/>
    <cellStyle name="Uwaga 3" xfId="38867" hidden="1"/>
    <cellStyle name="Uwaga 3" xfId="38866" hidden="1"/>
    <cellStyle name="Uwaga 3" xfId="38864" hidden="1"/>
    <cellStyle name="Uwaga 3" xfId="38852" hidden="1"/>
    <cellStyle name="Uwaga 3" xfId="38851" hidden="1"/>
    <cellStyle name="Uwaga 3" xfId="38849" hidden="1"/>
    <cellStyle name="Uwaga 3" xfId="38837" hidden="1"/>
    <cellStyle name="Uwaga 3" xfId="38836" hidden="1"/>
    <cellStyle name="Uwaga 3" xfId="38834" hidden="1"/>
    <cellStyle name="Uwaga 3" xfId="38822" hidden="1"/>
    <cellStyle name="Uwaga 3" xfId="38821" hidden="1"/>
    <cellStyle name="Uwaga 3" xfId="38819" hidden="1"/>
    <cellStyle name="Uwaga 3" xfId="38807" hidden="1"/>
    <cellStyle name="Uwaga 3" xfId="38806" hidden="1"/>
    <cellStyle name="Uwaga 3" xfId="38804" hidden="1"/>
    <cellStyle name="Uwaga 3" xfId="38792" hidden="1"/>
    <cellStyle name="Uwaga 3" xfId="38791" hidden="1"/>
    <cellStyle name="Uwaga 3" xfId="38789" hidden="1"/>
    <cellStyle name="Uwaga 3" xfId="38777" hidden="1"/>
    <cellStyle name="Uwaga 3" xfId="38776" hidden="1"/>
    <cellStyle name="Uwaga 3" xfId="38774" hidden="1"/>
    <cellStyle name="Uwaga 3" xfId="38762" hidden="1"/>
    <cellStyle name="Uwaga 3" xfId="38761" hidden="1"/>
    <cellStyle name="Uwaga 3" xfId="38759" hidden="1"/>
    <cellStyle name="Uwaga 3" xfId="38747" hidden="1"/>
    <cellStyle name="Uwaga 3" xfId="38746" hidden="1"/>
    <cellStyle name="Uwaga 3" xfId="38744" hidden="1"/>
    <cellStyle name="Uwaga 3" xfId="38732" hidden="1"/>
    <cellStyle name="Uwaga 3" xfId="38731" hidden="1"/>
    <cellStyle name="Uwaga 3" xfId="38729" hidden="1"/>
    <cellStyle name="Uwaga 3" xfId="38717" hidden="1"/>
    <cellStyle name="Uwaga 3" xfId="38716" hidden="1"/>
    <cellStyle name="Uwaga 3" xfId="38714" hidden="1"/>
    <cellStyle name="Uwaga 3" xfId="38702" hidden="1"/>
    <cellStyle name="Uwaga 3" xfId="38701" hidden="1"/>
    <cellStyle name="Uwaga 3" xfId="38699" hidden="1"/>
    <cellStyle name="Uwaga 3" xfId="38687" hidden="1"/>
    <cellStyle name="Uwaga 3" xfId="38686" hidden="1"/>
    <cellStyle name="Uwaga 3" xfId="38684" hidden="1"/>
    <cellStyle name="Uwaga 3" xfId="38672" hidden="1"/>
    <cellStyle name="Uwaga 3" xfId="38671" hidden="1"/>
    <cellStyle name="Uwaga 3" xfId="38669" hidden="1"/>
    <cellStyle name="Uwaga 3" xfId="38657" hidden="1"/>
    <cellStyle name="Uwaga 3" xfId="38656" hidden="1"/>
    <cellStyle name="Uwaga 3" xfId="38654" hidden="1"/>
    <cellStyle name="Uwaga 3" xfId="38642" hidden="1"/>
    <cellStyle name="Uwaga 3" xfId="38641" hidden="1"/>
    <cellStyle name="Uwaga 3" xfId="38639" hidden="1"/>
    <cellStyle name="Uwaga 3" xfId="38627" hidden="1"/>
    <cellStyle name="Uwaga 3" xfId="38626" hidden="1"/>
    <cellStyle name="Uwaga 3" xfId="38624" hidden="1"/>
    <cellStyle name="Uwaga 3" xfId="38612" hidden="1"/>
    <cellStyle name="Uwaga 3" xfId="38610" hidden="1"/>
    <cellStyle name="Uwaga 3" xfId="38607" hidden="1"/>
    <cellStyle name="Uwaga 3" xfId="38597" hidden="1"/>
    <cellStyle name="Uwaga 3" xfId="38595" hidden="1"/>
    <cellStyle name="Uwaga 3" xfId="38592" hidden="1"/>
    <cellStyle name="Uwaga 3" xfId="38582" hidden="1"/>
    <cellStyle name="Uwaga 3" xfId="38580" hidden="1"/>
    <cellStyle name="Uwaga 3" xfId="38577" hidden="1"/>
    <cellStyle name="Uwaga 3" xfId="38567" hidden="1"/>
    <cellStyle name="Uwaga 3" xfId="38565" hidden="1"/>
    <cellStyle name="Uwaga 3" xfId="38562" hidden="1"/>
    <cellStyle name="Uwaga 3" xfId="38552" hidden="1"/>
    <cellStyle name="Uwaga 3" xfId="38550" hidden="1"/>
    <cellStyle name="Uwaga 3" xfId="38547" hidden="1"/>
    <cellStyle name="Uwaga 3" xfId="38537" hidden="1"/>
    <cellStyle name="Uwaga 3" xfId="38535" hidden="1"/>
    <cellStyle name="Uwaga 3" xfId="38531" hidden="1"/>
    <cellStyle name="Uwaga 3" xfId="38522" hidden="1"/>
    <cellStyle name="Uwaga 3" xfId="38519" hidden="1"/>
    <cellStyle name="Uwaga 3" xfId="38515" hidden="1"/>
    <cellStyle name="Uwaga 3" xfId="38507" hidden="1"/>
    <cellStyle name="Uwaga 3" xfId="38505" hidden="1"/>
    <cellStyle name="Uwaga 3" xfId="38501" hidden="1"/>
    <cellStyle name="Uwaga 3" xfId="38492" hidden="1"/>
    <cellStyle name="Uwaga 3" xfId="38490" hidden="1"/>
    <cellStyle name="Uwaga 3" xfId="38487" hidden="1"/>
    <cellStyle name="Uwaga 3" xfId="38477" hidden="1"/>
    <cellStyle name="Uwaga 3" xfId="38475" hidden="1"/>
    <cellStyle name="Uwaga 3" xfId="38470" hidden="1"/>
    <cellStyle name="Uwaga 3" xfId="38462" hidden="1"/>
    <cellStyle name="Uwaga 3" xfId="38460" hidden="1"/>
    <cellStyle name="Uwaga 3" xfId="38455" hidden="1"/>
    <cellStyle name="Uwaga 3" xfId="38447" hidden="1"/>
    <cellStyle name="Uwaga 3" xfId="38445" hidden="1"/>
    <cellStyle name="Uwaga 3" xfId="38440" hidden="1"/>
    <cellStyle name="Uwaga 3" xfId="38432" hidden="1"/>
    <cellStyle name="Uwaga 3" xfId="38430" hidden="1"/>
    <cellStyle name="Uwaga 3" xfId="38426" hidden="1"/>
    <cellStyle name="Uwaga 3" xfId="38417" hidden="1"/>
    <cellStyle name="Uwaga 3" xfId="38414" hidden="1"/>
    <cellStyle name="Uwaga 3" xfId="38409" hidden="1"/>
    <cellStyle name="Uwaga 3" xfId="38402" hidden="1"/>
    <cellStyle name="Uwaga 3" xfId="38398" hidden="1"/>
    <cellStyle name="Uwaga 3" xfId="38393" hidden="1"/>
    <cellStyle name="Uwaga 3" xfId="38387" hidden="1"/>
    <cellStyle name="Uwaga 3" xfId="38383" hidden="1"/>
    <cellStyle name="Uwaga 3" xfId="38378" hidden="1"/>
    <cellStyle name="Uwaga 3" xfId="38372" hidden="1"/>
    <cellStyle name="Uwaga 3" xfId="38369" hidden="1"/>
    <cellStyle name="Uwaga 3" xfId="38365" hidden="1"/>
    <cellStyle name="Uwaga 3" xfId="38356" hidden="1"/>
    <cellStyle name="Uwaga 3" xfId="38351" hidden="1"/>
    <cellStyle name="Uwaga 3" xfId="38346" hidden="1"/>
    <cellStyle name="Uwaga 3" xfId="38341" hidden="1"/>
    <cellStyle name="Uwaga 3" xfId="38336" hidden="1"/>
    <cellStyle name="Uwaga 3" xfId="38331" hidden="1"/>
    <cellStyle name="Uwaga 3" xfId="38326" hidden="1"/>
    <cellStyle name="Uwaga 3" xfId="38321" hidden="1"/>
    <cellStyle name="Uwaga 3" xfId="38316" hidden="1"/>
    <cellStyle name="Uwaga 3" xfId="38312" hidden="1"/>
    <cellStyle name="Uwaga 3" xfId="38307" hidden="1"/>
    <cellStyle name="Uwaga 3" xfId="38302" hidden="1"/>
    <cellStyle name="Uwaga 3" xfId="38297" hidden="1"/>
    <cellStyle name="Uwaga 3" xfId="38293" hidden="1"/>
    <cellStyle name="Uwaga 3" xfId="38289" hidden="1"/>
    <cellStyle name="Uwaga 3" xfId="38282" hidden="1"/>
    <cellStyle name="Uwaga 3" xfId="38278" hidden="1"/>
    <cellStyle name="Uwaga 3" xfId="38273" hidden="1"/>
    <cellStyle name="Uwaga 3" xfId="38267" hidden="1"/>
    <cellStyle name="Uwaga 3" xfId="38263" hidden="1"/>
    <cellStyle name="Uwaga 3" xfId="38258" hidden="1"/>
    <cellStyle name="Uwaga 3" xfId="38252" hidden="1"/>
    <cellStyle name="Uwaga 3" xfId="38248" hidden="1"/>
    <cellStyle name="Uwaga 3" xfId="38244" hidden="1"/>
    <cellStyle name="Uwaga 3" xfId="38237" hidden="1"/>
    <cellStyle name="Uwaga 3" xfId="38233" hidden="1"/>
    <cellStyle name="Uwaga 3" xfId="38229" hidden="1"/>
    <cellStyle name="Uwaga 3" xfId="38190" hidden="1"/>
    <cellStyle name="Uwaga 3" xfId="38189" hidden="1"/>
    <cellStyle name="Uwaga 3" xfId="38188" hidden="1"/>
    <cellStyle name="Uwaga 3" xfId="38181" hidden="1"/>
    <cellStyle name="Uwaga 3" xfId="38180" hidden="1"/>
    <cellStyle name="Uwaga 3" xfId="38179" hidden="1"/>
    <cellStyle name="Uwaga 3" xfId="38172" hidden="1"/>
    <cellStyle name="Uwaga 3" xfId="38171" hidden="1"/>
    <cellStyle name="Uwaga 3" xfId="38170" hidden="1"/>
    <cellStyle name="Uwaga 3" xfId="38163" hidden="1"/>
    <cellStyle name="Uwaga 3" xfId="38162" hidden="1"/>
    <cellStyle name="Uwaga 3" xfId="38161" hidden="1"/>
    <cellStyle name="Uwaga 3" xfId="38154" hidden="1"/>
    <cellStyle name="Uwaga 3" xfId="38153" hidden="1"/>
    <cellStyle name="Uwaga 3" xfId="38151" hidden="1"/>
    <cellStyle name="Uwaga 3" xfId="38146" hidden="1"/>
    <cellStyle name="Uwaga 3" xfId="38143" hidden="1"/>
    <cellStyle name="Uwaga 3" xfId="38141" hidden="1"/>
    <cellStyle name="Uwaga 3" xfId="38137" hidden="1"/>
    <cellStyle name="Uwaga 3" xfId="38134" hidden="1"/>
    <cellStyle name="Uwaga 3" xfId="38132" hidden="1"/>
    <cellStyle name="Uwaga 3" xfId="38128" hidden="1"/>
    <cellStyle name="Uwaga 3" xfId="38125" hidden="1"/>
    <cellStyle name="Uwaga 3" xfId="38123" hidden="1"/>
    <cellStyle name="Uwaga 3" xfId="38119" hidden="1"/>
    <cellStyle name="Uwaga 3" xfId="38117" hidden="1"/>
    <cellStyle name="Uwaga 3" xfId="38116" hidden="1"/>
    <cellStyle name="Uwaga 3" xfId="38110" hidden="1"/>
    <cellStyle name="Uwaga 3" xfId="38108" hidden="1"/>
    <cellStyle name="Uwaga 3" xfId="38105" hidden="1"/>
    <cellStyle name="Uwaga 3" xfId="38101" hidden="1"/>
    <cellStyle name="Uwaga 3" xfId="38098" hidden="1"/>
    <cellStyle name="Uwaga 3" xfId="38096" hidden="1"/>
    <cellStyle name="Uwaga 3" xfId="38092" hidden="1"/>
    <cellStyle name="Uwaga 3" xfId="38089" hidden="1"/>
    <cellStyle name="Uwaga 3" xfId="38087" hidden="1"/>
    <cellStyle name="Uwaga 3" xfId="38083" hidden="1"/>
    <cellStyle name="Uwaga 3" xfId="38081" hidden="1"/>
    <cellStyle name="Uwaga 3" xfId="38080" hidden="1"/>
    <cellStyle name="Uwaga 3" xfId="38074" hidden="1"/>
    <cellStyle name="Uwaga 3" xfId="38071" hidden="1"/>
    <cellStyle name="Uwaga 3" xfId="38069" hidden="1"/>
    <cellStyle name="Uwaga 3" xfId="38065" hidden="1"/>
    <cellStyle name="Uwaga 3" xfId="38062" hidden="1"/>
    <cellStyle name="Uwaga 3" xfId="38060" hidden="1"/>
    <cellStyle name="Uwaga 3" xfId="38056" hidden="1"/>
    <cellStyle name="Uwaga 3" xfId="38053" hidden="1"/>
    <cellStyle name="Uwaga 3" xfId="38051" hidden="1"/>
    <cellStyle name="Uwaga 3" xfId="38047" hidden="1"/>
    <cellStyle name="Uwaga 3" xfId="38045" hidden="1"/>
    <cellStyle name="Uwaga 3" xfId="38044" hidden="1"/>
    <cellStyle name="Uwaga 3" xfId="38037" hidden="1"/>
    <cellStyle name="Uwaga 3" xfId="38034" hidden="1"/>
    <cellStyle name="Uwaga 3" xfId="38032" hidden="1"/>
    <cellStyle name="Uwaga 3" xfId="38028" hidden="1"/>
    <cellStyle name="Uwaga 3" xfId="38025" hidden="1"/>
    <cellStyle name="Uwaga 3" xfId="38023" hidden="1"/>
    <cellStyle name="Uwaga 3" xfId="38019" hidden="1"/>
    <cellStyle name="Uwaga 3" xfId="38016" hidden="1"/>
    <cellStyle name="Uwaga 3" xfId="38014" hidden="1"/>
    <cellStyle name="Uwaga 3" xfId="38011" hidden="1"/>
    <cellStyle name="Uwaga 3" xfId="38009" hidden="1"/>
    <cellStyle name="Uwaga 3" xfId="38008" hidden="1"/>
    <cellStyle name="Uwaga 3" xfId="38002" hidden="1"/>
    <cellStyle name="Uwaga 3" xfId="38000" hidden="1"/>
    <cellStyle name="Uwaga 3" xfId="37998" hidden="1"/>
    <cellStyle name="Uwaga 3" xfId="37993" hidden="1"/>
    <cellStyle name="Uwaga 3" xfId="37991" hidden="1"/>
    <cellStyle name="Uwaga 3" xfId="37989" hidden="1"/>
    <cellStyle name="Uwaga 3" xfId="37984" hidden="1"/>
    <cellStyle name="Uwaga 3" xfId="37982" hidden="1"/>
    <cellStyle name="Uwaga 3" xfId="37980" hidden="1"/>
    <cellStyle name="Uwaga 3" xfId="37975" hidden="1"/>
    <cellStyle name="Uwaga 3" xfId="37973" hidden="1"/>
    <cellStyle name="Uwaga 3" xfId="37972" hidden="1"/>
    <cellStyle name="Uwaga 3" xfId="37965" hidden="1"/>
    <cellStyle name="Uwaga 3" xfId="37962" hidden="1"/>
    <cellStyle name="Uwaga 3" xfId="37960" hidden="1"/>
    <cellStyle name="Uwaga 3" xfId="37956" hidden="1"/>
    <cellStyle name="Uwaga 3" xfId="37953" hidden="1"/>
    <cellStyle name="Uwaga 3" xfId="37951" hidden="1"/>
    <cellStyle name="Uwaga 3" xfId="37947" hidden="1"/>
    <cellStyle name="Uwaga 3" xfId="37944" hidden="1"/>
    <cellStyle name="Uwaga 3" xfId="37942" hidden="1"/>
    <cellStyle name="Uwaga 3" xfId="37939" hidden="1"/>
    <cellStyle name="Uwaga 3" xfId="37937" hidden="1"/>
    <cellStyle name="Uwaga 3" xfId="37935" hidden="1"/>
    <cellStyle name="Uwaga 3" xfId="37929" hidden="1"/>
    <cellStyle name="Uwaga 3" xfId="37926" hidden="1"/>
    <cellStyle name="Uwaga 3" xfId="37924" hidden="1"/>
    <cellStyle name="Uwaga 3" xfId="37920" hidden="1"/>
    <cellStyle name="Uwaga 3" xfId="37917" hidden="1"/>
    <cellStyle name="Uwaga 3" xfId="37915" hidden="1"/>
    <cellStyle name="Uwaga 3" xfId="37911" hidden="1"/>
    <cellStyle name="Uwaga 3" xfId="37908" hidden="1"/>
    <cellStyle name="Uwaga 3" xfId="37906" hidden="1"/>
    <cellStyle name="Uwaga 3" xfId="37904" hidden="1"/>
    <cellStyle name="Uwaga 3" xfId="37902" hidden="1"/>
    <cellStyle name="Uwaga 3" xfId="37900" hidden="1"/>
    <cellStyle name="Uwaga 3" xfId="37895" hidden="1"/>
    <cellStyle name="Uwaga 3" xfId="37893" hidden="1"/>
    <cellStyle name="Uwaga 3" xfId="37890" hidden="1"/>
    <cellStyle name="Uwaga 3" xfId="37886" hidden="1"/>
    <cellStyle name="Uwaga 3" xfId="37883" hidden="1"/>
    <cellStyle name="Uwaga 3" xfId="37880" hidden="1"/>
    <cellStyle name="Uwaga 3" xfId="37877" hidden="1"/>
    <cellStyle name="Uwaga 3" xfId="37875" hidden="1"/>
    <cellStyle name="Uwaga 3" xfId="37872" hidden="1"/>
    <cellStyle name="Uwaga 3" xfId="37868" hidden="1"/>
    <cellStyle name="Uwaga 3" xfId="37866" hidden="1"/>
    <cellStyle name="Uwaga 3" xfId="37863" hidden="1"/>
    <cellStyle name="Uwaga 3" xfId="37858" hidden="1"/>
    <cellStyle name="Uwaga 3" xfId="37855" hidden="1"/>
    <cellStyle name="Uwaga 3" xfId="37852" hidden="1"/>
    <cellStyle name="Uwaga 3" xfId="37848" hidden="1"/>
    <cellStyle name="Uwaga 3" xfId="37845" hidden="1"/>
    <cellStyle name="Uwaga 3" xfId="37843" hidden="1"/>
    <cellStyle name="Uwaga 3" xfId="37840" hidden="1"/>
    <cellStyle name="Uwaga 3" xfId="37837" hidden="1"/>
    <cellStyle name="Uwaga 3" xfId="37834" hidden="1"/>
    <cellStyle name="Uwaga 3" xfId="37832" hidden="1"/>
    <cellStyle name="Uwaga 3" xfId="37830" hidden="1"/>
    <cellStyle name="Uwaga 3" xfId="37827" hidden="1"/>
    <cellStyle name="Uwaga 3" xfId="37822" hidden="1"/>
    <cellStyle name="Uwaga 3" xfId="37819" hidden="1"/>
    <cellStyle name="Uwaga 3" xfId="37816" hidden="1"/>
    <cellStyle name="Uwaga 3" xfId="37813" hidden="1"/>
    <cellStyle name="Uwaga 3" xfId="37810" hidden="1"/>
    <cellStyle name="Uwaga 3" xfId="37807" hidden="1"/>
    <cellStyle name="Uwaga 3" xfId="37804" hidden="1"/>
    <cellStyle name="Uwaga 3" xfId="37801" hidden="1"/>
    <cellStyle name="Uwaga 3" xfId="37798" hidden="1"/>
    <cellStyle name="Uwaga 3" xfId="37796" hidden="1"/>
    <cellStyle name="Uwaga 3" xfId="37794" hidden="1"/>
    <cellStyle name="Uwaga 3" xfId="37791" hidden="1"/>
    <cellStyle name="Uwaga 3" xfId="37786" hidden="1"/>
    <cellStyle name="Uwaga 3" xfId="37783" hidden="1"/>
    <cellStyle name="Uwaga 3" xfId="37780" hidden="1"/>
    <cellStyle name="Uwaga 3" xfId="37777" hidden="1"/>
    <cellStyle name="Uwaga 3" xfId="37774" hidden="1"/>
    <cellStyle name="Uwaga 3" xfId="37771" hidden="1"/>
    <cellStyle name="Uwaga 3" xfId="37768" hidden="1"/>
    <cellStyle name="Uwaga 3" xfId="37765" hidden="1"/>
    <cellStyle name="Uwaga 3" xfId="37762" hidden="1"/>
    <cellStyle name="Uwaga 3" xfId="37760" hidden="1"/>
    <cellStyle name="Uwaga 3" xfId="37758" hidden="1"/>
    <cellStyle name="Uwaga 3" xfId="37755" hidden="1"/>
    <cellStyle name="Uwaga 3" xfId="37749" hidden="1"/>
    <cellStyle name="Uwaga 3" xfId="37746" hidden="1"/>
    <cellStyle name="Uwaga 3" xfId="37744" hidden="1"/>
    <cellStyle name="Uwaga 3" xfId="37740" hidden="1"/>
    <cellStyle name="Uwaga 3" xfId="37737" hidden="1"/>
    <cellStyle name="Uwaga 3" xfId="37735" hidden="1"/>
    <cellStyle name="Uwaga 3" xfId="37731" hidden="1"/>
    <cellStyle name="Uwaga 3" xfId="37728" hidden="1"/>
    <cellStyle name="Uwaga 3" xfId="37726" hidden="1"/>
    <cellStyle name="Uwaga 3" xfId="37724" hidden="1"/>
    <cellStyle name="Uwaga 3" xfId="37721" hidden="1"/>
    <cellStyle name="Uwaga 3" xfId="37718" hidden="1"/>
    <cellStyle name="Uwaga 3" xfId="37715" hidden="1"/>
    <cellStyle name="Uwaga 3" xfId="37713" hidden="1"/>
    <cellStyle name="Uwaga 3" xfId="37711" hidden="1"/>
    <cellStyle name="Uwaga 3" xfId="37706" hidden="1"/>
    <cellStyle name="Uwaga 3" xfId="37704" hidden="1"/>
    <cellStyle name="Uwaga 3" xfId="37701" hidden="1"/>
    <cellStyle name="Uwaga 3" xfId="37697" hidden="1"/>
    <cellStyle name="Uwaga 3" xfId="37695" hidden="1"/>
    <cellStyle name="Uwaga 3" xfId="37692" hidden="1"/>
    <cellStyle name="Uwaga 3" xfId="37688" hidden="1"/>
    <cellStyle name="Uwaga 3" xfId="37686" hidden="1"/>
    <cellStyle name="Uwaga 3" xfId="37683" hidden="1"/>
    <cellStyle name="Uwaga 3" xfId="37679" hidden="1"/>
    <cellStyle name="Uwaga 3" xfId="37677" hidden="1"/>
    <cellStyle name="Uwaga 3" xfId="37675" hidden="1"/>
    <cellStyle name="Uwaga 3" xfId="39195" hidden="1"/>
    <cellStyle name="Uwaga 3" xfId="39196" hidden="1"/>
    <cellStyle name="Uwaga 3" xfId="39198" hidden="1"/>
    <cellStyle name="Uwaga 3" xfId="39210" hidden="1"/>
    <cellStyle name="Uwaga 3" xfId="39211" hidden="1"/>
    <cellStyle name="Uwaga 3" xfId="39216" hidden="1"/>
    <cellStyle name="Uwaga 3" xfId="39225" hidden="1"/>
    <cellStyle name="Uwaga 3" xfId="39226" hidden="1"/>
    <cellStyle name="Uwaga 3" xfId="39231" hidden="1"/>
    <cellStyle name="Uwaga 3" xfId="39240" hidden="1"/>
    <cellStyle name="Uwaga 3" xfId="39241" hidden="1"/>
    <cellStyle name="Uwaga 3" xfId="39242" hidden="1"/>
    <cellStyle name="Uwaga 3" xfId="39255" hidden="1"/>
    <cellStyle name="Uwaga 3" xfId="39260" hidden="1"/>
    <cellStyle name="Uwaga 3" xfId="39265" hidden="1"/>
    <cellStyle name="Uwaga 3" xfId="39275" hidden="1"/>
    <cellStyle name="Uwaga 3" xfId="39280" hidden="1"/>
    <cellStyle name="Uwaga 3" xfId="39284" hidden="1"/>
    <cellStyle name="Uwaga 3" xfId="39291" hidden="1"/>
    <cellStyle name="Uwaga 3" xfId="39296" hidden="1"/>
    <cellStyle name="Uwaga 3" xfId="39299" hidden="1"/>
    <cellStyle name="Uwaga 3" xfId="39305" hidden="1"/>
    <cellStyle name="Uwaga 3" xfId="39310" hidden="1"/>
    <cellStyle name="Uwaga 3" xfId="39314" hidden="1"/>
    <cellStyle name="Uwaga 3" xfId="39315" hidden="1"/>
    <cellStyle name="Uwaga 3" xfId="39316" hidden="1"/>
    <cellStyle name="Uwaga 3" xfId="39320" hidden="1"/>
    <cellStyle name="Uwaga 3" xfId="39332" hidden="1"/>
    <cellStyle name="Uwaga 3" xfId="39337" hidden="1"/>
    <cellStyle name="Uwaga 3" xfId="39342" hidden="1"/>
    <cellStyle name="Uwaga 3" xfId="39347" hidden="1"/>
    <cellStyle name="Uwaga 3" xfId="39352" hidden="1"/>
    <cellStyle name="Uwaga 3" xfId="39357" hidden="1"/>
    <cellStyle name="Uwaga 3" xfId="39361" hidden="1"/>
    <cellStyle name="Uwaga 3" xfId="39365" hidden="1"/>
    <cellStyle name="Uwaga 3" xfId="39370" hidden="1"/>
    <cellStyle name="Uwaga 3" xfId="39375" hidden="1"/>
    <cellStyle name="Uwaga 3" xfId="39376" hidden="1"/>
    <cellStyle name="Uwaga 3" xfId="39378" hidden="1"/>
    <cellStyle name="Uwaga 3" xfId="39391" hidden="1"/>
    <cellStyle name="Uwaga 3" xfId="39395" hidden="1"/>
    <cellStyle name="Uwaga 3" xfId="39400" hidden="1"/>
    <cellStyle name="Uwaga 3" xfId="39407" hidden="1"/>
    <cellStyle name="Uwaga 3" xfId="39411" hidden="1"/>
    <cellStyle name="Uwaga 3" xfId="39416" hidden="1"/>
    <cellStyle name="Uwaga 3" xfId="39421" hidden="1"/>
    <cellStyle name="Uwaga 3" xfId="39424" hidden="1"/>
    <cellStyle name="Uwaga 3" xfId="39429" hidden="1"/>
    <cellStyle name="Uwaga 3" xfId="39435" hidden="1"/>
    <cellStyle name="Uwaga 3" xfId="39436" hidden="1"/>
    <cellStyle name="Uwaga 3" xfId="39439" hidden="1"/>
    <cellStyle name="Uwaga 3" xfId="39452" hidden="1"/>
    <cellStyle name="Uwaga 3" xfId="39456" hidden="1"/>
    <cellStyle name="Uwaga 3" xfId="39461" hidden="1"/>
    <cellStyle name="Uwaga 3" xfId="39468" hidden="1"/>
    <cellStyle name="Uwaga 3" xfId="39473" hidden="1"/>
    <cellStyle name="Uwaga 3" xfId="39477" hidden="1"/>
    <cellStyle name="Uwaga 3" xfId="39482" hidden="1"/>
    <cellStyle name="Uwaga 3" xfId="39486" hidden="1"/>
    <cellStyle name="Uwaga 3" xfId="39491" hidden="1"/>
    <cellStyle name="Uwaga 3" xfId="39495" hidden="1"/>
    <cellStyle name="Uwaga 3" xfId="39496" hidden="1"/>
    <cellStyle name="Uwaga 3" xfId="39498" hidden="1"/>
    <cellStyle name="Uwaga 3" xfId="39510" hidden="1"/>
    <cellStyle name="Uwaga 3" xfId="39511" hidden="1"/>
    <cellStyle name="Uwaga 3" xfId="39513" hidden="1"/>
    <cellStyle name="Uwaga 3" xfId="39525" hidden="1"/>
    <cellStyle name="Uwaga 3" xfId="39527" hidden="1"/>
    <cellStyle name="Uwaga 3" xfId="39530" hidden="1"/>
    <cellStyle name="Uwaga 3" xfId="39540" hidden="1"/>
    <cellStyle name="Uwaga 3" xfId="39541" hidden="1"/>
    <cellStyle name="Uwaga 3" xfId="39543" hidden="1"/>
    <cellStyle name="Uwaga 3" xfId="39555" hidden="1"/>
    <cellStyle name="Uwaga 3" xfId="39556" hidden="1"/>
    <cellStyle name="Uwaga 3" xfId="39557" hidden="1"/>
    <cellStyle name="Uwaga 3" xfId="39571" hidden="1"/>
    <cellStyle name="Uwaga 3" xfId="39574" hidden="1"/>
    <cellStyle name="Uwaga 3" xfId="39578" hidden="1"/>
    <cellStyle name="Uwaga 3" xfId="39586" hidden="1"/>
    <cellStyle name="Uwaga 3" xfId="39589" hidden="1"/>
    <cellStyle name="Uwaga 3" xfId="39593" hidden="1"/>
    <cellStyle name="Uwaga 3" xfId="39601" hidden="1"/>
    <cellStyle name="Uwaga 3" xfId="39604" hidden="1"/>
    <cellStyle name="Uwaga 3" xfId="39608" hidden="1"/>
    <cellStyle name="Uwaga 3" xfId="39615" hidden="1"/>
    <cellStyle name="Uwaga 3" xfId="39616" hidden="1"/>
    <cellStyle name="Uwaga 3" xfId="39618" hidden="1"/>
    <cellStyle name="Uwaga 3" xfId="39631" hidden="1"/>
    <cellStyle name="Uwaga 3" xfId="39634" hidden="1"/>
    <cellStyle name="Uwaga 3" xfId="39637" hidden="1"/>
    <cellStyle name="Uwaga 3" xfId="39646" hidden="1"/>
    <cellStyle name="Uwaga 3" xfId="39649" hidden="1"/>
    <cellStyle name="Uwaga 3" xfId="39653" hidden="1"/>
    <cellStyle name="Uwaga 3" xfId="39661" hidden="1"/>
    <cellStyle name="Uwaga 3" xfId="39663" hidden="1"/>
    <cellStyle name="Uwaga 3" xfId="39666" hidden="1"/>
    <cellStyle name="Uwaga 3" xfId="39675" hidden="1"/>
    <cellStyle name="Uwaga 3" xfId="39676" hidden="1"/>
    <cellStyle name="Uwaga 3" xfId="39677" hidden="1"/>
    <cellStyle name="Uwaga 3" xfId="39690" hidden="1"/>
    <cellStyle name="Uwaga 3" xfId="39691" hidden="1"/>
    <cellStyle name="Uwaga 3" xfId="39693" hidden="1"/>
    <cellStyle name="Uwaga 3" xfId="39705" hidden="1"/>
    <cellStyle name="Uwaga 3" xfId="39706" hidden="1"/>
    <cellStyle name="Uwaga 3" xfId="39708" hidden="1"/>
    <cellStyle name="Uwaga 3" xfId="39720" hidden="1"/>
    <cellStyle name="Uwaga 3" xfId="39721" hidden="1"/>
    <cellStyle name="Uwaga 3" xfId="39723" hidden="1"/>
    <cellStyle name="Uwaga 3" xfId="39735" hidden="1"/>
    <cellStyle name="Uwaga 3" xfId="39736" hidden="1"/>
    <cellStyle name="Uwaga 3" xfId="39737" hidden="1"/>
    <cellStyle name="Uwaga 3" xfId="39751" hidden="1"/>
    <cellStyle name="Uwaga 3" xfId="39753" hidden="1"/>
    <cellStyle name="Uwaga 3" xfId="39756" hidden="1"/>
    <cellStyle name="Uwaga 3" xfId="39766" hidden="1"/>
    <cellStyle name="Uwaga 3" xfId="39769" hidden="1"/>
    <cellStyle name="Uwaga 3" xfId="39772" hidden="1"/>
    <cellStyle name="Uwaga 3" xfId="39781" hidden="1"/>
    <cellStyle name="Uwaga 3" xfId="39783" hidden="1"/>
    <cellStyle name="Uwaga 3" xfId="39786" hidden="1"/>
    <cellStyle name="Uwaga 3" xfId="39795" hidden="1"/>
    <cellStyle name="Uwaga 3" xfId="39796" hidden="1"/>
    <cellStyle name="Uwaga 3" xfId="39797" hidden="1"/>
    <cellStyle name="Uwaga 3" xfId="39810" hidden="1"/>
    <cellStyle name="Uwaga 3" xfId="39812" hidden="1"/>
    <cellStyle name="Uwaga 3" xfId="39814" hidden="1"/>
    <cellStyle name="Uwaga 3" xfId="39825" hidden="1"/>
    <cellStyle name="Uwaga 3" xfId="39827" hidden="1"/>
    <cellStyle name="Uwaga 3" xfId="39829" hidden="1"/>
    <cellStyle name="Uwaga 3" xfId="39840" hidden="1"/>
    <cellStyle name="Uwaga 3" xfId="39842" hidden="1"/>
    <cellStyle name="Uwaga 3" xfId="39844" hidden="1"/>
    <cellStyle name="Uwaga 3" xfId="39855" hidden="1"/>
    <cellStyle name="Uwaga 3" xfId="39856" hidden="1"/>
    <cellStyle name="Uwaga 3" xfId="39857" hidden="1"/>
    <cellStyle name="Uwaga 3" xfId="39870" hidden="1"/>
    <cellStyle name="Uwaga 3" xfId="39872" hidden="1"/>
    <cellStyle name="Uwaga 3" xfId="39874" hidden="1"/>
    <cellStyle name="Uwaga 3" xfId="39885" hidden="1"/>
    <cellStyle name="Uwaga 3" xfId="39887" hidden="1"/>
    <cellStyle name="Uwaga 3" xfId="39889" hidden="1"/>
    <cellStyle name="Uwaga 3" xfId="39900" hidden="1"/>
    <cellStyle name="Uwaga 3" xfId="39902" hidden="1"/>
    <cellStyle name="Uwaga 3" xfId="39903" hidden="1"/>
    <cellStyle name="Uwaga 3" xfId="39915" hidden="1"/>
    <cellStyle name="Uwaga 3" xfId="39916" hidden="1"/>
    <cellStyle name="Uwaga 3" xfId="39917" hidden="1"/>
    <cellStyle name="Uwaga 3" xfId="39930" hidden="1"/>
    <cellStyle name="Uwaga 3" xfId="39932" hidden="1"/>
    <cellStyle name="Uwaga 3" xfId="39934" hidden="1"/>
    <cellStyle name="Uwaga 3" xfId="39945" hidden="1"/>
    <cellStyle name="Uwaga 3" xfId="39947" hidden="1"/>
    <cellStyle name="Uwaga 3" xfId="39949" hidden="1"/>
    <cellStyle name="Uwaga 3" xfId="39960" hidden="1"/>
    <cellStyle name="Uwaga 3" xfId="39962" hidden="1"/>
    <cellStyle name="Uwaga 3" xfId="39964" hidden="1"/>
    <cellStyle name="Uwaga 3" xfId="39975" hidden="1"/>
    <cellStyle name="Uwaga 3" xfId="39976" hidden="1"/>
    <cellStyle name="Uwaga 3" xfId="39978" hidden="1"/>
    <cellStyle name="Uwaga 3" xfId="39989" hidden="1"/>
    <cellStyle name="Uwaga 3" xfId="39991" hidden="1"/>
    <cellStyle name="Uwaga 3" xfId="39992" hidden="1"/>
    <cellStyle name="Uwaga 3" xfId="40001" hidden="1"/>
    <cellStyle name="Uwaga 3" xfId="40004" hidden="1"/>
    <cellStyle name="Uwaga 3" xfId="40006" hidden="1"/>
    <cellStyle name="Uwaga 3" xfId="40017" hidden="1"/>
    <cellStyle name="Uwaga 3" xfId="40019" hidden="1"/>
    <cellStyle name="Uwaga 3" xfId="40021" hidden="1"/>
    <cellStyle name="Uwaga 3" xfId="40033" hidden="1"/>
    <cellStyle name="Uwaga 3" xfId="40035" hidden="1"/>
    <cellStyle name="Uwaga 3" xfId="40037" hidden="1"/>
    <cellStyle name="Uwaga 3" xfId="40045" hidden="1"/>
    <cellStyle name="Uwaga 3" xfId="40047" hidden="1"/>
    <cellStyle name="Uwaga 3" xfId="40050" hidden="1"/>
    <cellStyle name="Uwaga 3" xfId="40040" hidden="1"/>
    <cellStyle name="Uwaga 3" xfId="40039" hidden="1"/>
    <cellStyle name="Uwaga 3" xfId="40038" hidden="1"/>
    <cellStyle name="Uwaga 3" xfId="40025" hidden="1"/>
    <cellStyle name="Uwaga 3" xfId="40024" hidden="1"/>
    <cellStyle name="Uwaga 3" xfId="40023" hidden="1"/>
    <cellStyle name="Uwaga 3" xfId="40010" hidden="1"/>
    <cellStyle name="Uwaga 3" xfId="40009" hidden="1"/>
    <cellStyle name="Uwaga 3" xfId="40008" hidden="1"/>
    <cellStyle name="Uwaga 3" xfId="39995" hidden="1"/>
    <cellStyle name="Uwaga 3" xfId="39994" hidden="1"/>
    <cellStyle name="Uwaga 3" xfId="39993" hidden="1"/>
    <cellStyle name="Uwaga 3" xfId="39980" hidden="1"/>
    <cellStyle name="Uwaga 3" xfId="39979" hidden="1"/>
    <cellStyle name="Uwaga 3" xfId="39977" hidden="1"/>
    <cellStyle name="Uwaga 3" xfId="39966" hidden="1"/>
    <cellStyle name="Uwaga 3" xfId="39963" hidden="1"/>
    <cellStyle name="Uwaga 3" xfId="39961" hidden="1"/>
    <cellStyle name="Uwaga 3" xfId="39951" hidden="1"/>
    <cellStyle name="Uwaga 3" xfId="39948" hidden="1"/>
    <cellStyle name="Uwaga 3" xfId="39946" hidden="1"/>
    <cellStyle name="Uwaga 3" xfId="39936" hidden="1"/>
    <cellStyle name="Uwaga 3" xfId="39933" hidden="1"/>
    <cellStyle name="Uwaga 3" xfId="39931" hidden="1"/>
    <cellStyle name="Uwaga 3" xfId="39921" hidden="1"/>
    <cellStyle name="Uwaga 3" xfId="39919" hidden="1"/>
    <cellStyle name="Uwaga 3" xfId="39918" hidden="1"/>
    <cellStyle name="Uwaga 3" xfId="39906" hidden="1"/>
    <cellStyle name="Uwaga 3" xfId="39904" hidden="1"/>
    <cellStyle name="Uwaga 3" xfId="39901" hidden="1"/>
    <cellStyle name="Uwaga 3" xfId="39891" hidden="1"/>
    <cellStyle name="Uwaga 3" xfId="39888" hidden="1"/>
    <cellStyle name="Uwaga 3" xfId="39886" hidden="1"/>
    <cellStyle name="Uwaga 3" xfId="39876" hidden="1"/>
    <cellStyle name="Uwaga 3" xfId="39873" hidden="1"/>
    <cellStyle name="Uwaga 3" xfId="39871" hidden="1"/>
    <cellStyle name="Uwaga 3" xfId="39861" hidden="1"/>
    <cellStyle name="Uwaga 3" xfId="39859" hidden="1"/>
    <cellStyle name="Uwaga 3" xfId="39858" hidden="1"/>
    <cellStyle name="Uwaga 3" xfId="39846" hidden="1"/>
    <cellStyle name="Uwaga 3" xfId="39843" hidden="1"/>
    <cellStyle name="Uwaga 3" xfId="39841" hidden="1"/>
    <cellStyle name="Uwaga 3" xfId="39831" hidden="1"/>
    <cellStyle name="Uwaga 3" xfId="39828" hidden="1"/>
    <cellStyle name="Uwaga 3" xfId="39826" hidden="1"/>
    <cellStyle name="Uwaga 3" xfId="39816" hidden="1"/>
    <cellStyle name="Uwaga 3" xfId="39813" hidden="1"/>
    <cellStyle name="Uwaga 3" xfId="39811" hidden="1"/>
    <cellStyle name="Uwaga 3" xfId="39801" hidden="1"/>
    <cellStyle name="Uwaga 3" xfId="39799" hidden="1"/>
    <cellStyle name="Uwaga 3" xfId="39798" hidden="1"/>
    <cellStyle name="Uwaga 3" xfId="39785" hidden="1"/>
    <cellStyle name="Uwaga 3" xfId="39782" hidden="1"/>
    <cellStyle name="Uwaga 3" xfId="39780" hidden="1"/>
    <cellStyle name="Uwaga 3" xfId="39770" hidden="1"/>
    <cellStyle name="Uwaga 3" xfId="39767" hidden="1"/>
    <cellStyle name="Uwaga 3" xfId="39765" hidden="1"/>
    <cellStyle name="Uwaga 3" xfId="39755" hidden="1"/>
    <cellStyle name="Uwaga 3" xfId="39752" hidden="1"/>
    <cellStyle name="Uwaga 3" xfId="39750" hidden="1"/>
    <cellStyle name="Uwaga 3" xfId="39741" hidden="1"/>
    <cellStyle name="Uwaga 3" xfId="39739" hidden="1"/>
    <cellStyle name="Uwaga 3" xfId="39738" hidden="1"/>
    <cellStyle name="Uwaga 3" xfId="39726" hidden="1"/>
    <cellStyle name="Uwaga 3" xfId="39724" hidden="1"/>
    <cellStyle name="Uwaga 3" xfId="39722" hidden="1"/>
    <cellStyle name="Uwaga 3" xfId="39711" hidden="1"/>
    <cellStyle name="Uwaga 3" xfId="39709" hidden="1"/>
    <cellStyle name="Uwaga 3" xfId="39707" hidden="1"/>
    <cellStyle name="Uwaga 3" xfId="39696" hidden="1"/>
    <cellStyle name="Uwaga 3" xfId="39694" hidden="1"/>
    <cellStyle name="Uwaga 3" xfId="39692" hidden="1"/>
    <cellStyle name="Uwaga 3" xfId="39681" hidden="1"/>
    <cellStyle name="Uwaga 3" xfId="39679" hidden="1"/>
    <cellStyle name="Uwaga 3" xfId="39678" hidden="1"/>
    <cellStyle name="Uwaga 3" xfId="39665" hidden="1"/>
    <cellStyle name="Uwaga 3" xfId="39662" hidden="1"/>
    <cellStyle name="Uwaga 3" xfId="39660" hidden="1"/>
    <cellStyle name="Uwaga 3" xfId="39650" hidden="1"/>
    <cellStyle name="Uwaga 3" xfId="39647" hidden="1"/>
    <cellStyle name="Uwaga 3" xfId="39645" hidden="1"/>
    <cellStyle name="Uwaga 3" xfId="39635" hidden="1"/>
    <cellStyle name="Uwaga 3" xfId="39632" hidden="1"/>
    <cellStyle name="Uwaga 3" xfId="39630" hidden="1"/>
    <cellStyle name="Uwaga 3" xfId="39621" hidden="1"/>
    <cellStyle name="Uwaga 3" xfId="39619" hidden="1"/>
    <cellStyle name="Uwaga 3" xfId="39617" hidden="1"/>
    <cellStyle name="Uwaga 3" xfId="39605" hidden="1"/>
    <cellStyle name="Uwaga 3" xfId="39602" hidden="1"/>
    <cellStyle name="Uwaga 3" xfId="39600" hidden="1"/>
    <cellStyle name="Uwaga 3" xfId="39590" hidden="1"/>
    <cellStyle name="Uwaga 3" xfId="39587" hidden="1"/>
    <cellStyle name="Uwaga 3" xfId="39585" hidden="1"/>
    <cellStyle name="Uwaga 3" xfId="39575" hidden="1"/>
    <cellStyle name="Uwaga 3" xfId="39572" hidden="1"/>
    <cellStyle name="Uwaga 3" xfId="39570" hidden="1"/>
    <cellStyle name="Uwaga 3" xfId="39563" hidden="1"/>
    <cellStyle name="Uwaga 3" xfId="39560" hidden="1"/>
    <cellStyle name="Uwaga 3" xfId="39558" hidden="1"/>
    <cellStyle name="Uwaga 3" xfId="39548" hidden="1"/>
    <cellStyle name="Uwaga 3" xfId="39545" hidden="1"/>
    <cellStyle name="Uwaga 3" xfId="39542" hidden="1"/>
    <cellStyle name="Uwaga 3" xfId="39533" hidden="1"/>
    <cellStyle name="Uwaga 3" xfId="39529" hidden="1"/>
    <cellStyle name="Uwaga 3" xfId="39526" hidden="1"/>
    <cellStyle name="Uwaga 3" xfId="39518" hidden="1"/>
    <cellStyle name="Uwaga 3" xfId="39515" hidden="1"/>
    <cellStyle name="Uwaga 3" xfId="39512" hidden="1"/>
    <cellStyle name="Uwaga 3" xfId="39503" hidden="1"/>
    <cellStyle name="Uwaga 3" xfId="39500" hidden="1"/>
    <cellStyle name="Uwaga 3" xfId="39497" hidden="1"/>
    <cellStyle name="Uwaga 3" xfId="39487" hidden="1"/>
    <cellStyle name="Uwaga 3" xfId="39483" hidden="1"/>
    <cellStyle name="Uwaga 3" xfId="39480" hidden="1"/>
    <cellStyle name="Uwaga 3" xfId="39471" hidden="1"/>
    <cellStyle name="Uwaga 3" xfId="39467" hidden="1"/>
    <cellStyle name="Uwaga 3" xfId="39465" hidden="1"/>
    <cellStyle name="Uwaga 3" xfId="39457" hidden="1"/>
    <cellStyle name="Uwaga 3" xfId="39453" hidden="1"/>
    <cellStyle name="Uwaga 3" xfId="39450" hidden="1"/>
    <cellStyle name="Uwaga 3" xfId="39443" hidden="1"/>
    <cellStyle name="Uwaga 3" xfId="39440" hidden="1"/>
    <cellStyle name="Uwaga 3" xfId="39437" hidden="1"/>
    <cellStyle name="Uwaga 3" xfId="39428" hidden="1"/>
    <cellStyle name="Uwaga 3" xfId="39423" hidden="1"/>
    <cellStyle name="Uwaga 3" xfId="39420" hidden="1"/>
    <cellStyle name="Uwaga 3" xfId="39413" hidden="1"/>
    <cellStyle name="Uwaga 3" xfId="39408" hidden="1"/>
    <cellStyle name="Uwaga 3" xfId="39405" hidden="1"/>
    <cellStyle name="Uwaga 3" xfId="39398" hidden="1"/>
    <cellStyle name="Uwaga 3" xfId="39393" hidden="1"/>
    <cellStyle name="Uwaga 3" xfId="39390" hidden="1"/>
    <cellStyle name="Uwaga 3" xfId="39384" hidden="1"/>
    <cellStyle name="Uwaga 3" xfId="39380" hidden="1"/>
    <cellStyle name="Uwaga 3" xfId="39377" hidden="1"/>
    <cellStyle name="Uwaga 3" xfId="39369" hidden="1"/>
    <cellStyle name="Uwaga 3" xfId="39364" hidden="1"/>
    <cellStyle name="Uwaga 3" xfId="39360" hidden="1"/>
    <cellStyle name="Uwaga 3" xfId="39354" hidden="1"/>
    <cellStyle name="Uwaga 3" xfId="39349" hidden="1"/>
    <cellStyle name="Uwaga 3" xfId="39345" hidden="1"/>
    <cellStyle name="Uwaga 3" xfId="39339" hidden="1"/>
    <cellStyle name="Uwaga 3" xfId="39334" hidden="1"/>
    <cellStyle name="Uwaga 3" xfId="39330" hidden="1"/>
    <cellStyle name="Uwaga 3" xfId="39325" hidden="1"/>
    <cellStyle name="Uwaga 3" xfId="39321" hidden="1"/>
    <cellStyle name="Uwaga 3" xfId="39317" hidden="1"/>
    <cellStyle name="Uwaga 3" xfId="39309" hidden="1"/>
    <cellStyle name="Uwaga 3" xfId="39304" hidden="1"/>
    <cellStyle name="Uwaga 3" xfId="39300" hidden="1"/>
    <cellStyle name="Uwaga 3" xfId="39294" hidden="1"/>
    <cellStyle name="Uwaga 3" xfId="39289" hidden="1"/>
    <cellStyle name="Uwaga 3" xfId="39285" hidden="1"/>
    <cellStyle name="Uwaga 3" xfId="39279" hidden="1"/>
    <cellStyle name="Uwaga 3" xfId="39274" hidden="1"/>
    <cellStyle name="Uwaga 3" xfId="39270" hidden="1"/>
    <cellStyle name="Uwaga 3" xfId="39266" hidden="1"/>
    <cellStyle name="Uwaga 3" xfId="39261" hidden="1"/>
    <cellStyle name="Uwaga 3" xfId="39256" hidden="1"/>
    <cellStyle name="Uwaga 3" xfId="39251" hidden="1"/>
    <cellStyle name="Uwaga 3" xfId="39247" hidden="1"/>
    <cellStyle name="Uwaga 3" xfId="39243" hidden="1"/>
    <cellStyle name="Uwaga 3" xfId="39236" hidden="1"/>
    <cellStyle name="Uwaga 3" xfId="39232" hidden="1"/>
    <cellStyle name="Uwaga 3" xfId="39227" hidden="1"/>
    <cellStyle name="Uwaga 3" xfId="39221" hidden="1"/>
    <cellStyle name="Uwaga 3" xfId="39217" hidden="1"/>
    <cellStyle name="Uwaga 3" xfId="39212" hidden="1"/>
    <cellStyle name="Uwaga 3" xfId="39206" hidden="1"/>
    <cellStyle name="Uwaga 3" xfId="39202" hidden="1"/>
    <cellStyle name="Uwaga 3" xfId="39197" hidden="1"/>
    <cellStyle name="Uwaga 3" xfId="39191" hidden="1"/>
    <cellStyle name="Uwaga 3" xfId="39187" hidden="1"/>
    <cellStyle name="Uwaga 3" xfId="39183" hidden="1"/>
    <cellStyle name="Uwaga 3" xfId="40043" hidden="1"/>
    <cellStyle name="Uwaga 3" xfId="40042" hidden="1"/>
    <cellStyle name="Uwaga 3" xfId="40041" hidden="1"/>
    <cellStyle name="Uwaga 3" xfId="40028" hidden="1"/>
    <cellStyle name="Uwaga 3" xfId="40027" hidden="1"/>
    <cellStyle name="Uwaga 3" xfId="40026" hidden="1"/>
    <cellStyle name="Uwaga 3" xfId="40013" hidden="1"/>
    <cellStyle name="Uwaga 3" xfId="40012" hidden="1"/>
    <cellStyle name="Uwaga 3" xfId="40011" hidden="1"/>
    <cellStyle name="Uwaga 3" xfId="39998" hidden="1"/>
    <cellStyle name="Uwaga 3" xfId="39997" hidden="1"/>
    <cellStyle name="Uwaga 3" xfId="39996" hidden="1"/>
    <cellStyle name="Uwaga 3" xfId="39983" hidden="1"/>
    <cellStyle name="Uwaga 3" xfId="39982" hidden="1"/>
    <cellStyle name="Uwaga 3" xfId="39981" hidden="1"/>
    <cellStyle name="Uwaga 3" xfId="39969" hidden="1"/>
    <cellStyle name="Uwaga 3" xfId="39967" hidden="1"/>
    <cellStyle name="Uwaga 3" xfId="39965" hidden="1"/>
    <cellStyle name="Uwaga 3" xfId="39954" hidden="1"/>
    <cellStyle name="Uwaga 3" xfId="39952" hidden="1"/>
    <cellStyle name="Uwaga 3" xfId="39950" hidden="1"/>
    <cellStyle name="Uwaga 3" xfId="39939" hidden="1"/>
    <cellStyle name="Uwaga 3" xfId="39937" hidden="1"/>
    <cellStyle name="Uwaga 3" xfId="39935" hidden="1"/>
    <cellStyle name="Uwaga 3" xfId="39924" hidden="1"/>
    <cellStyle name="Uwaga 3" xfId="39922" hidden="1"/>
    <cellStyle name="Uwaga 3" xfId="39920" hidden="1"/>
    <cellStyle name="Uwaga 3" xfId="39909" hidden="1"/>
    <cellStyle name="Uwaga 3" xfId="39907" hidden="1"/>
    <cellStyle name="Uwaga 3" xfId="39905" hidden="1"/>
    <cellStyle name="Uwaga 3" xfId="39894" hidden="1"/>
    <cellStyle name="Uwaga 3" xfId="39892" hidden="1"/>
    <cellStyle name="Uwaga 3" xfId="39890" hidden="1"/>
    <cellStyle name="Uwaga 3" xfId="39879" hidden="1"/>
    <cellStyle name="Uwaga 3" xfId="39877" hidden="1"/>
    <cellStyle name="Uwaga 3" xfId="39875" hidden="1"/>
    <cellStyle name="Uwaga 3" xfId="39864" hidden="1"/>
    <cellStyle name="Uwaga 3" xfId="39862" hidden="1"/>
    <cellStyle name="Uwaga 3" xfId="39860" hidden="1"/>
    <cellStyle name="Uwaga 3" xfId="39849" hidden="1"/>
    <cellStyle name="Uwaga 3" xfId="39847" hidden="1"/>
    <cellStyle name="Uwaga 3" xfId="39845" hidden="1"/>
    <cellStyle name="Uwaga 3" xfId="39834" hidden="1"/>
    <cellStyle name="Uwaga 3" xfId="39832" hidden="1"/>
    <cellStyle name="Uwaga 3" xfId="39830" hidden="1"/>
    <cellStyle name="Uwaga 3" xfId="39819" hidden="1"/>
    <cellStyle name="Uwaga 3" xfId="39817" hidden="1"/>
    <cellStyle name="Uwaga 3" xfId="39815" hidden="1"/>
    <cellStyle name="Uwaga 3" xfId="39804" hidden="1"/>
    <cellStyle name="Uwaga 3" xfId="39802" hidden="1"/>
    <cellStyle name="Uwaga 3" xfId="39800" hidden="1"/>
    <cellStyle name="Uwaga 3" xfId="39789" hidden="1"/>
    <cellStyle name="Uwaga 3" xfId="39787" hidden="1"/>
    <cellStyle name="Uwaga 3" xfId="39784" hidden="1"/>
    <cellStyle name="Uwaga 3" xfId="39774" hidden="1"/>
    <cellStyle name="Uwaga 3" xfId="39771" hidden="1"/>
    <cellStyle name="Uwaga 3" xfId="39768" hidden="1"/>
    <cellStyle name="Uwaga 3" xfId="39759" hidden="1"/>
    <cellStyle name="Uwaga 3" xfId="39757" hidden="1"/>
    <cellStyle name="Uwaga 3" xfId="39754" hidden="1"/>
    <cellStyle name="Uwaga 3" xfId="39744" hidden="1"/>
    <cellStyle name="Uwaga 3" xfId="39742" hidden="1"/>
    <cellStyle name="Uwaga 3" xfId="39740" hidden="1"/>
    <cellStyle name="Uwaga 3" xfId="39729" hidden="1"/>
    <cellStyle name="Uwaga 3" xfId="39727" hidden="1"/>
    <cellStyle name="Uwaga 3" xfId="39725" hidden="1"/>
    <cellStyle name="Uwaga 3" xfId="39714" hidden="1"/>
    <cellStyle name="Uwaga 3" xfId="39712" hidden="1"/>
    <cellStyle name="Uwaga 3" xfId="39710" hidden="1"/>
    <cellStyle name="Uwaga 3" xfId="39699" hidden="1"/>
    <cellStyle name="Uwaga 3" xfId="39697" hidden="1"/>
    <cellStyle name="Uwaga 3" xfId="39695" hidden="1"/>
    <cellStyle name="Uwaga 3" xfId="39684" hidden="1"/>
    <cellStyle name="Uwaga 3" xfId="39682" hidden="1"/>
    <cellStyle name="Uwaga 3" xfId="39680" hidden="1"/>
    <cellStyle name="Uwaga 3" xfId="39669" hidden="1"/>
    <cellStyle name="Uwaga 3" xfId="39667" hidden="1"/>
    <cellStyle name="Uwaga 3" xfId="39664" hidden="1"/>
    <cellStyle name="Uwaga 3" xfId="39654" hidden="1"/>
    <cellStyle name="Uwaga 3" xfId="39651" hidden="1"/>
    <cellStyle name="Uwaga 3" xfId="39648" hidden="1"/>
    <cellStyle name="Uwaga 3" xfId="39639" hidden="1"/>
    <cellStyle name="Uwaga 3" xfId="39636" hidden="1"/>
    <cellStyle name="Uwaga 3" xfId="39633" hidden="1"/>
    <cellStyle name="Uwaga 3" xfId="39624" hidden="1"/>
    <cellStyle name="Uwaga 3" xfId="39622" hidden="1"/>
    <cellStyle name="Uwaga 3" xfId="39620" hidden="1"/>
    <cellStyle name="Uwaga 3" xfId="39609" hidden="1"/>
    <cellStyle name="Uwaga 3" xfId="39606" hidden="1"/>
    <cellStyle name="Uwaga 3" xfId="39603" hidden="1"/>
    <cellStyle name="Uwaga 3" xfId="39594" hidden="1"/>
    <cellStyle name="Uwaga 3" xfId="39591" hidden="1"/>
    <cellStyle name="Uwaga 3" xfId="39588" hidden="1"/>
    <cellStyle name="Uwaga 3" xfId="39579" hidden="1"/>
    <cellStyle name="Uwaga 3" xfId="39576" hidden="1"/>
    <cellStyle name="Uwaga 3" xfId="39573" hidden="1"/>
    <cellStyle name="Uwaga 3" xfId="39566" hidden="1"/>
    <cellStyle name="Uwaga 3" xfId="39562" hidden="1"/>
    <cellStyle name="Uwaga 3" xfId="39559" hidden="1"/>
    <cellStyle name="Uwaga 3" xfId="39551" hidden="1"/>
    <cellStyle name="Uwaga 3" xfId="39547" hidden="1"/>
    <cellStyle name="Uwaga 3" xfId="39544" hidden="1"/>
    <cellStyle name="Uwaga 3" xfId="39536" hidden="1"/>
    <cellStyle name="Uwaga 3" xfId="39532" hidden="1"/>
    <cellStyle name="Uwaga 3" xfId="39528" hidden="1"/>
    <cellStyle name="Uwaga 3" xfId="39521" hidden="1"/>
    <cellStyle name="Uwaga 3" xfId="39517" hidden="1"/>
    <cellStyle name="Uwaga 3" xfId="39514" hidden="1"/>
    <cellStyle name="Uwaga 3" xfId="39506" hidden="1"/>
    <cellStyle name="Uwaga 3" xfId="39502" hidden="1"/>
    <cellStyle name="Uwaga 3" xfId="39499" hidden="1"/>
    <cellStyle name="Uwaga 3" xfId="39490" hidden="1"/>
    <cellStyle name="Uwaga 3" xfId="39485" hidden="1"/>
    <cellStyle name="Uwaga 3" xfId="39481" hidden="1"/>
    <cellStyle name="Uwaga 3" xfId="39475" hidden="1"/>
    <cellStyle name="Uwaga 3" xfId="39470" hidden="1"/>
    <cellStyle name="Uwaga 3" xfId="39466" hidden="1"/>
    <cellStyle name="Uwaga 3" xfId="39460" hidden="1"/>
    <cellStyle name="Uwaga 3" xfId="39455" hidden="1"/>
    <cellStyle name="Uwaga 3" xfId="39451" hidden="1"/>
    <cellStyle name="Uwaga 3" xfId="39446" hidden="1"/>
    <cellStyle name="Uwaga 3" xfId="39442" hidden="1"/>
    <cellStyle name="Uwaga 3" xfId="39438" hidden="1"/>
    <cellStyle name="Uwaga 3" xfId="39431" hidden="1"/>
    <cellStyle name="Uwaga 3" xfId="39426" hidden="1"/>
    <cellStyle name="Uwaga 3" xfId="39422" hidden="1"/>
    <cellStyle name="Uwaga 3" xfId="39415" hidden="1"/>
    <cellStyle name="Uwaga 3" xfId="39410" hidden="1"/>
    <cellStyle name="Uwaga 3" xfId="39406" hidden="1"/>
    <cellStyle name="Uwaga 3" xfId="39401" hidden="1"/>
    <cellStyle name="Uwaga 3" xfId="39396" hidden="1"/>
    <cellStyle name="Uwaga 3" xfId="39392" hidden="1"/>
    <cellStyle name="Uwaga 3" xfId="39386" hidden="1"/>
    <cellStyle name="Uwaga 3" xfId="39382" hidden="1"/>
    <cellStyle name="Uwaga 3" xfId="39379" hidden="1"/>
    <cellStyle name="Uwaga 3" xfId="39372" hidden="1"/>
    <cellStyle name="Uwaga 3" xfId="39367" hidden="1"/>
    <cellStyle name="Uwaga 3" xfId="39362" hidden="1"/>
    <cellStyle name="Uwaga 3" xfId="39356" hidden="1"/>
    <cellStyle name="Uwaga 3" xfId="39351" hidden="1"/>
    <cellStyle name="Uwaga 3" xfId="39346" hidden="1"/>
    <cellStyle name="Uwaga 3" xfId="39341" hidden="1"/>
    <cellStyle name="Uwaga 3" xfId="39336" hidden="1"/>
    <cellStyle name="Uwaga 3" xfId="39331" hidden="1"/>
    <cellStyle name="Uwaga 3" xfId="39327" hidden="1"/>
    <cellStyle name="Uwaga 3" xfId="39323" hidden="1"/>
    <cellStyle name="Uwaga 3" xfId="39318" hidden="1"/>
    <cellStyle name="Uwaga 3" xfId="39311" hidden="1"/>
    <cellStyle name="Uwaga 3" xfId="39306" hidden="1"/>
    <cellStyle name="Uwaga 3" xfId="39301" hidden="1"/>
    <cellStyle name="Uwaga 3" xfId="39295" hidden="1"/>
    <cellStyle name="Uwaga 3" xfId="39290" hidden="1"/>
    <cellStyle name="Uwaga 3" xfId="39286" hidden="1"/>
    <cellStyle name="Uwaga 3" xfId="39281" hidden="1"/>
    <cellStyle name="Uwaga 3" xfId="39276" hidden="1"/>
    <cellStyle name="Uwaga 3" xfId="39271" hidden="1"/>
    <cellStyle name="Uwaga 3" xfId="39267" hidden="1"/>
    <cellStyle name="Uwaga 3" xfId="39262" hidden="1"/>
    <cellStyle name="Uwaga 3" xfId="39257" hidden="1"/>
    <cellStyle name="Uwaga 3" xfId="39252" hidden="1"/>
    <cellStyle name="Uwaga 3" xfId="39248" hidden="1"/>
    <cellStyle name="Uwaga 3" xfId="39244" hidden="1"/>
    <cellStyle name="Uwaga 3" xfId="39237" hidden="1"/>
    <cellStyle name="Uwaga 3" xfId="39233" hidden="1"/>
    <cellStyle name="Uwaga 3" xfId="39228" hidden="1"/>
    <cellStyle name="Uwaga 3" xfId="39222" hidden="1"/>
    <cellStyle name="Uwaga 3" xfId="39218" hidden="1"/>
    <cellStyle name="Uwaga 3" xfId="39213" hidden="1"/>
    <cellStyle name="Uwaga 3" xfId="39207" hidden="1"/>
    <cellStyle name="Uwaga 3" xfId="39203" hidden="1"/>
    <cellStyle name="Uwaga 3" xfId="39199" hidden="1"/>
    <cellStyle name="Uwaga 3" xfId="39192" hidden="1"/>
    <cellStyle name="Uwaga 3" xfId="39188" hidden="1"/>
    <cellStyle name="Uwaga 3" xfId="39184" hidden="1"/>
    <cellStyle name="Uwaga 3" xfId="40048" hidden="1"/>
    <cellStyle name="Uwaga 3" xfId="40046" hidden="1"/>
    <cellStyle name="Uwaga 3" xfId="40044" hidden="1"/>
    <cellStyle name="Uwaga 3" xfId="40031" hidden="1"/>
    <cellStyle name="Uwaga 3" xfId="40030" hidden="1"/>
    <cellStyle name="Uwaga 3" xfId="40029" hidden="1"/>
    <cellStyle name="Uwaga 3" xfId="40016" hidden="1"/>
    <cellStyle name="Uwaga 3" xfId="40015" hidden="1"/>
    <cellStyle name="Uwaga 3" xfId="40014" hidden="1"/>
    <cellStyle name="Uwaga 3" xfId="40002" hidden="1"/>
    <cellStyle name="Uwaga 3" xfId="40000" hidden="1"/>
    <cellStyle name="Uwaga 3" xfId="39999" hidden="1"/>
    <cellStyle name="Uwaga 3" xfId="39986" hidden="1"/>
    <cellStyle name="Uwaga 3" xfId="39985" hidden="1"/>
    <cellStyle name="Uwaga 3" xfId="39984"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8" hidden="1"/>
    <cellStyle name="Uwaga 3" xfId="39927" hidden="1"/>
    <cellStyle name="Uwaga 3" xfId="39925" hidden="1"/>
    <cellStyle name="Uwaga 3" xfId="39923" hidden="1"/>
    <cellStyle name="Uwaga 3" xfId="39912" hidden="1"/>
    <cellStyle name="Uwaga 3" xfId="39910" hidden="1"/>
    <cellStyle name="Uwaga 3" xfId="39908" hidden="1"/>
    <cellStyle name="Uwaga 3" xfId="39897" hidden="1"/>
    <cellStyle name="Uwaga 3" xfId="39895" hidden="1"/>
    <cellStyle name="Uwaga 3" xfId="39893" hidden="1"/>
    <cellStyle name="Uwaga 3" xfId="39882" hidden="1"/>
    <cellStyle name="Uwaga 3" xfId="39880" hidden="1"/>
    <cellStyle name="Uwaga 3" xfId="39878" hidden="1"/>
    <cellStyle name="Uwaga 3" xfId="39867" hidden="1"/>
    <cellStyle name="Uwaga 3" xfId="39865" hidden="1"/>
    <cellStyle name="Uwaga 3" xfId="39863" hidden="1"/>
    <cellStyle name="Uwaga 3" xfId="39852" hidden="1"/>
    <cellStyle name="Uwaga 3" xfId="39850" hidden="1"/>
    <cellStyle name="Uwaga 3" xfId="39848" hidden="1"/>
    <cellStyle name="Uwaga 3" xfId="39837" hidden="1"/>
    <cellStyle name="Uwaga 3" xfId="39835" hidden="1"/>
    <cellStyle name="Uwaga 3" xfId="39833" hidden="1"/>
    <cellStyle name="Uwaga 3" xfId="39822" hidden="1"/>
    <cellStyle name="Uwaga 3" xfId="39820" hidden="1"/>
    <cellStyle name="Uwaga 3" xfId="39818" hidden="1"/>
    <cellStyle name="Uwaga 3" xfId="39807" hidden="1"/>
    <cellStyle name="Uwaga 3" xfId="39805" hidden="1"/>
    <cellStyle name="Uwaga 3" xfId="39803" hidden="1"/>
    <cellStyle name="Uwaga 3" xfId="39792" hidden="1"/>
    <cellStyle name="Uwaga 3" xfId="39790" hidden="1"/>
    <cellStyle name="Uwaga 3" xfId="39788" hidden="1"/>
    <cellStyle name="Uwaga 3" xfId="39777" hidden="1"/>
    <cellStyle name="Uwaga 3" xfId="39775" hidden="1"/>
    <cellStyle name="Uwaga 3" xfId="39773" hidden="1"/>
    <cellStyle name="Uwaga 3" xfId="39762" hidden="1"/>
    <cellStyle name="Uwaga 3" xfId="39760" hidden="1"/>
    <cellStyle name="Uwaga 3" xfId="39758" hidden="1"/>
    <cellStyle name="Uwaga 3" xfId="39747" hidden="1"/>
    <cellStyle name="Uwaga 3" xfId="39745" hidden="1"/>
    <cellStyle name="Uwaga 3" xfId="39743" hidden="1"/>
    <cellStyle name="Uwaga 3" xfId="39732" hidden="1"/>
    <cellStyle name="Uwaga 3" xfId="39730" hidden="1"/>
    <cellStyle name="Uwaga 3" xfId="39728" hidden="1"/>
    <cellStyle name="Uwaga 3" xfId="39717" hidden="1"/>
    <cellStyle name="Uwaga 3" xfId="39715" hidden="1"/>
    <cellStyle name="Uwaga 3" xfId="39713" hidden="1"/>
    <cellStyle name="Uwaga 3" xfId="39702" hidden="1"/>
    <cellStyle name="Uwaga 3" xfId="39700" hidden="1"/>
    <cellStyle name="Uwaga 3" xfId="39698" hidden="1"/>
    <cellStyle name="Uwaga 3" xfId="39687" hidden="1"/>
    <cellStyle name="Uwaga 3" xfId="39685" hidden="1"/>
    <cellStyle name="Uwaga 3" xfId="39683" hidden="1"/>
    <cellStyle name="Uwaga 3" xfId="39672" hidden="1"/>
    <cellStyle name="Uwaga 3" xfId="39670" hidden="1"/>
    <cellStyle name="Uwaga 3" xfId="39668" hidden="1"/>
    <cellStyle name="Uwaga 3" xfId="39657" hidden="1"/>
    <cellStyle name="Uwaga 3" xfId="39655" hidden="1"/>
    <cellStyle name="Uwaga 3" xfId="39652" hidden="1"/>
    <cellStyle name="Uwaga 3" xfId="39642" hidden="1"/>
    <cellStyle name="Uwaga 3" xfId="39640" hidden="1"/>
    <cellStyle name="Uwaga 3" xfId="39638" hidden="1"/>
    <cellStyle name="Uwaga 3" xfId="39627" hidden="1"/>
    <cellStyle name="Uwaga 3" xfId="39625" hidden="1"/>
    <cellStyle name="Uwaga 3" xfId="39623" hidden="1"/>
    <cellStyle name="Uwaga 3" xfId="39612" hidden="1"/>
    <cellStyle name="Uwaga 3" xfId="39610" hidden="1"/>
    <cellStyle name="Uwaga 3" xfId="39607" hidden="1"/>
    <cellStyle name="Uwaga 3" xfId="39597" hidden="1"/>
    <cellStyle name="Uwaga 3" xfId="39595" hidden="1"/>
    <cellStyle name="Uwaga 3" xfId="39592" hidden="1"/>
    <cellStyle name="Uwaga 3" xfId="39582" hidden="1"/>
    <cellStyle name="Uwaga 3" xfId="39580" hidden="1"/>
    <cellStyle name="Uwaga 3" xfId="39577" hidden="1"/>
    <cellStyle name="Uwaga 3" xfId="39568" hidden="1"/>
    <cellStyle name="Uwaga 3" xfId="39565" hidden="1"/>
    <cellStyle name="Uwaga 3" xfId="39561" hidden="1"/>
    <cellStyle name="Uwaga 3" xfId="39553" hidden="1"/>
    <cellStyle name="Uwaga 3" xfId="39550" hidden="1"/>
    <cellStyle name="Uwaga 3" xfId="39546" hidden="1"/>
    <cellStyle name="Uwaga 3" xfId="39538" hidden="1"/>
    <cellStyle name="Uwaga 3" xfId="39535" hidden="1"/>
    <cellStyle name="Uwaga 3" xfId="39531" hidden="1"/>
    <cellStyle name="Uwaga 3" xfId="39523" hidden="1"/>
    <cellStyle name="Uwaga 3" xfId="39520" hidden="1"/>
    <cellStyle name="Uwaga 3" xfId="39516" hidden="1"/>
    <cellStyle name="Uwaga 3" xfId="39508" hidden="1"/>
    <cellStyle name="Uwaga 3" xfId="39505" hidden="1"/>
    <cellStyle name="Uwaga 3" xfId="39501" hidden="1"/>
    <cellStyle name="Uwaga 3" xfId="39493" hidden="1"/>
    <cellStyle name="Uwaga 3" xfId="39489" hidden="1"/>
    <cellStyle name="Uwaga 3" xfId="39484" hidden="1"/>
    <cellStyle name="Uwaga 3" xfId="39478" hidden="1"/>
    <cellStyle name="Uwaga 3" xfId="39474" hidden="1"/>
    <cellStyle name="Uwaga 3" xfId="39469" hidden="1"/>
    <cellStyle name="Uwaga 3" xfId="39463" hidden="1"/>
    <cellStyle name="Uwaga 3" xfId="39459" hidden="1"/>
    <cellStyle name="Uwaga 3" xfId="39454" hidden="1"/>
    <cellStyle name="Uwaga 3" xfId="39448" hidden="1"/>
    <cellStyle name="Uwaga 3" xfId="39445" hidden="1"/>
    <cellStyle name="Uwaga 3" xfId="39441" hidden="1"/>
    <cellStyle name="Uwaga 3" xfId="39433" hidden="1"/>
    <cellStyle name="Uwaga 3" xfId="39430" hidden="1"/>
    <cellStyle name="Uwaga 3" xfId="39425" hidden="1"/>
    <cellStyle name="Uwaga 3" xfId="39418" hidden="1"/>
    <cellStyle name="Uwaga 3" xfId="39414" hidden="1"/>
    <cellStyle name="Uwaga 3" xfId="39409" hidden="1"/>
    <cellStyle name="Uwaga 3" xfId="39403" hidden="1"/>
    <cellStyle name="Uwaga 3" xfId="39399" hidden="1"/>
    <cellStyle name="Uwaga 3" xfId="39394" hidden="1"/>
    <cellStyle name="Uwaga 3" xfId="39388" hidden="1"/>
    <cellStyle name="Uwaga 3" xfId="39385" hidden="1"/>
    <cellStyle name="Uwaga 3" xfId="39381" hidden="1"/>
    <cellStyle name="Uwaga 3" xfId="39373" hidden="1"/>
    <cellStyle name="Uwaga 3" xfId="39368" hidden="1"/>
    <cellStyle name="Uwaga 3" xfId="39363" hidden="1"/>
    <cellStyle name="Uwaga 3" xfId="39358" hidden="1"/>
    <cellStyle name="Uwaga 3" xfId="39353" hidden="1"/>
    <cellStyle name="Uwaga 3" xfId="39348" hidden="1"/>
    <cellStyle name="Uwaga 3" xfId="39343" hidden="1"/>
    <cellStyle name="Uwaga 3" xfId="39338" hidden="1"/>
    <cellStyle name="Uwaga 3" xfId="39333" hidden="1"/>
    <cellStyle name="Uwaga 3" xfId="39328" hidden="1"/>
    <cellStyle name="Uwaga 3" xfId="39324" hidden="1"/>
    <cellStyle name="Uwaga 3" xfId="39319" hidden="1"/>
    <cellStyle name="Uwaga 3" xfId="39312" hidden="1"/>
    <cellStyle name="Uwaga 3" xfId="39307" hidden="1"/>
    <cellStyle name="Uwaga 3" xfId="39302" hidden="1"/>
    <cellStyle name="Uwaga 3" xfId="39297" hidden="1"/>
    <cellStyle name="Uwaga 3" xfId="39292" hidden="1"/>
    <cellStyle name="Uwaga 3" xfId="39287" hidden="1"/>
    <cellStyle name="Uwaga 3" xfId="39282" hidden="1"/>
    <cellStyle name="Uwaga 3" xfId="39277" hidden="1"/>
    <cellStyle name="Uwaga 3" xfId="39272" hidden="1"/>
    <cellStyle name="Uwaga 3" xfId="39268" hidden="1"/>
    <cellStyle name="Uwaga 3" xfId="39263" hidden="1"/>
    <cellStyle name="Uwaga 3" xfId="39258" hidden="1"/>
    <cellStyle name="Uwaga 3" xfId="39253" hidden="1"/>
    <cellStyle name="Uwaga 3" xfId="39249" hidden="1"/>
    <cellStyle name="Uwaga 3" xfId="39245" hidden="1"/>
    <cellStyle name="Uwaga 3" xfId="39238" hidden="1"/>
    <cellStyle name="Uwaga 3" xfId="39234" hidden="1"/>
    <cellStyle name="Uwaga 3" xfId="39229" hidden="1"/>
    <cellStyle name="Uwaga 3" xfId="39223" hidden="1"/>
    <cellStyle name="Uwaga 3" xfId="39219" hidden="1"/>
    <cellStyle name="Uwaga 3" xfId="39214" hidden="1"/>
    <cellStyle name="Uwaga 3" xfId="39208" hidden="1"/>
    <cellStyle name="Uwaga 3" xfId="39204" hidden="1"/>
    <cellStyle name="Uwaga 3" xfId="39200" hidden="1"/>
    <cellStyle name="Uwaga 3" xfId="39193" hidden="1"/>
    <cellStyle name="Uwaga 3" xfId="39189" hidden="1"/>
    <cellStyle name="Uwaga 3" xfId="39185" hidden="1"/>
    <cellStyle name="Uwaga 3" xfId="40052" hidden="1"/>
    <cellStyle name="Uwaga 3" xfId="40051" hidden="1"/>
    <cellStyle name="Uwaga 3" xfId="40049" hidden="1"/>
    <cellStyle name="Uwaga 3" xfId="40036" hidden="1"/>
    <cellStyle name="Uwaga 3" xfId="40034" hidden="1"/>
    <cellStyle name="Uwaga 3" xfId="40032" hidden="1"/>
    <cellStyle name="Uwaga 3" xfId="40022" hidden="1"/>
    <cellStyle name="Uwaga 3" xfId="40020" hidden="1"/>
    <cellStyle name="Uwaga 3" xfId="40018" hidden="1"/>
    <cellStyle name="Uwaga 3" xfId="40007" hidden="1"/>
    <cellStyle name="Uwaga 3" xfId="40005" hidden="1"/>
    <cellStyle name="Uwaga 3" xfId="40003" hidden="1"/>
    <cellStyle name="Uwaga 3" xfId="39990" hidden="1"/>
    <cellStyle name="Uwaga 3" xfId="39988" hidden="1"/>
    <cellStyle name="Uwaga 3" xfId="39987"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8" hidden="1"/>
    <cellStyle name="Uwaga 3" xfId="39896" hidden="1"/>
    <cellStyle name="Uwaga 3" xfId="39884" hidden="1"/>
    <cellStyle name="Uwaga 3" xfId="39883" hidden="1"/>
    <cellStyle name="Uwaga 3" xfId="39881" hidden="1"/>
    <cellStyle name="Uwaga 3" xfId="39869" hidden="1"/>
    <cellStyle name="Uwaga 3" xfId="39868" hidden="1"/>
    <cellStyle name="Uwaga 3" xfId="39866" hidden="1"/>
    <cellStyle name="Uwaga 3" xfId="39854" hidden="1"/>
    <cellStyle name="Uwaga 3" xfId="39853" hidden="1"/>
    <cellStyle name="Uwaga 3" xfId="39851" hidden="1"/>
    <cellStyle name="Uwaga 3" xfId="39839" hidden="1"/>
    <cellStyle name="Uwaga 3" xfId="39838" hidden="1"/>
    <cellStyle name="Uwaga 3" xfId="39836" hidden="1"/>
    <cellStyle name="Uwaga 3" xfId="39824" hidden="1"/>
    <cellStyle name="Uwaga 3" xfId="39823" hidden="1"/>
    <cellStyle name="Uwaga 3" xfId="39821" hidden="1"/>
    <cellStyle name="Uwaga 3" xfId="39809" hidden="1"/>
    <cellStyle name="Uwaga 3" xfId="39808" hidden="1"/>
    <cellStyle name="Uwaga 3" xfId="39806" hidden="1"/>
    <cellStyle name="Uwaga 3" xfId="39794" hidden="1"/>
    <cellStyle name="Uwaga 3" xfId="39793" hidden="1"/>
    <cellStyle name="Uwaga 3" xfId="39791" hidden="1"/>
    <cellStyle name="Uwaga 3" xfId="39779" hidden="1"/>
    <cellStyle name="Uwaga 3" xfId="39778" hidden="1"/>
    <cellStyle name="Uwaga 3" xfId="39776" hidden="1"/>
    <cellStyle name="Uwaga 3" xfId="39764" hidden="1"/>
    <cellStyle name="Uwaga 3" xfId="39763" hidden="1"/>
    <cellStyle name="Uwaga 3" xfId="39761" hidden="1"/>
    <cellStyle name="Uwaga 3" xfId="39749" hidden="1"/>
    <cellStyle name="Uwaga 3" xfId="39748" hidden="1"/>
    <cellStyle name="Uwaga 3" xfId="39746" hidden="1"/>
    <cellStyle name="Uwaga 3" xfId="39734" hidden="1"/>
    <cellStyle name="Uwaga 3" xfId="39733" hidden="1"/>
    <cellStyle name="Uwaga 3" xfId="39731" hidden="1"/>
    <cellStyle name="Uwaga 3" xfId="39719" hidden="1"/>
    <cellStyle name="Uwaga 3" xfId="39718" hidden="1"/>
    <cellStyle name="Uwaga 3" xfId="39716" hidden="1"/>
    <cellStyle name="Uwaga 3" xfId="39704" hidden="1"/>
    <cellStyle name="Uwaga 3" xfId="39703" hidden="1"/>
    <cellStyle name="Uwaga 3" xfId="39701" hidden="1"/>
    <cellStyle name="Uwaga 3" xfId="39689" hidden="1"/>
    <cellStyle name="Uwaga 3" xfId="39688" hidden="1"/>
    <cellStyle name="Uwaga 3" xfId="39686" hidden="1"/>
    <cellStyle name="Uwaga 3" xfId="39674" hidden="1"/>
    <cellStyle name="Uwaga 3" xfId="39673" hidden="1"/>
    <cellStyle name="Uwaga 3" xfId="39671" hidden="1"/>
    <cellStyle name="Uwaga 3" xfId="39659" hidden="1"/>
    <cellStyle name="Uwaga 3" xfId="39658" hidden="1"/>
    <cellStyle name="Uwaga 3" xfId="39656" hidden="1"/>
    <cellStyle name="Uwaga 3" xfId="39644" hidden="1"/>
    <cellStyle name="Uwaga 3" xfId="39643" hidden="1"/>
    <cellStyle name="Uwaga 3" xfId="39641" hidden="1"/>
    <cellStyle name="Uwaga 3" xfId="39629" hidden="1"/>
    <cellStyle name="Uwaga 3" xfId="39628" hidden="1"/>
    <cellStyle name="Uwaga 3" xfId="39626" hidden="1"/>
    <cellStyle name="Uwaga 3" xfId="39614" hidden="1"/>
    <cellStyle name="Uwaga 3" xfId="39613" hidden="1"/>
    <cellStyle name="Uwaga 3" xfId="39611" hidden="1"/>
    <cellStyle name="Uwaga 3" xfId="39599" hidden="1"/>
    <cellStyle name="Uwaga 3" xfId="39598" hidden="1"/>
    <cellStyle name="Uwaga 3" xfId="39596" hidden="1"/>
    <cellStyle name="Uwaga 3" xfId="39584" hidden="1"/>
    <cellStyle name="Uwaga 3" xfId="39583" hidden="1"/>
    <cellStyle name="Uwaga 3" xfId="39581" hidden="1"/>
    <cellStyle name="Uwaga 3" xfId="39569" hidden="1"/>
    <cellStyle name="Uwaga 3" xfId="39567" hidden="1"/>
    <cellStyle name="Uwaga 3" xfId="39564" hidden="1"/>
    <cellStyle name="Uwaga 3" xfId="39554" hidden="1"/>
    <cellStyle name="Uwaga 3" xfId="39552" hidden="1"/>
    <cellStyle name="Uwaga 3" xfId="39549" hidden="1"/>
    <cellStyle name="Uwaga 3" xfId="39539" hidden="1"/>
    <cellStyle name="Uwaga 3" xfId="39537" hidden="1"/>
    <cellStyle name="Uwaga 3" xfId="39534" hidden="1"/>
    <cellStyle name="Uwaga 3" xfId="39524" hidden="1"/>
    <cellStyle name="Uwaga 3" xfId="39522" hidden="1"/>
    <cellStyle name="Uwaga 3" xfId="39519" hidden="1"/>
    <cellStyle name="Uwaga 3" xfId="39509" hidden="1"/>
    <cellStyle name="Uwaga 3" xfId="39507" hidden="1"/>
    <cellStyle name="Uwaga 3" xfId="39504" hidden="1"/>
    <cellStyle name="Uwaga 3" xfId="39494" hidden="1"/>
    <cellStyle name="Uwaga 3" xfId="39492" hidden="1"/>
    <cellStyle name="Uwaga 3" xfId="39488" hidden="1"/>
    <cellStyle name="Uwaga 3" xfId="39479" hidden="1"/>
    <cellStyle name="Uwaga 3" xfId="39476" hidden="1"/>
    <cellStyle name="Uwaga 3" xfId="39472" hidden="1"/>
    <cellStyle name="Uwaga 3" xfId="39464" hidden="1"/>
    <cellStyle name="Uwaga 3" xfId="39462" hidden="1"/>
    <cellStyle name="Uwaga 3" xfId="39458" hidden="1"/>
    <cellStyle name="Uwaga 3" xfId="39449" hidden="1"/>
    <cellStyle name="Uwaga 3" xfId="39447" hidden="1"/>
    <cellStyle name="Uwaga 3" xfId="39444" hidden="1"/>
    <cellStyle name="Uwaga 3" xfId="39434" hidden="1"/>
    <cellStyle name="Uwaga 3" xfId="39432" hidden="1"/>
    <cellStyle name="Uwaga 3" xfId="39427" hidden="1"/>
    <cellStyle name="Uwaga 3" xfId="39419" hidden="1"/>
    <cellStyle name="Uwaga 3" xfId="39417" hidden="1"/>
    <cellStyle name="Uwaga 3" xfId="39412" hidden="1"/>
    <cellStyle name="Uwaga 3" xfId="39404" hidden="1"/>
    <cellStyle name="Uwaga 3" xfId="39402" hidden="1"/>
    <cellStyle name="Uwaga 3" xfId="39397" hidden="1"/>
    <cellStyle name="Uwaga 3" xfId="39389" hidden="1"/>
    <cellStyle name="Uwaga 3" xfId="39387" hidden="1"/>
    <cellStyle name="Uwaga 3" xfId="39383" hidden="1"/>
    <cellStyle name="Uwaga 3" xfId="39374" hidden="1"/>
    <cellStyle name="Uwaga 3" xfId="39371" hidden="1"/>
    <cellStyle name="Uwaga 3" xfId="39366" hidden="1"/>
    <cellStyle name="Uwaga 3" xfId="39359" hidden="1"/>
    <cellStyle name="Uwaga 3" xfId="39355" hidden="1"/>
    <cellStyle name="Uwaga 3" xfId="39350" hidden="1"/>
    <cellStyle name="Uwaga 3" xfId="39344" hidden="1"/>
    <cellStyle name="Uwaga 3" xfId="39340" hidden="1"/>
    <cellStyle name="Uwaga 3" xfId="39335" hidden="1"/>
    <cellStyle name="Uwaga 3" xfId="39329" hidden="1"/>
    <cellStyle name="Uwaga 3" xfId="39326" hidden="1"/>
    <cellStyle name="Uwaga 3" xfId="39322" hidden="1"/>
    <cellStyle name="Uwaga 3" xfId="39313" hidden="1"/>
    <cellStyle name="Uwaga 3" xfId="39308" hidden="1"/>
    <cellStyle name="Uwaga 3" xfId="39303" hidden="1"/>
    <cellStyle name="Uwaga 3" xfId="39298" hidden="1"/>
    <cellStyle name="Uwaga 3" xfId="39293" hidden="1"/>
    <cellStyle name="Uwaga 3" xfId="39288" hidden="1"/>
    <cellStyle name="Uwaga 3" xfId="39283" hidden="1"/>
    <cellStyle name="Uwaga 3" xfId="39278" hidden="1"/>
    <cellStyle name="Uwaga 3" xfId="39273" hidden="1"/>
    <cellStyle name="Uwaga 3" xfId="39269" hidden="1"/>
    <cellStyle name="Uwaga 3" xfId="39264" hidden="1"/>
    <cellStyle name="Uwaga 3" xfId="39259" hidden="1"/>
    <cellStyle name="Uwaga 3" xfId="39254" hidden="1"/>
    <cellStyle name="Uwaga 3" xfId="39250" hidden="1"/>
    <cellStyle name="Uwaga 3" xfId="39246" hidden="1"/>
    <cellStyle name="Uwaga 3" xfId="39239" hidden="1"/>
    <cellStyle name="Uwaga 3" xfId="39235" hidden="1"/>
    <cellStyle name="Uwaga 3" xfId="39230" hidden="1"/>
    <cellStyle name="Uwaga 3" xfId="39224" hidden="1"/>
    <cellStyle name="Uwaga 3" xfId="39220" hidden="1"/>
    <cellStyle name="Uwaga 3" xfId="39215" hidden="1"/>
    <cellStyle name="Uwaga 3" xfId="39209" hidden="1"/>
    <cellStyle name="Uwaga 3" xfId="39205" hidden="1"/>
    <cellStyle name="Uwaga 3" xfId="39201" hidden="1"/>
    <cellStyle name="Uwaga 3" xfId="39194" hidden="1"/>
    <cellStyle name="Uwaga 3" xfId="39190" hidden="1"/>
    <cellStyle name="Uwaga 3" xfId="39186" hidden="1"/>
    <cellStyle name="Uwaga 3" xfId="38193" hidden="1"/>
    <cellStyle name="Uwaga 3" xfId="38192" hidden="1"/>
    <cellStyle name="Uwaga 3" xfId="38191" hidden="1"/>
    <cellStyle name="Uwaga 3" xfId="38184" hidden="1"/>
    <cellStyle name="Uwaga 3" xfId="38183" hidden="1"/>
    <cellStyle name="Uwaga 3" xfId="38182" hidden="1"/>
    <cellStyle name="Uwaga 3" xfId="38175" hidden="1"/>
    <cellStyle name="Uwaga 3" xfId="38174" hidden="1"/>
    <cellStyle name="Uwaga 3" xfId="38173" hidden="1"/>
    <cellStyle name="Uwaga 3" xfId="38166" hidden="1"/>
    <cellStyle name="Uwaga 3" xfId="38165" hidden="1"/>
    <cellStyle name="Uwaga 3" xfId="38164" hidden="1"/>
    <cellStyle name="Uwaga 3" xfId="38157" hidden="1"/>
    <cellStyle name="Uwaga 3" xfId="38156" hidden="1"/>
    <cellStyle name="Uwaga 3" xfId="38155" hidden="1"/>
    <cellStyle name="Uwaga 3" xfId="38148" hidden="1"/>
    <cellStyle name="Uwaga 3" xfId="38147" hidden="1"/>
    <cellStyle name="Uwaga 3" xfId="38145" hidden="1"/>
    <cellStyle name="Uwaga 3" xfId="38139" hidden="1"/>
    <cellStyle name="Uwaga 3" xfId="38138" hidden="1"/>
    <cellStyle name="Uwaga 3" xfId="38136" hidden="1"/>
    <cellStyle name="Uwaga 3" xfId="38130" hidden="1"/>
    <cellStyle name="Uwaga 3" xfId="38129" hidden="1"/>
    <cellStyle name="Uwaga 3" xfId="38127" hidden="1"/>
    <cellStyle name="Uwaga 3" xfId="38121" hidden="1"/>
    <cellStyle name="Uwaga 3" xfId="38120" hidden="1"/>
    <cellStyle name="Uwaga 3" xfId="38118" hidden="1"/>
    <cellStyle name="Uwaga 3" xfId="38112" hidden="1"/>
    <cellStyle name="Uwaga 3" xfId="38111" hidden="1"/>
    <cellStyle name="Uwaga 3" xfId="38109" hidden="1"/>
    <cellStyle name="Uwaga 3" xfId="38103" hidden="1"/>
    <cellStyle name="Uwaga 3" xfId="38102" hidden="1"/>
    <cellStyle name="Uwaga 3" xfId="38100" hidden="1"/>
    <cellStyle name="Uwaga 3" xfId="38094" hidden="1"/>
    <cellStyle name="Uwaga 3" xfId="38093" hidden="1"/>
    <cellStyle name="Uwaga 3" xfId="38091" hidden="1"/>
    <cellStyle name="Uwaga 3" xfId="38085" hidden="1"/>
    <cellStyle name="Uwaga 3" xfId="38084" hidden="1"/>
    <cellStyle name="Uwaga 3" xfId="38082" hidden="1"/>
    <cellStyle name="Uwaga 3" xfId="38076" hidden="1"/>
    <cellStyle name="Uwaga 3" xfId="38075" hidden="1"/>
    <cellStyle name="Uwaga 3" xfId="38073" hidden="1"/>
    <cellStyle name="Uwaga 3" xfId="38067" hidden="1"/>
    <cellStyle name="Uwaga 3" xfId="38066" hidden="1"/>
    <cellStyle name="Uwaga 3" xfId="38064" hidden="1"/>
    <cellStyle name="Uwaga 3" xfId="38058" hidden="1"/>
    <cellStyle name="Uwaga 3" xfId="38057" hidden="1"/>
    <cellStyle name="Uwaga 3" xfId="38055" hidden="1"/>
    <cellStyle name="Uwaga 3" xfId="38049" hidden="1"/>
    <cellStyle name="Uwaga 3" xfId="38048" hidden="1"/>
    <cellStyle name="Uwaga 3" xfId="38046" hidden="1"/>
    <cellStyle name="Uwaga 3" xfId="38040" hidden="1"/>
    <cellStyle name="Uwaga 3" xfId="38039" hidden="1"/>
    <cellStyle name="Uwaga 3" xfId="38036" hidden="1"/>
    <cellStyle name="Uwaga 3" xfId="38031" hidden="1"/>
    <cellStyle name="Uwaga 3" xfId="38029" hidden="1"/>
    <cellStyle name="Uwaga 3" xfId="38026" hidden="1"/>
    <cellStyle name="Uwaga 3" xfId="38022" hidden="1"/>
    <cellStyle name="Uwaga 3" xfId="38021" hidden="1"/>
    <cellStyle name="Uwaga 3" xfId="38018" hidden="1"/>
    <cellStyle name="Uwaga 3" xfId="38013" hidden="1"/>
    <cellStyle name="Uwaga 3" xfId="38012" hidden="1"/>
    <cellStyle name="Uwaga 3" xfId="38010" hidden="1"/>
    <cellStyle name="Uwaga 3" xfId="38004" hidden="1"/>
    <cellStyle name="Uwaga 3" xfId="38003" hidden="1"/>
    <cellStyle name="Uwaga 3" xfId="38001" hidden="1"/>
    <cellStyle name="Uwaga 3" xfId="37995" hidden="1"/>
    <cellStyle name="Uwaga 3" xfId="37994" hidden="1"/>
    <cellStyle name="Uwaga 3" xfId="37992" hidden="1"/>
    <cellStyle name="Uwaga 3" xfId="37986" hidden="1"/>
    <cellStyle name="Uwaga 3" xfId="37985" hidden="1"/>
    <cellStyle name="Uwaga 3" xfId="37983" hidden="1"/>
    <cellStyle name="Uwaga 3" xfId="37977" hidden="1"/>
    <cellStyle name="Uwaga 3" xfId="37976" hidden="1"/>
    <cellStyle name="Uwaga 3" xfId="37974" hidden="1"/>
    <cellStyle name="Uwaga 3" xfId="37968" hidden="1"/>
    <cellStyle name="Uwaga 3" xfId="37967" hidden="1"/>
    <cellStyle name="Uwaga 3" xfId="37964" hidden="1"/>
    <cellStyle name="Uwaga 3" xfId="37959" hidden="1"/>
    <cellStyle name="Uwaga 3" xfId="37957" hidden="1"/>
    <cellStyle name="Uwaga 3" xfId="37954" hidden="1"/>
    <cellStyle name="Uwaga 3" xfId="37950" hidden="1"/>
    <cellStyle name="Uwaga 3" xfId="37948" hidden="1"/>
    <cellStyle name="Uwaga 3" xfId="37945" hidden="1"/>
    <cellStyle name="Uwaga 3" xfId="37941" hidden="1"/>
    <cellStyle name="Uwaga 3" xfId="37940" hidden="1"/>
    <cellStyle name="Uwaga 3" xfId="37938" hidden="1"/>
    <cellStyle name="Uwaga 3" xfId="37932" hidden="1"/>
    <cellStyle name="Uwaga 3" xfId="37930" hidden="1"/>
    <cellStyle name="Uwaga 3" xfId="37927" hidden="1"/>
    <cellStyle name="Uwaga 3" xfId="37923" hidden="1"/>
    <cellStyle name="Uwaga 3" xfId="37921" hidden="1"/>
    <cellStyle name="Uwaga 3" xfId="37918" hidden="1"/>
    <cellStyle name="Uwaga 3" xfId="37914" hidden="1"/>
    <cellStyle name="Uwaga 3" xfId="37912" hidden="1"/>
    <cellStyle name="Uwaga 3" xfId="37909" hidden="1"/>
    <cellStyle name="Uwaga 3" xfId="37905" hidden="1"/>
    <cellStyle name="Uwaga 3" xfId="37903" hidden="1"/>
    <cellStyle name="Uwaga 3" xfId="37901" hidden="1"/>
    <cellStyle name="Uwaga 3" xfId="37896" hidden="1"/>
    <cellStyle name="Uwaga 3" xfId="37894" hidden="1"/>
    <cellStyle name="Uwaga 3" xfId="37892" hidden="1"/>
    <cellStyle name="Uwaga 3" xfId="37887" hidden="1"/>
    <cellStyle name="Uwaga 3" xfId="37885" hidden="1"/>
    <cellStyle name="Uwaga 3" xfId="37882" hidden="1"/>
    <cellStyle name="Uwaga 3" xfId="37878" hidden="1"/>
    <cellStyle name="Uwaga 3" xfId="37876" hidden="1"/>
    <cellStyle name="Uwaga 3" xfId="37874" hidden="1"/>
    <cellStyle name="Uwaga 3" xfId="37869" hidden="1"/>
    <cellStyle name="Uwaga 3" xfId="37867" hidden="1"/>
    <cellStyle name="Uwaga 3" xfId="37865" hidden="1"/>
    <cellStyle name="Uwaga 3" xfId="37859" hidden="1"/>
    <cellStyle name="Uwaga 3" xfId="37856" hidden="1"/>
    <cellStyle name="Uwaga 3" xfId="37853" hidden="1"/>
    <cellStyle name="Uwaga 3" xfId="37850" hidden="1"/>
    <cellStyle name="Uwaga 3" xfId="37847" hidden="1"/>
    <cellStyle name="Uwaga 3" xfId="37844" hidden="1"/>
    <cellStyle name="Uwaga 3" xfId="37841" hidden="1"/>
    <cellStyle name="Uwaga 3" xfId="37838" hidden="1"/>
    <cellStyle name="Uwaga 3" xfId="37835" hidden="1"/>
    <cellStyle name="Uwaga 3" xfId="37833" hidden="1"/>
    <cellStyle name="Uwaga 3" xfId="37831" hidden="1"/>
    <cellStyle name="Uwaga 3" xfId="37828" hidden="1"/>
    <cellStyle name="Uwaga 3" xfId="37824" hidden="1"/>
    <cellStyle name="Uwaga 3" xfId="37821" hidden="1"/>
    <cellStyle name="Uwaga 3" xfId="37818" hidden="1"/>
    <cellStyle name="Uwaga 3" xfId="37814" hidden="1"/>
    <cellStyle name="Uwaga 3" xfId="37811" hidden="1"/>
    <cellStyle name="Uwaga 3" xfId="37808" hidden="1"/>
    <cellStyle name="Uwaga 3" xfId="37806" hidden="1"/>
    <cellStyle name="Uwaga 3" xfId="37803" hidden="1"/>
    <cellStyle name="Uwaga 3" xfId="37800" hidden="1"/>
    <cellStyle name="Uwaga 3" xfId="37797" hidden="1"/>
    <cellStyle name="Uwaga 3" xfId="37795" hidden="1"/>
    <cellStyle name="Uwaga 3" xfId="37793" hidden="1"/>
    <cellStyle name="Uwaga 3" xfId="37788" hidden="1"/>
    <cellStyle name="Uwaga 3" xfId="37785" hidden="1"/>
    <cellStyle name="Uwaga 3" xfId="37782" hidden="1"/>
    <cellStyle name="Uwaga 3" xfId="37778" hidden="1"/>
    <cellStyle name="Uwaga 3" xfId="37775" hidden="1"/>
    <cellStyle name="Uwaga 3" xfId="37772" hidden="1"/>
    <cellStyle name="Uwaga 3" xfId="37769" hidden="1"/>
    <cellStyle name="Uwaga 3" xfId="37766" hidden="1"/>
    <cellStyle name="Uwaga 3" xfId="37763" hidden="1"/>
    <cellStyle name="Uwaga 3" xfId="37761" hidden="1"/>
    <cellStyle name="Uwaga 3" xfId="37759" hidden="1"/>
    <cellStyle name="Uwaga 3" xfId="37756" hidden="1"/>
    <cellStyle name="Uwaga 3" xfId="37751" hidden="1"/>
    <cellStyle name="Uwaga 3" xfId="37748" hidden="1"/>
    <cellStyle name="Uwaga 3" xfId="37745" hidden="1"/>
    <cellStyle name="Uwaga 3" xfId="37741" hidden="1"/>
    <cellStyle name="Uwaga 3" xfId="37738" hidden="1"/>
    <cellStyle name="Uwaga 3" xfId="37736" hidden="1"/>
    <cellStyle name="Uwaga 3" xfId="37733" hidden="1"/>
    <cellStyle name="Uwaga 3" xfId="37730" hidden="1"/>
    <cellStyle name="Uwaga 3" xfId="37727" hidden="1"/>
    <cellStyle name="Uwaga 3" xfId="37725" hidden="1"/>
    <cellStyle name="Uwaga 3" xfId="37722" hidden="1"/>
    <cellStyle name="Uwaga 3" xfId="37719" hidden="1"/>
    <cellStyle name="Uwaga 3" xfId="37716" hidden="1"/>
    <cellStyle name="Uwaga 3" xfId="37714" hidden="1"/>
    <cellStyle name="Uwaga 3" xfId="37712" hidden="1"/>
    <cellStyle name="Uwaga 3" xfId="37707" hidden="1"/>
    <cellStyle name="Uwaga 3" xfId="37705" hidden="1"/>
    <cellStyle name="Uwaga 3" xfId="37702" hidden="1"/>
    <cellStyle name="Uwaga 3" xfId="37698" hidden="1"/>
    <cellStyle name="Uwaga 3" xfId="37696" hidden="1"/>
    <cellStyle name="Uwaga 3" xfId="37693" hidden="1"/>
    <cellStyle name="Uwaga 3" xfId="37689" hidden="1"/>
    <cellStyle name="Uwaga 3" xfId="37687" hidden="1"/>
    <cellStyle name="Uwaga 3" xfId="37685" hidden="1"/>
    <cellStyle name="Uwaga 3" xfId="37680" hidden="1"/>
    <cellStyle name="Uwaga 3" xfId="37678" hidden="1"/>
    <cellStyle name="Uwaga 3" xfId="37676" hidden="1"/>
    <cellStyle name="Uwaga 3" xfId="40124" hidden="1"/>
    <cellStyle name="Uwaga 3" xfId="40125" hidden="1"/>
    <cellStyle name="Uwaga 3" xfId="40127" hidden="1"/>
    <cellStyle name="Uwaga 3" xfId="40139" hidden="1"/>
    <cellStyle name="Uwaga 3" xfId="40140" hidden="1"/>
    <cellStyle name="Uwaga 3" xfId="40145" hidden="1"/>
    <cellStyle name="Uwaga 3" xfId="40154" hidden="1"/>
    <cellStyle name="Uwaga 3" xfId="40155" hidden="1"/>
    <cellStyle name="Uwaga 3" xfId="40160" hidden="1"/>
    <cellStyle name="Uwaga 3" xfId="40169" hidden="1"/>
    <cellStyle name="Uwaga 3" xfId="40170" hidden="1"/>
    <cellStyle name="Uwaga 3" xfId="40171" hidden="1"/>
    <cellStyle name="Uwaga 3" xfId="40184" hidden="1"/>
    <cellStyle name="Uwaga 3" xfId="40189" hidden="1"/>
    <cellStyle name="Uwaga 3" xfId="40194" hidden="1"/>
    <cellStyle name="Uwaga 3" xfId="40204" hidden="1"/>
    <cellStyle name="Uwaga 3" xfId="40209" hidden="1"/>
    <cellStyle name="Uwaga 3" xfId="40213" hidden="1"/>
    <cellStyle name="Uwaga 3" xfId="40220" hidden="1"/>
    <cellStyle name="Uwaga 3" xfId="40225" hidden="1"/>
    <cellStyle name="Uwaga 3" xfId="40228" hidden="1"/>
    <cellStyle name="Uwaga 3" xfId="40234" hidden="1"/>
    <cellStyle name="Uwaga 3" xfId="40239" hidden="1"/>
    <cellStyle name="Uwaga 3" xfId="40243" hidden="1"/>
    <cellStyle name="Uwaga 3" xfId="40244" hidden="1"/>
    <cellStyle name="Uwaga 3" xfId="40245" hidden="1"/>
    <cellStyle name="Uwaga 3" xfId="40249" hidden="1"/>
    <cellStyle name="Uwaga 3" xfId="40261" hidden="1"/>
    <cellStyle name="Uwaga 3" xfId="40266" hidden="1"/>
    <cellStyle name="Uwaga 3" xfId="40271" hidden="1"/>
    <cellStyle name="Uwaga 3" xfId="40276" hidden="1"/>
    <cellStyle name="Uwaga 3" xfId="40281" hidden="1"/>
    <cellStyle name="Uwaga 3" xfId="40286" hidden="1"/>
    <cellStyle name="Uwaga 3" xfId="40290" hidden="1"/>
    <cellStyle name="Uwaga 3" xfId="40294" hidden="1"/>
    <cellStyle name="Uwaga 3" xfId="40299" hidden="1"/>
    <cellStyle name="Uwaga 3" xfId="40304" hidden="1"/>
    <cellStyle name="Uwaga 3" xfId="40305" hidden="1"/>
    <cellStyle name="Uwaga 3" xfId="40307" hidden="1"/>
    <cellStyle name="Uwaga 3" xfId="40320" hidden="1"/>
    <cellStyle name="Uwaga 3" xfId="40324" hidden="1"/>
    <cellStyle name="Uwaga 3" xfId="40329" hidden="1"/>
    <cellStyle name="Uwaga 3" xfId="40336" hidden="1"/>
    <cellStyle name="Uwaga 3" xfId="40340" hidden="1"/>
    <cellStyle name="Uwaga 3" xfId="40345" hidden="1"/>
    <cellStyle name="Uwaga 3" xfId="40350" hidden="1"/>
    <cellStyle name="Uwaga 3" xfId="40353" hidden="1"/>
    <cellStyle name="Uwaga 3" xfId="40358" hidden="1"/>
    <cellStyle name="Uwaga 3" xfId="40364" hidden="1"/>
    <cellStyle name="Uwaga 3" xfId="40365" hidden="1"/>
    <cellStyle name="Uwaga 3" xfId="40368" hidden="1"/>
    <cellStyle name="Uwaga 3" xfId="40381" hidden="1"/>
    <cellStyle name="Uwaga 3" xfId="40385" hidden="1"/>
    <cellStyle name="Uwaga 3" xfId="40390" hidden="1"/>
    <cellStyle name="Uwaga 3" xfId="40397" hidden="1"/>
    <cellStyle name="Uwaga 3" xfId="40402" hidden="1"/>
    <cellStyle name="Uwaga 3" xfId="40406" hidden="1"/>
    <cellStyle name="Uwaga 3" xfId="40411" hidden="1"/>
    <cellStyle name="Uwaga 3" xfId="40415" hidden="1"/>
    <cellStyle name="Uwaga 3" xfId="40420" hidden="1"/>
    <cellStyle name="Uwaga 3" xfId="40424" hidden="1"/>
    <cellStyle name="Uwaga 3" xfId="40425" hidden="1"/>
    <cellStyle name="Uwaga 3" xfId="40427" hidden="1"/>
    <cellStyle name="Uwaga 3" xfId="40439" hidden="1"/>
    <cellStyle name="Uwaga 3" xfId="40440" hidden="1"/>
    <cellStyle name="Uwaga 3" xfId="40442" hidden="1"/>
    <cellStyle name="Uwaga 3" xfId="40454" hidden="1"/>
    <cellStyle name="Uwaga 3" xfId="40456" hidden="1"/>
    <cellStyle name="Uwaga 3" xfId="40459" hidden="1"/>
    <cellStyle name="Uwaga 3" xfId="40469" hidden="1"/>
    <cellStyle name="Uwaga 3" xfId="40470" hidden="1"/>
    <cellStyle name="Uwaga 3" xfId="40472" hidden="1"/>
    <cellStyle name="Uwaga 3" xfId="40484" hidden="1"/>
    <cellStyle name="Uwaga 3" xfId="40485" hidden="1"/>
    <cellStyle name="Uwaga 3" xfId="40486" hidden="1"/>
    <cellStyle name="Uwaga 3" xfId="40500" hidden="1"/>
    <cellStyle name="Uwaga 3" xfId="40503" hidden="1"/>
    <cellStyle name="Uwaga 3" xfId="40507" hidden="1"/>
    <cellStyle name="Uwaga 3" xfId="40515" hidden="1"/>
    <cellStyle name="Uwaga 3" xfId="40518" hidden="1"/>
    <cellStyle name="Uwaga 3" xfId="40522" hidden="1"/>
    <cellStyle name="Uwaga 3" xfId="40530" hidden="1"/>
    <cellStyle name="Uwaga 3" xfId="40533" hidden="1"/>
    <cellStyle name="Uwaga 3" xfId="40537" hidden="1"/>
    <cellStyle name="Uwaga 3" xfId="40544" hidden="1"/>
    <cellStyle name="Uwaga 3" xfId="40545" hidden="1"/>
    <cellStyle name="Uwaga 3" xfId="40547" hidden="1"/>
    <cellStyle name="Uwaga 3" xfId="40560" hidden="1"/>
    <cellStyle name="Uwaga 3" xfId="40563" hidden="1"/>
    <cellStyle name="Uwaga 3" xfId="40566" hidden="1"/>
    <cellStyle name="Uwaga 3" xfId="40575" hidden="1"/>
    <cellStyle name="Uwaga 3" xfId="40578" hidden="1"/>
    <cellStyle name="Uwaga 3" xfId="40582" hidden="1"/>
    <cellStyle name="Uwaga 3" xfId="40590" hidden="1"/>
    <cellStyle name="Uwaga 3" xfId="40592" hidden="1"/>
    <cellStyle name="Uwaga 3" xfId="40595" hidden="1"/>
    <cellStyle name="Uwaga 3" xfId="40604" hidden="1"/>
    <cellStyle name="Uwaga 3" xfId="40605" hidden="1"/>
    <cellStyle name="Uwaga 3" xfId="40606" hidden="1"/>
    <cellStyle name="Uwaga 3" xfId="40619" hidden="1"/>
    <cellStyle name="Uwaga 3" xfId="40620" hidden="1"/>
    <cellStyle name="Uwaga 3" xfId="40622" hidden="1"/>
    <cellStyle name="Uwaga 3" xfId="40634" hidden="1"/>
    <cellStyle name="Uwaga 3" xfId="40635" hidden="1"/>
    <cellStyle name="Uwaga 3" xfId="40637" hidden="1"/>
    <cellStyle name="Uwaga 3" xfId="40649" hidden="1"/>
    <cellStyle name="Uwaga 3" xfId="40650" hidden="1"/>
    <cellStyle name="Uwaga 3" xfId="40652" hidden="1"/>
    <cellStyle name="Uwaga 3" xfId="40664" hidden="1"/>
    <cellStyle name="Uwaga 3" xfId="40665" hidden="1"/>
    <cellStyle name="Uwaga 3" xfId="40666" hidden="1"/>
    <cellStyle name="Uwaga 3" xfId="40680" hidden="1"/>
    <cellStyle name="Uwaga 3" xfId="40682" hidden="1"/>
    <cellStyle name="Uwaga 3" xfId="40685" hidden="1"/>
    <cellStyle name="Uwaga 3" xfId="40695" hidden="1"/>
    <cellStyle name="Uwaga 3" xfId="40698" hidden="1"/>
    <cellStyle name="Uwaga 3" xfId="40701" hidden="1"/>
    <cellStyle name="Uwaga 3" xfId="40710" hidden="1"/>
    <cellStyle name="Uwaga 3" xfId="40712" hidden="1"/>
    <cellStyle name="Uwaga 3" xfId="40715" hidden="1"/>
    <cellStyle name="Uwaga 3" xfId="40724" hidden="1"/>
    <cellStyle name="Uwaga 3" xfId="40725" hidden="1"/>
    <cellStyle name="Uwaga 3" xfId="40726" hidden="1"/>
    <cellStyle name="Uwaga 3" xfId="40739" hidden="1"/>
    <cellStyle name="Uwaga 3" xfId="40741" hidden="1"/>
    <cellStyle name="Uwaga 3" xfId="40743" hidden="1"/>
    <cellStyle name="Uwaga 3" xfId="40754" hidden="1"/>
    <cellStyle name="Uwaga 3" xfId="40756" hidden="1"/>
    <cellStyle name="Uwaga 3" xfId="40758" hidden="1"/>
    <cellStyle name="Uwaga 3" xfId="40769" hidden="1"/>
    <cellStyle name="Uwaga 3" xfId="40771" hidden="1"/>
    <cellStyle name="Uwaga 3" xfId="40773" hidden="1"/>
    <cellStyle name="Uwaga 3" xfId="40784" hidden="1"/>
    <cellStyle name="Uwaga 3" xfId="40785" hidden="1"/>
    <cellStyle name="Uwaga 3" xfId="40786" hidden="1"/>
    <cellStyle name="Uwaga 3" xfId="40799" hidden="1"/>
    <cellStyle name="Uwaga 3" xfId="40801" hidden="1"/>
    <cellStyle name="Uwaga 3" xfId="40803" hidden="1"/>
    <cellStyle name="Uwaga 3" xfId="40814" hidden="1"/>
    <cellStyle name="Uwaga 3" xfId="40816" hidden="1"/>
    <cellStyle name="Uwaga 3" xfId="40818" hidden="1"/>
    <cellStyle name="Uwaga 3" xfId="40829" hidden="1"/>
    <cellStyle name="Uwaga 3" xfId="40831" hidden="1"/>
    <cellStyle name="Uwaga 3" xfId="40832" hidden="1"/>
    <cellStyle name="Uwaga 3" xfId="40844" hidden="1"/>
    <cellStyle name="Uwaga 3" xfId="40845" hidden="1"/>
    <cellStyle name="Uwaga 3" xfId="40846" hidden="1"/>
    <cellStyle name="Uwaga 3" xfId="40859" hidden="1"/>
    <cellStyle name="Uwaga 3" xfId="40861" hidden="1"/>
    <cellStyle name="Uwaga 3" xfId="40863" hidden="1"/>
    <cellStyle name="Uwaga 3" xfId="40874" hidden="1"/>
    <cellStyle name="Uwaga 3" xfId="40876" hidden="1"/>
    <cellStyle name="Uwaga 3" xfId="40878" hidden="1"/>
    <cellStyle name="Uwaga 3" xfId="40889" hidden="1"/>
    <cellStyle name="Uwaga 3" xfId="40891" hidden="1"/>
    <cellStyle name="Uwaga 3" xfId="40893" hidden="1"/>
    <cellStyle name="Uwaga 3" xfId="40904" hidden="1"/>
    <cellStyle name="Uwaga 3" xfId="40905" hidden="1"/>
    <cellStyle name="Uwaga 3" xfId="40907" hidden="1"/>
    <cellStyle name="Uwaga 3" xfId="40918" hidden="1"/>
    <cellStyle name="Uwaga 3" xfId="40920" hidden="1"/>
    <cellStyle name="Uwaga 3" xfId="40921" hidden="1"/>
    <cellStyle name="Uwaga 3" xfId="40930" hidden="1"/>
    <cellStyle name="Uwaga 3" xfId="40933" hidden="1"/>
    <cellStyle name="Uwaga 3" xfId="40935" hidden="1"/>
    <cellStyle name="Uwaga 3" xfId="40946" hidden="1"/>
    <cellStyle name="Uwaga 3" xfId="40948" hidden="1"/>
    <cellStyle name="Uwaga 3" xfId="40950" hidden="1"/>
    <cellStyle name="Uwaga 3" xfId="40962" hidden="1"/>
    <cellStyle name="Uwaga 3" xfId="40964" hidden="1"/>
    <cellStyle name="Uwaga 3" xfId="40966" hidden="1"/>
    <cellStyle name="Uwaga 3" xfId="40974" hidden="1"/>
    <cellStyle name="Uwaga 3" xfId="40976" hidden="1"/>
    <cellStyle name="Uwaga 3" xfId="40979" hidden="1"/>
    <cellStyle name="Uwaga 3" xfId="40969" hidden="1"/>
    <cellStyle name="Uwaga 3" xfId="40968" hidden="1"/>
    <cellStyle name="Uwaga 3" xfId="40967" hidden="1"/>
    <cellStyle name="Uwaga 3" xfId="40954" hidden="1"/>
    <cellStyle name="Uwaga 3" xfId="40953" hidden="1"/>
    <cellStyle name="Uwaga 3" xfId="40952" hidden="1"/>
    <cellStyle name="Uwaga 3" xfId="40939" hidden="1"/>
    <cellStyle name="Uwaga 3" xfId="40938" hidden="1"/>
    <cellStyle name="Uwaga 3" xfId="40937" hidden="1"/>
    <cellStyle name="Uwaga 3" xfId="40924" hidden="1"/>
    <cellStyle name="Uwaga 3" xfId="40923" hidden="1"/>
    <cellStyle name="Uwaga 3" xfId="40922" hidden="1"/>
    <cellStyle name="Uwaga 3" xfId="40909" hidden="1"/>
    <cellStyle name="Uwaga 3" xfId="40908" hidden="1"/>
    <cellStyle name="Uwaga 3" xfId="40906" hidden="1"/>
    <cellStyle name="Uwaga 3" xfId="40895" hidden="1"/>
    <cellStyle name="Uwaga 3" xfId="40892" hidden="1"/>
    <cellStyle name="Uwaga 3" xfId="40890" hidden="1"/>
    <cellStyle name="Uwaga 3" xfId="40880" hidden="1"/>
    <cellStyle name="Uwaga 3" xfId="40877" hidden="1"/>
    <cellStyle name="Uwaga 3" xfId="40875" hidden="1"/>
    <cellStyle name="Uwaga 3" xfId="40865" hidden="1"/>
    <cellStyle name="Uwaga 3" xfId="40862" hidden="1"/>
    <cellStyle name="Uwaga 3" xfId="40860" hidden="1"/>
    <cellStyle name="Uwaga 3" xfId="40850" hidden="1"/>
    <cellStyle name="Uwaga 3" xfId="40848" hidden="1"/>
    <cellStyle name="Uwaga 3" xfId="40847" hidden="1"/>
    <cellStyle name="Uwaga 3" xfId="40835" hidden="1"/>
    <cellStyle name="Uwaga 3" xfId="40833" hidden="1"/>
    <cellStyle name="Uwaga 3" xfId="40830" hidden="1"/>
    <cellStyle name="Uwaga 3" xfId="40820" hidden="1"/>
    <cellStyle name="Uwaga 3" xfId="40817" hidden="1"/>
    <cellStyle name="Uwaga 3" xfId="40815" hidden="1"/>
    <cellStyle name="Uwaga 3" xfId="40805" hidden="1"/>
    <cellStyle name="Uwaga 3" xfId="40802" hidden="1"/>
    <cellStyle name="Uwaga 3" xfId="40800" hidden="1"/>
    <cellStyle name="Uwaga 3" xfId="40790" hidden="1"/>
    <cellStyle name="Uwaga 3" xfId="40788" hidden="1"/>
    <cellStyle name="Uwaga 3" xfId="40787" hidden="1"/>
    <cellStyle name="Uwaga 3" xfId="40775" hidden="1"/>
    <cellStyle name="Uwaga 3" xfId="40772" hidden="1"/>
    <cellStyle name="Uwaga 3" xfId="40770" hidden="1"/>
    <cellStyle name="Uwaga 3" xfId="40760" hidden="1"/>
    <cellStyle name="Uwaga 3" xfId="40757" hidden="1"/>
    <cellStyle name="Uwaga 3" xfId="40755" hidden="1"/>
    <cellStyle name="Uwaga 3" xfId="40745" hidden="1"/>
    <cellStyle name="Uwaga 3" xfId="40742" hidden="1"/>
    <cellStyle name="Uwaga 3" xfId="40740" hidden="1"/>
    <cellStyle name="Uwaga 3" xfId="40730" hidden="1"/>
    <cellStyle name="Uwaga 3" xfId="40728" hidden="1"/>
    <cellStyle name="Uwaga 3" xfId="40727" hidden="1"/>
    <cellStyle name="Uwaga 3" xfId="40714" hidden="1"/>
    <cellStyle name="Uwaga 3" xfId="40711" hidden="1"/>
    <cellStyle name="Uwaga 3" xfId="40709" hidden="1"/>
    <cellStyle name="Uwaga 3" xfId="40699" hidden="1"/>
    <cellStyle name="Uwaga 3" xfId="40696" hidden="1"/>
    <cellStyle name="Uwaga 3" xfId="40694" hidden="1"/>
    <cellStyle name="Uwaga 3" xfId="40684" hidden="1"/>
    <cellStyle name="Uwaga 3" xfId="40681" hidden="1"/>
    <cellStyle name="Uwaga 3" xfId="40679" hidden="1"/>
    <cellStyle name="Uwaga 3" xfId="40670" hidden="1"/>
    <cellStyle name="Uwaga 3" xfId="40668" hidden="1"/>
    <cellStyle name="Uwaga 3" xfId="40667" hidden="1"/>
    <cellStyle name="Uwaga 3" xfId="40655" hidden="1"/>
    <cellStyle name="Uwaga 3" xfId="40653" hidden="1"/>
    <cellStyle name="Uwaga 3" xfId="40651" hidden="1"/>
    <cellStyle name="Uwaga 3" xfId="40640" hidden="1"/>
    <cellStyle name="Uwaga 3" xfId="40638" hidden="1"/>
    <cellStyle name="Uwaga 3" xfId="40636" hidden="1"/>
    <cellStyle name="Uwaga 3" xfId="40625" hidden="1"/>
    <cellStyle name="Uwaga 3" xfId="40623" hidden="1"/>
    <cellStyle name="Uwaga 3" xfId="40621" hidden="1"/>
    <cellStyle name="Uwaga 3" xfId="40610" hidden="1"/>
    <cellStyle name="Uwaga 3" xfId="40608" hidden="1"/>
    <cellStyle name="Uwaga 3" xfId="40607" hidden="1"/>
    <cellStyle name="Uwaga 3" xfId="40594" hidden="1"/>
    <cellStyle name="Uwaga 3" xfId="40591" hidden="1"/>
    <cellStyle name="Uwaga 3" xfId="40589" hidden="1"/>
    <cellStyle name="Uwaga 3" xfId="40579" hidden="1"/>
    <cellStyle name="Uwaga 3" xfId="40576" hidden="1"/>
    <cellStyle name="Uwaga 3" xfId="40574" hidden="1"/>
    <cellStyle name="Uwaga 3" xfId="40564" hidden="1"/>
    <cellStyle name="Uwaga 3" xfId="40561" hidden="1"/>
    <cellStyle name="Uwaga 3" xfId="40559" hidden="1"/>
    <cellStyle name="Uwaga 3" xfId="40550" hidden="1"/>
    <cellStyle name="Uwaga 3" xfId="40548" hidden="1"/>
    <cellStyle name="Uwaga 3" xfId="40546" hidden="1"/>
    <cellStyle name="Uwaga 3" xfId="40534" hidden="1"/>
    <cellStyle name="Uwaga 3" xfId="40531" hidden="1"/>
    <cellStyle name="Uwaga 3" xfId="40529" hidden="1"/>
    <cellStyle name="Uwaga 3" xfId="40519" hidden="1"/>
    <cellStyle name="Uwaga 3" xfId="40516" hidden="1"/>
    <cellStyle name="Uwaga 3" xfId="40514" hidden="1"/>
    <cellStyle name="Uwaga 3" xfId="40504" hidden="1"/>
    <cellStyle name="Uwaga 3" xfId="40501" hidden="1"/>
    <cellStyle name="Uwaga 3" xfId="40499" hidden="1"/>
    <cellStyle name="Uwaga 3" xfId="40492" hidden="1"/>
    <cellStyle name="Uwaga 3" xfId="40489" hidden="1"/>
    <cellStyle name="Uwaga 3" xfId="40487" hidden="1"/>
    <cellStyle name="Uwaga 3" xfId="40477" hidden="1"/>
    <cellStyle name="Uwaga 3" xfId="40474" hidden="1"/>
    <cellStyle name="Uwaga 3" xfId="40471" hidden="1"/>
    <cellStyle name="Uwaga 3" xfId="40462" hidden="1"/>
    <cellStyle name="Uwaga 3" xfId="40458" hidden="1"/>
    <cellStyle name="Uwaga 3" xfId="40455" hidden="1"/>
    <cellStyle name="Uwaga 3" xfId="40447" hidden="1"/>
    <cellStyle name="Uwaga 3" xfId="40444" hidden="1"/>
    <cellStyle name="Uwaga 3" xfId="40441" hidden="1"/>
    <cellStyle name="Uwaga 3" xfId="40432" hidden="1"/>
    <cellStyle name="Uwaga 3" xfId="40429" hidden="1"/>
    <cellStyle name="Uwaga 3" xfId="40426" hidden="1"/>
    <cellStyle name="Uwaga 3" xfId="40416" hidden="1"/>
    <cellStyle name="Uwaga 3" xfId="40412" hidden="1"/>
    <cellStyle name="Uwaga 3" xfId="40409" hidden="1"/>
    <cellStyle name="Uwaga 3" xfId="40400" hidden="1"/>
    <cellStyle name="Uwaga 3" xfId="40396" hidden="1"/>
    <cellStyle name="Uwaga 3" xfId="40394" hidden="1"/>
    <cellStyle name="Uwaga 3" xfId="40386" hidden="1"/>
    <cellStyle name="Uwaga 3" xfId="40382" hidden="1"/>
    <cellStyle name="Uwaga 3" xfId="40379" hidden="1"/>
    <cellStyle name="Uwaga 3" xfId="40372" hidden="1"/>
    <cellStyle name="Uwaga 3" xfId="40369" hidden="1"/>
    <cellStyle name="Uwaga 3" xfId="40366" hidden="1"/>
    <cellStyle name="Uwaga 3" xfId="40357" hidden="1"/>
    <cellStyle name="Uwaga 3" xfId="40352" hidden="1"/>
    <cellStyle name="Uwaga 3" xfId="40349" hidden="1"/>
    <cellStyle name="Uwaga 3" xfId="40342" hidden="1"/>
    <cellStyle name="Uwaga 3" xfId="40337" hidden="1"/>
    <cellStyle name="Uwaga 3" xfId="40334" hidden="1"/>
    <cellStyle name="Uwaga 3" xfId="40327" hidden="1"/>
    <cellStyle name="Uwaga 3" xfId="40322" hidden="1"/>
    <cellStyle name="Uwaga 3" xfId="40319" hidden="1"/>
    <cellStyle name="Uwaga 3" xfId="40313" hidden="1"/>
    <cellStyle name="Uwaga 3" xfId="40309" hidden="1"/>
    <cellStyle name="Uwaga 3" xfId="40306" hidden="1"/>
    <cellStyle name="Uwaga 3" xfId="40298" hidden="1"/>
    <cellStyle name="Uwaga 3" xfId="40293" hidden="1"/>
    <cellStyle name="Uwaga 3" xfId="40289" hidden="1"/>
    <cellStyle name="Uwaga 3" xfId="40283" hidden="1"/>
    <cellStyle name="Uwaga 3" xfId="40278" hidden="1"/>
    <cellStyle name="Uwaga 3" xfId="40274" hidden="1"/>
    <cellStyle name="Uwaga 3" xfId="40268" hidden="1"/>
    <cellStyle name="Uwaga 3" xfId="40263" hidden="1"/>
    <cellStyle name="Uwaga 3" xfId="40259" hidden="1"/>
    <cellStyle name="Uwaga 3" xfId="40254" hidden="1"/>
    <cellStyle name="Uwaga 3" xfId="40250" hidden="1"/>
    <cellStyle name="Uwaga 3" xfId="40246" hidden="1"/>
    <cellStyle name="Uwaga 3" xfId="40238" hidden="1"/>
    <cellStyle name="Uwaga 3" xfId="40233" hidden="1"/>
    <cellStyle name="Uwaga 3" xfId="40229" hidden="1"/>
    <cellStyle name="Uwaga 3" xfId="40223" hidden="1"/>
    <cellStyle name="Uwaga 3" xfId="40218" hidden="1"/>
    <cellStyle name="Uwaga 3" xfId="40214" hidden="1"/>
    <cellStyle name="Uwaga 3" xfId="40208" hidden="1"/>
    <cellStyle name="Uwaga 3" xfId="40203" hidden="1"/>
    <cellStyle name="Uwaga 3" xfId="40199" hidden="1"/>
    <cellStyle name="Uwaga 3" xfId="40195" hidden="1"/>
    <cellStyle name="Uwaga 3" xfId="40190" hidden="1"/>
    <cellStyle name="Uwaga 3" xfId="40185" hidden="1"/>
    <cellStyle name="Uwaga 3" xfId="40180" hidden="1"/>
    <cellStyle name="Uwaga 3" xfId="40176" hidden="1"/>
    <cellStyle name="Uwaga 3" xfId="40172" hidden="1"/>
    <cellStyle name="Uwaga 3" xfId="40165" hidden="1"/>
    <cellStyle name="Uwaga 3" xfId="40161" hidden="1"/>
    <cellStyle name="Uwaga 3" xfId="40156" hidden="1"/>
    <cellStyle name="Uwaga 3" xfId="40150" hidden="1"/>
    <cellStyle name="Uwaga 3" xfId="40146" hidden="1"/>
    <cellStyle name="Uwaga 3" xfId="40141" hidden="1"/>
    <cellStyle name="Uwaga 3" xfId="40135" hidden="1"/>
    <cellStyle name="Uwaga 3" xfId="40131" hidden="1"/>
    <cellStyle name="Uwaga 3" xfId="40126" hidden="1"/>
    <cellStyle name="Uwaga 3" xfId="40120" hidden="1"/>
    <cellStyle name="Uwaga 3" xfId="40116" hidden="1"/>
    <cellStyle name="Uwaga 3" xfId="40112" hidden="1"/>
    <cellStyle name="Uwaga 3" xfId="40972" hidden="1"/>
    <cellStyle name="Uwaga 3" xfId="40971" hidden="1"/>
    <cellStyle name="Uwaga 3" xfId="40970" hidden="1"/>
    <cellStyle name="Uwaga 3" xfId="40957" hidden="1"/>
    <cellStyle name="Uwaga 3" xfId="40956" hidden="1"/>
    <cellStyle name="Uwaga 3" xfId="40955" hidden="1"/>
    <cellStyle name="Uwaga 3" xfId="40942" hidden="1"/>
    <cellStyle name="Uwaga 3" xfId="40941" hidden="1"/>
    <cellStyle name="Uwaga 3" xfId="40940" hidden="1"/>
    <cellStyle name="Uwaga 3" xfId="40927" hidden="1"/>
    <cellStyle name="Uwaga 3" xfId="40926" hidden="1"/>
    <cellStyle name="Uwaga 3" xfId="40925" hidden="1"/>
    <cellStyle name="Uwaga 3" xfId="40912" hidden="1"/>
    <cellStyle name="Uwaga 3" xfId="40911" hidden="1"/>
    <cellStyle name="Uwaga 3" xfId="40910" hidden="1"/>
    <cellStyle name="Uwaga 3" xfId="40898" hidden="1"/>
    <cellStyle name="Uwaga 3" xfId="40896" hidden="1"/>
    <cellStyle name="Uwaga 3" xfId="40894" hidden="1"/>
    <cellStyle name="Uwaga 3" xfId="40883" hidden="1"/>
    <cellStyle name="Uwaga 3" xfId="40881" hidden="1"/>
    <cellStyle name="Uwaga 3" xfId="40879" hidden="1"/>
    <cellStyle name="Uwaga 3" xfId="40868" hidden="1"/>
    <cellStyle name="Uwaga 3" xfId="40866" hidden="1"/>
    <cellStyle name="Uwaga 3" xfId="40864" hidden="1"/>
    <cellStyle name="Uwaga 3" xfId="40853" hidden="1"/>
    <cellStyle name="Uwaga 3" xfId="40851" hidden="1"/>
    <cellStyle name="Uwaga 3" xfId="40849" hidden="1"/>
    <cellStyle name="Uwaga 3" xfId="40838" hidden="1"/>
    <cellStyle name="Uwaga 3" xfId="40836" hidden="1"/>
    <cellStyle name="Uwaga 3" xfId="40834" hidden="1"/>
    <cellStyle name="Uwaga 3" xfId="40823" hidden="1"/>
    <cellStyle name="Uwaga 3" xfId="40821" hidden="1"/>
    <cellStyle name="Uwaga 3" xfId="40819" hidden="1"/>
    <cellStyle name="Uwaga 3" xfId="40808" hidden="1"/>
    <cellStyle name="Uwaga 3" xfId="40806" hidden="1"/>
    <cellStyle name="Uwaga 3" xfId="40804" hidden="1"/>
    <cellStyle name="Uwaga 3" xfId="40793" hidden="1"/>
    <cellStyle name="Uwaga 3" xfId="40791" hidden="1"/>
    <cellStyle name="Uwaga 3" xfId="40789" hidden="1"/>
    <cellStyle name="Uwaga 3" xfId="40778" hidden="1"/>
    <cellStyle name="Uwaga 3" xfId="40776" hidden="1"/>
    <cellStyle name="Uwaga 3" xfId="40774" hidden="1"/>
    <cellStyle name="Uwaga 3" xfId="40763" hidden="1"/>
    <cellStyle name="Uwaga 3" xfId="40761" hidden="1"/>
    <cellStyle name="Uwaga 3" xfId="40759" hidden="1"/>
    <cellStyle name="Uwaga 3" xfId="40748" hidden="1"/>
    <cellStyle name="Uwaga 3" xfId="40746" hidden="1"/>
    <cellStyle name="Uwaga 3" xfId="40744" hidden="1"/>
    <cellStyle name="Uwaga 3" xfId="40733" hidden="1"/>
    <cellStyle name="Uwaga 3" xfId="40731" hidden="1"/>
    <cellStyle name="Uwaga 3" xfId="40729" hidden="1"/>
    <cellStyle name="Uwaga 3" xfId="40718" hidden="1"/>
    <cellStyle name="Uwaga 3" xfId="40716" hidden="1"/>
    <cellStyle name="Uwaga 3" xfId="40713" hidden="1"/>
    <cellStyle name="Uwaga 3" xfId="40703" hidden="1"/>
    <cellStyle name="Uwaga 3" xfId="40700" hidden="1"/>
    <cellStyle name="Uwaga 3" xfId="40697" hidden="1"/>
    <cellStyle name="Uwaga 3" xfId="40688" hidden="1"/>
    <cellStyle name="Uwaga 3" xfId="40686" hidden="1"/>
    <cellStyle name="Uwaga 3" xfId="40683" hidden="1"/>
    <cellStyle name="Uwaga 3" xfId="40673" hidden="1"/>
    <cellStyle name="Uwaga 3" xfId="40671" hidden="1"/>
    <cellStyle name="Uwaga 3" xfId="40669" hidden="1"/>
    <cellStyle name="Uwaga 3" xfId="40658" hidden="1"/>
    <cellStyle name="Uwaga 3" xfId="40656" hidden="1"/>
    <cellStyle name="Uwaga 3" xfId="40654" hidden="1"/>
    <cellStyle name="Uwaga 3" xfId="40643" hidden="1"/>
    <cellStyle name="Uwaga 3" xfId="40641" hidden="1"/>
    <cellStyle name="Uwaga 3" xfId="40639" hidden="1"/>
    <cellStyle name="Uwaga 3" xfId="40628" hidden="1"/>
    <cellStyle name="Uwaga 3" xfId="40626" hidden="1"/>
    <cellStyle name="Uwaga 3" xfId="40624" hidden="1"/>
    <cellStyle name="Uwaga 3" xfId="40613" hidden="1"/>
    <cellStyle name="Uwaga 3" xfId="40611" hidden="1"/>
    <cellStyle name="Uwaga 3" xfId="40609" hidden="1"/>
    <cellStyle name="Uwaga 3" xfId="40598" hidden="1"/>
    <cellStyle name="Uwaga 3" xfId="40596" hidden="1"/>
    <cellStyle name="Uwaga 3" xfId="40593" hidden="1"/>
    <cellStyle name="Uwaga 3" xfId="40583" hidden="1"/>
    <cellStyle name="Uwaga 3" xfId="40580" hidden="1"/>
    <cellStyle name="Uwaga 3" xfId="40577" hidden="1"/>
    <cellStyle name="Uwaga 3" xfId="40568" hidden="1"/>
    <cellStyle name="Uwaga 3" xfId="40565" hidden="1"/>
    <cellStyle name="Uwaga 3" xfId="40562" hidden="1"/>
    <cellStyle name="Uwaga 3" xfId="40553" hidden="1"/>
    <cellStyle name="Uwaga 3" xfId="40551" hidden="1"/>
    <cellStyle name="Uwaga 3" xfId="40549" hidden="1"/>
    <cellStyle name="Uwaga 3" xfId="40538" hidden="1"/>
    <cellStyle name="Uwaga 3" xfId="40535" hidden="1"/>
    <cellStyle name="Uwaga 3" xfId="40532" hidden="1"/>
    <cellStyle name="Uwaga 3" xfId="40523" hidden="1"/>
    <cellStyle name="Uwaga 3" xfId="40520" hidden="1"/>
    <cellStyle name="Uwaga 3" xfId="40517" hidden="1"/>
    <cellStyle name="Uwaga 3" xfId="40508" hidden="1"/>
    <cellStyle name="Uwaga 3" xfId="40505" hidden="1"/>
    <cellStyle name="Uwaga 3" xfId="40502" hidden="1"/>
    <cellStyle name="Uwaga 3" xfId="40495" hidden="1"/>
    <cellStyle name="Uwaga 3" xfId="40491" hidden="1"/>
    <cellStyle name="Uwaga 3" xfId="40488" hidden="1"/>
    <cellStyle name="Uwaga 3" xfId="40480" hidden="1"/>
    <cellStyle name="Uwaga 3" xfId="40476" hidden="1"/>
    <cellStyle name="Uwaga 3" xfId="40473" hidden="1"/>
    <cellStyle name="Uwaga 3" xfId="40465" hidden="1"/>
    <cellStyle name="Uwaga 3" xfId="40461" hidden="1"/>
    <cellStyle name="Uwaga 3" xfId="40457" hidden="1"/>
    <cellStyle name="Uwaga 3" xfId="40450" hidden="1"/>
    <cellStyle name="Uwaga 3" xfId="40446" hidden="1"/>
    <cellStyle name="Uwaga 3" xfId="40443" hidden="1"/>
    <cellStyle name="Uwaga 3" xfId="40435" hidden="1"/>
    <cellStyle name="Uwaga 3" xfId="40431" hidden="1"/>
    <cellStyle name="Uwaga 3" xfId="40428" hidden="1"/>
    <cellStyle name="Uwaga 3" xfId="40419" hidden="1"/>
    <cellStyle name="Uwaga 3" xfId="40414" hidden="1"/>
    <cellStyle name="Uwaga 3" xfId="40410" hidden="1"/>
    <cellStyle name="Uwaga 3" xfId="40404" hidden="1"/>
    <cellStyle name="Uwaga 3" xfId="40399" hidden="1"/>
    <cellStyle name="Uwaga 3" xfId="40395" hidden="1"/>
    <cellStyle name="Uwaga 3" xfId="40389" hidden="1"/>
    <cellStyle name="Uwaga 3" xfId="40384" hidden="1"/>
    <cellStyle name="Uwaga 3" xfId="40380" hidden="1"/>
    <cellStyle name="Uwaga 3" xfId="40375" hidden="1"/>
    <cellStyle name="Uwaga 3" xfId="40371" hidden="1"/>
    <cellStyle name="Uwaga 3" xfId="40367" hidden="1"/>
    <cellStyle name="Uwaga 3" xfId="40360" hidden="1"/>
    <cellStyle name="Uwaga 3" xfId="40355" hidden="1"/>
    <cellStyle name="Uwaga 3" xfId="40351" hidden="1"/>
    <cellStyle name="Uwaga 3" xfId="40344" hidden="1"/>
    <cellStyle name="Uwaga 3" xfId="40339" hidden="1"/>
    <cellStyle name="Uwaga 3" xfId="40335" hidden="1"/>
    <cellStyle name="Uwaga 3" xfId="40330" hidden="1"/>
    <cellStyle name="Uwaga 3" xfId="40325" hidden="1"/>
    <cellStyle name="Uwaga 3" xfId="40321" hidden="1"/>
    <cellStyle name="Uwaga 3" xfId="40315" hidden="1"/>
    <cellStyle name="Uwaga 3" xfId="40311" hidden="1"/>
    <cellStyle name="Uwaga 3" xfId="40308" hidden="1"/>
    <cellStyle name="Uwaga 3" xfId="40301" hidden="1"/>
    <cellStyle name="Uwaga 3" xfId="40296" hidden="1"/>
    <cellStyle name="Uwaga 3" xfId="40291" hidden="1"/>
    <cellStyle name="Uwaga 3" xfId="40285" hidden="1"/>
    <cellStyle name="Uwaga 3" xfId="40280" hidden="1"/>
    <cellStyle name="Uwaga 3" xfId="40275" hidden="1"/>
    <cellStyle name="Uwaga 3" xfId="40270" hidden="1"/>
    <cellStyle name="Uwaga 3" xfId="40265" hidden="1"/>
    <cellStyle name="Uwaga 3" xfId="40260" hidden="1"/>
    <cellStyle name="Uwaga 3" xfId="40256" hidden="1"/>
    <cellStyle name="Uwaga 3" xfId="40252" hidden="1"/>
    <cellStyle name="Uwaga 3" xfId="40247" hidden="1"/>
    <cellStyle name="Uwaga 3" xfId="40240" hidden="1"/>
    <cellStyle name="Uwaga 3" xfId="40235" hidden="1"/>
    <cellStyle name="Uwaga 3" xfId="40230" hidden="1"/>
    <cellStyle name="Uwaga 3" xfId="40224" hidden="1"/>
    <cellStyle name="Uwaga 3" xfId="40219" hidden="1"/>
    <cellStyle name="Uwaga 3" xfId="40215" hidden="1"/>
    <cellStyle name="Uwaga 3" xfId="40210" hidden="1"/>
    <cellStyle name="Uwaga 3" xfId="40205" hidden="1"/>
    <cellStyle name="Uwaga 3" xfId="40200" hidden="1"/>
    <cellStyle name="Uwaga 3" xfId="40196" hidden="1"/>
    <cellStyle name="Uwaga 3" xfId="40191" hidden="1"/>
    <cellStyle name="Uwaga 3" xfId="40186" hidden="1"/>
    <cellStyle name="Uwaga 3" xfId="40181" hidden="1"/>
    <cellStyle name="Uwaga 3" xfId="40177" hidden="1"/>
    <cellStyle name="Uwaga 3" xfId="40173" hidden="1"/>
    <cellStyle name="Uwaga 3" xfId="40166" hidden="1"/>
    <cellStyle name="Uwaga 3" xfId="40162" hidden="1"/>
    <cellStyle name="Uwaga 3" xfId="40157" hidden="1"/>
    <cellStyle name="Uwaga 3" xfId="40151" hidden="1"/>
    <cellStyle name="Uwaga 3" xfId="40147" hidden="1"/>
    <cellStyle name="Uwaga 3" xfId="40142" hidden="1"/>
    <cellStyle name="Uwaga 3" xfId="40136" hidden="1"/>
    <cellStyle name="Uwaga 3" xfId="40132" hidden="1"/>
    <cellStyle name="Uwaga 3" xfId="40128" hidden="1"/>
    <cellStyle name="Uwaga 3" xfId="40121" hidden="1"/>
    <cellStyle name="Uwaga 3" xfId="40117" hidden="1"/>
    <cellStyle name="Uwaga 3" xfId="40113" hidden="1"/>
    <cellStyle name="Uwaga 3" xfId="40977" hidden="1"/>
    <cellStyle name="Uwaga 3" xfId="40975" hidden="1"/>
    <cellStyle name="Uwaga 3" xfId="40973" hidden="1"/>
    <cellStyle name="Uwaga 3" xfId="40960" hidden="1"/>
    <cellStyle name="Uwaga 3" xfId="40959" hidden="1"/>
    <cellStyle name="Uwaga 3" xfId="40958" hidden="1"/>
    <cellStyle name="Uwaga 3" xfId="40945" hidden="1"/>
    <cellStyle name="Uwaga 3" xfId="40944" hidden="1"/>
    <cellStyle name="Uwaga 3" xfId="40943" hidden="1"/>
    <cellStyle name="Uwaga 3" xfId="40931" hidden="1"/>
    <cellStyle name="Uwaga 3" xfId="40929" hidden="1"/>
    <cellStyle name="Uwaga 3" xfId="40928" hidden="1"/>
    <cellStyle name="Uwaga 3" xfId="40915" hidden="1"/>
    <cellStyle name="Uwaga 3" xfId="40914" hidden="1"/>
    <cellStyle name="Uwaga 3" xfId="40913" hidden="1"/>
    <cellStyle name="Uwaga 3" xfId="40901" hidden="1"/>
    <cellStyle name="Uwaga 3" xfId="40899" hidden="1"/>
    <cellStyle name="Uwaga 3" xfId="40897" hidden="1"/>
    <cellStyle name="Uwaga 3" xfId="40886" hidden="1"/>
    <cellStyle name="Uwaga 3" xfId="40884" hidden="1"/>
    <cellStyle name="Uwaga 3" xfId="40882" hidden="1"/>
    <cellStyle name="Uwaga 3" xfId="40871" hidden="1"/>
    <cellStyle name="Uwaga 3" xfId="40869" hidden="1"/>
    <cellStyle name="Uwaga 3" xfId="40867" hidden="1"/>
    <cellStyle name="Uwaga 3" xfId="40856" hidden="1"/>
    <cellStyle name="Uwaga 3" xfId="40854" hidden="1"/>
    <cellStyle name="Uwaga 3" xfId="40852" hidden="1"/>
    <cellStyle name="Uwaga 3" xfId="40841" hidden="1"/>
    <cellStyle name="Uwaga 3" xfId="40839" hidden="1"/>
    <cellStyle name="Uwaga 3" xfId="40837" hidden="1"/>
    <cellStyle name="Uwaga 3" xfId="40826" hidden="1"/>
    <cellStyle name="Uwaga 3" xfId="40824" hidden="1"/>
    <cellStyle name="Uwaga 3" xfId="40822" hidden="1"/>
    <cellStyle name="Uwaga 3" xfId="40811" hidden="1"/>
    <cellStyle name="Uwaga 3" xfId="40809" hidden="1"/>
    <cellStyle name="Uwaga 3" xfId="40807" hidden="1"/>
    <cellStyle name="Uwaga 3" xfId="40796" hidden="1"/>
    <cellStyle name="Uwaga 3" xfId="40794" hidden="1"/>
    <cellStyle name="Uwaga 3" xfId="40792" hidden="1"/>
    <cellStyle name="Uwaga 3" xfId="40781" hidden="1"/>
    <cellStyle name="Uwaga 3" xfId="40779" hidden="1"/>
    <cellStyle name="Uwaga 3" xfId="40777" hidden="1"/>
    <cellStyle name="Uwaga 3" xfId="40766" hidden="1"/>
    <cellStyle name="Uwaga 3" xfId="40764" hidden="1"/>
    <cellStyle name="Uwaga 3" xfId="40762" hidden="1"/>
    <cellStyle name="Uwaga 3" xfId="40751" hidden="1"/>
    <cellStyle name="Uwaga 3" xfId="40749" hidden="1"/>
    <cellStyle name="Uwaga 3" xfId="40747" hidden="1"/>
    <cellStyle name="Uwaga 3" xfId="40736" hidden="1"/>
    <cellStyle name="Uwaga 3" xfId="40734" hidden="1"/>
    <cellStyle name="Uwaga 3" xfId="40732" hidden="1"/>
    <cellStyle name="Uwaga 3" xfId="40721" hidden="1"/>
    <cellStyle name="Uwaga 3" xfId="40719" hidden="1"/>
    <cellStyle name="Uwaga 3" xfId="40717" hidden="1"/>
    <cellStyle name="Uwaga 3" xfId="40706" hidden="1"/>
    <cellStyle name="Uwaga 3" xfId="40704" hidden="1"/>
    <cellStyle name="Uwaga 3" xfId="40702" hidden="1"/>
    <cellStyle name="Uwaga 3" xfId="40691" hidden="1"/>
    <cellStyle name="Uwaga 3" xfId="40689" hidden="1"/>
    <cellStyle name="Uwaga 3" xfId="40687" hidden="1"/>
    <cellStyle name="Uwaga 3" xfId="40676" hidden="1"/>
    <cellStyle name="Uwaga 3" xfId="40674" hidden="1"/>
    <cellStyle name="Uwaga 3" xfId="40672" hidden="1"/>
    <cellStyle name="Uwaga 3" xfId="40661" hidden="1"/>
    <cellStyle name="Uwaga 3" xfId="40659" hidden="1"/>
    <cellStyle name="Uwaga 3" xfId="40657" hidden="1"/>
    <cellStyle name="Uwaga 3" xfId="40646" hidden="1"/>
    <cellStyle name="Uwaga 3" xfId="40644" hidden="1"/>
    <cellStyle name="Uwaga 3" xfId="40642" hidden="1"/>
    <cellStyle name="Uwaga 3" xfId="40631" hidden="1"/>
    <cellStyle name="Uwaga 3" xfId="40629" hidden="1"/>
    <cellStyle name="Uwaga 3" xfId="40627" hidden="1"/>
    <cellStyle name="Uwaga 3" xfId="40616" hidden="1"/>
    <cellStyle name="Uwaga 3" xfId="40614" hidden="1"/>
    <cellStyle name="Uwaga 3" xfId="40612" hidden="1"/>
    <cellStyle name="Uwaga 3" xfId="40601" hidden="1"/>
    <cellStyle name="Uwaga 3" xfId="40599" hidden="1"/>
    <cellStyle name="Uwaga 3" xfId="40597" hidden="1"/>
    <cellStyle name="Uwaga 3" xfId="40586" hidden="1"/>
    <cellStyle name="Uwaga 3" xfId="40584" hidden="1"/>
    <cellStyle name="Uwaga 3" xfId="40581" hidden="1"/>
    <cellStyle name="Uwaga 3" xfId="40571" hidden="1"/>
    <cellStyle name="Uwaga 3" xfId="40569" hidden="1"/>
    <cellStyle name="Uwaga 3" xfId="40567" hidden="1"/>
    <cellStyle name="Uwaga 3" xfId="40556" hidden="1"/>
    <cellStyle name="Uwaga 3" xfId="40554" hidden="1"/>
    <cellStyle name="Uwaga 3" xfId="40552" hidden="1"/>
    <cellStyle name="Uwaga 3" xfId="40541" hidden="1"/>
    <cellStyle name="Uwaga 3" xfId="40539" hidden="1"/>
    <cellStyle name="Uwaga 3" xfId="40536" hidden="1"/>
    <cellStyle name="Uwaga 3" xfId="40526" hidden="1"/>
    <cellStyle name="Uwaga 3" xfId="40524" hidden="1"/>
    <cellStyle name="Uwaga 3" xfId="40521" hidden="1"/>
    <cellStyle name="Uwaga 3" xfId="40511" hidden="1"/>
    <cellStyle name="Uwaga 3" xfId="40509" hidden="1"/>
    <cellStyle name="Uwaga 3" xfId="40506" hidden="1"/>
    <cellStyle name="Uwaga 3" xfId="40497" hidden="1"/>
    <cellStyle name="Uwaga 3" xfId="40494" hidden="1"/>
    <cellStyle name="Uwaga 3" xfId="40490" hidden="1"/>
    <cellStyle name="Uwaga 3" xfId="40482" hidden="1"/>
    <cellStyle name="Uwaga 3" xfId="40479" hidden="1"/>
    <cellStyle name="Uwaga 3" xfId="40475" hidden="1"/>
    <cellStyle name="Uwaga 3" xfId="40467" hidden="1"/>
    <cellStyle name="Uwaga 3" xfId="40464" hidden="1"/>
    <cellStyle name="Uwaga 3" xfId="40460" hidden="1"/>
    <cellStyle name="Uwaga 3" xfId="40452" hidden="1"/>
    <cellStyle name="Uwaga 3" xfId="40449" hidden="1"/>
    <cellStyle name="Uwaga 3" xfId="40445" hidden="1"/>
    <cellStyle name="Uwaga 3" xfId="40437" hidden="1"/>
    <cellStyle name="Uwaga 3" xfId="40434" hidden="1"/>
    <cellStyle name="Uwaga 3" xfId="40430" hidden="1"/>
    <cellStyle name="Uwaga 3" xfId="40422" hidden="1"/>
    <cellStyle name="Uwaga 3" xfId="40418" hidden="1"/>
    <cellStyle name="Uwaga 3" xfId="40413" hidden="1"/>
    <cellStyle name="Uwaga 3" xfId="40407" hidden="1"/>
    <cellStyle name="Uwaga 3" xfId="40403" hidden="1"/>
    <cellStyle name="Uwaga 3" xfId="40398" hidden="1"/>
    <cellStyle name="Uwaga 3" xfId="40392" hidden="1"/>
    <cellStyle name="Uwaga 3" xfId="40388" hidden="1"/>
    <cellStyle name="Uwaga 3" xfId="40383" hidden="1"/>
    <cellStyle name="Uwaga 3" xfId="40377" hidden="1"/>
    <cellStyle name="Uwaga 3" xfId="40374" hidden="1"/>
    <cellStyle name="Uwaga 3" xfId="40370" hidden="1"/>
    <cellStyle name="Uwaga 3" xfId="40362" hidden="1"/>
    <cellStyle name="Uwaga 3" xfId="40359" hidden="1"/>
    <cellStyle name="Uwaga 3" xfId="40354" hidden="1"/>
    <cellStyle name="Uwaga 3" xfId="40347" hidden="1"/>
    <cellStyle name="Uwaga 3" xfId="40343" hidden="1"/>
    <cellStyle name="Uwaga 3" xfId="40338" hidden="1"/>
    <cellStyle name="Uwaga 3" xfId="40332" hidden="1"/>
    <cellStyle name="Uwaga 3" xfId="40328" hidden="1"/>
    <cellStyle name="Uwaga 3" xfId="40323" hidden="1"/>
    <cellStyle name="Uwaga 3" xfId="40317" hidden="1"/>
    <cellStyle name="Uwaga 3" xfId="40314" hidden="1"/>
    <cellStyle name="Uwaga 3" xfId="40310" hidden="1"/>
    <cellStyle name="Uwaga 3" xfId="40302" hidden="1"/>
    <cellStyle name="Uwaga 3" xfId="40297" hidden="1"/>
    <cellStyle name="Uwaga 3" xfId="40292" hidden="1"/>
    <cellStyle name="Uwaga 3" xfId="40287" hidden="1"/>
    <cellStyle name="Uwaga 3" xfId="40282" hidden="1"/>
    <cellStyle name="Uwaga 3" xfId="40277" hidden="1"/>
    <cellStyle name="Uwaga 3" xfId="40272" hidden="1"/>
    <cellStyle name="Uwaga 3" xfId="40267" hidden="1"/>
    <cellStyle name="Uwaga 3" xfId="40262" hidden="1"/>
    <cellStyle name="Uwaga 3" xfId="40257" hidden="1"/>
    <cellStyle name="Uwaga 3" xfId="40253" hidden="1"/>
    <cellStyle name="Uwaga 3" xfId="40248" hidden="1"/>
    <cellStyle name="Uwaga 3" xfId="40241" hidden="1"/>
    <cellStyle name="Uwaga 3" xfId="40236" hidden="1"/>
    <cellStyle name="Uwaga 3" xfId="40231" hidden="1"/>
    <cellStyle name="Uwaga 3" xfId="40226" hidden="1"/>
    <cellStyle name="Uwaga 3" xfId="40221" hidden="1"/>
    <cellStyle name="Uwaga 3" xfId="40216" hidden="1"/>
    <cellStyle name="Uwaga 3" xfId="40211" hidden="1"/>
    <cellStyle name="Uwaga 3" xfId="40206"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9" hidden="1"/>
    <cellStyle name="Uwaga 3" xfId="40122" hidden="1"/>
    <cellStyle name="Uwaga 3" xfId="40118" hidden="1"/>
    <cellStyle name="Uwaga 3" xfId="40114" hidden="1"/>
    <cellStyle name="Uwaga 3" xfId="40981" hidden="1"/>
    <cellStyle name="Uwaga 3" xfId="40980" hidden="1"/>
    <cellStyle name="Uwaga 3" xfId="40978" hidden="1"/>
    <cellStyle name="Uwaga 3" xfId="40965" hidden="1"/>
    <cellStyle name="Uwaga 3" xfId="40963" hidden="1"/>
    <cellStyle name="Uwaga 3" xfId="40961" hidden="1"/>
    <cellStyle name="Uwaga 3" xfId="40951" hidden="1"/>
    <cellStyle name="Uwaga 3" xfId="40949" hidden="1"/>
    <cellStyle name="Uwaga 3" xfId="40947" hidden="1"/>
    <cellStyle name="Uwaga 3" xfId="40936" hidden="1"/>
    <cellStyle name="Uwaga 3" xfId="40934" hidden="1"/>
    <cellStyle name="Uwaga 3" xfId="40932" hidden="1"/>
    <cellStyle name="Uwaga 3" xfId="40919" hidden="1"/>
    <cellStyle name="Uwaga 3" xfId="40917" hidden="1"/>
    <cellStyle name="Uwaga 3" xfId="40916" hidden="1"/>
    <cellStyle name="Uwaga 3" xfId="40903" hidden="1"/>
    <cellStyle name="Uwaga 3" xfId="40902" hidden="1"/>
    <cellStyle name="Uwaga 3" xfId="40900" hidden="1"/>
    <cellStyle name="Uwaga 3" xfId="40888" hidden="1"/>
    <cellStyle name="Uwaga 3" xfId="40887" hidden="1"/>
    <cellStyle name="Uwaga 3" xfId="40885" hidden="1"/>
    <cellStyle name="Uwaga 3" xfId="40873" hidden="1"/>
    <cellStyle name="Uwaga 3" xfId="40872" hidden="1"/>
    <cellStyle name="Uwaga 3" xfId="40870" hidden="1"/>
    <cellStyle name="Uwaga 3" xfId="40858" hidden="1"/>
    <cellStyle name="Uwaga 3" xfId="40857" hidden="1"/>
    <cellStyle name="Uwaga 3" xfId="40855" hidden="1"/>
    <cellStyle name="Uwaga 3" xfId="40843" hidden="1"/>
    <cellStyle name="Uwaga 3" xfId="40842" hidden="1"/>
    <cellStyle name="Uwaga 3" xfId="40840" hidden="1"/>
    <cellStyle name="Uwaga 3" xfId="40828" hidden="1"/>
    <cellStyle name="Uwaga 3" xfId="40827" hidden="1"/>
    <cellStyle name="Uwaga 3" xfId="40825" hidden="1"/>
    <cellStyle name="Uwaga 3" xfId="40813" hidden="1"/>
    <cellStyle name="Uwaga 3" xfId="40812" hidden="1"/>
    <cellStyle name="Uwaga 3" xfId="40810" hidden="1"/>
    <cellStyle name="Uwaga 3" xfId="40798" hidden="1"/>
    <cellStyle name="Uwaga 3" xfId="40797" hidden="1"/>
    <cellStyle name="Uwaga 3" xfId="40795" hidden="1"/>
    <cellStyle name="Uwaga 3" xfId="40783" hidden="1"/>
    <cellStyle name="Uwaga 3" xfId="40782" hidden="1"/>
    <cellStyle name="Uwaga 3" xfId="40780" hidden="1"/>
    <cellStyle name="Uwaga 3" xfId="40768" hidden="1"/>
    <cellStyle name="Uwaga 3" xfId="40767" hidden="1"/>
    <cellStyle name="Uwaga 3" xfId="40765" hidden="1"/>
    <cellStyle name="Uwaga 3" xfId="40753" hidden="1"/>
    <cellStyle name="Uwaga 3" xfId="40752" hidden="1"/>
    <cellStyle name="Uwaga 3" xfId="40750" hidden="1"/>
    <cellStyle name="Uwaga 3" xfId="40738" hidden="1"/>
    <cellStyle name="Uwaga 3" xfId="40737" hidden="1"/>
    <cellStyle name="Uwaga 3" xfId="40735" hidden="1"/>
    <cellStyle name="Uwaga 3" xfId="40723" hidden="1"/>
    <cellStyle name="Uwaga 3" xfId="40722" hidden="1"/>
    <cellStyle name="Uwaga 3" xfId="40720" hidden="1"/>
    <cellStyle name="Uwaga 3" xfId="40708" hidden="1"/>
    <cellStyle name="Uwaga 3" xfId="40707" hidden="1"/>
    <cellStyle name="Uwaga 3" xfId="40705" hidden="1"/>
    <cellStyle name="Uwaga 3" xfId="40693" hidden="1"/>
    <cellStyle name="Uwaga 3" xfId="40692" hidden="1"/>
    <cellStyle name="Uwaga 3" xfId="40690" hidden="1"/>
    <cellStyle name="Uwaga 3" xfId="40678" hidden="1"/>
    <cellStyle name="Uwaga 3" xfId="40677" hidden="1"/>
    <cellStyle name="Uwaga 3" xfId="40675" hidden="1"/>
    <cellStyle name="Uwaga 3" xfId="40663" hidden="1"/>
    <cellStyle name="Uwaga 3" xfId="40662" hidden="1"/>
    <cellStyle name="Uwaga 3" xfId="40660" hidden="1"/>
    <cellStyle name="Uwaga 3" xfId="40648" hidden="1"/>
    <cellStyle name="Uwaga 3" xfId="40647" hidden="1"/>
    <cellStyle name="Uwaga 3" xfId="40645" hidden="1"/>
    <cellStyle name="Uwaga 3" xfId="40633" hidden="1"/>
    <cellStyle name="Uwaga 3" xfId="40632" hidden="1"/>
    <cellStyle name="Uwaga 3" xfId="40630" hidden="1"/>
    <cellStyle name="Uwaga 3" xfId="40618" hidden="1"/>
    <cellStyle name="Uwaga 3" xfId="40617" hidden="1"/>
    <cellStyle name="Uwaga 3" xfId="40615" hidden="1"/>
    <cellStyle name="Uwaga 3" xfId="40603" hidden="1"/>
    <cellStyle name="Uwaga 3" xfId="40602" hidden="1"/>
    <cellStyle name="Uwaga 3" xfId="40600" hidden="1"/>
    <cellStyle name="Uwaga 3" xfId="40588" hidden="1"/>
    <cellStyle name="Uwaga 3" xfId="40587" hidden="1"/>
    <cellStyle name="Uwaga 3" xfId="40585" hidden="1"/>
    <cellStyle name="Uwaga 3" xfId="40573" hidden="1"/>
    <cellStyle name="Uwaga 3" xfId="40572" hidden="1"/>
    <cellStyle name="Uwaga 3" xfId="40570" hidden="1"/>
    <cellStyle name="Uwaga 3" xfId="40558" hidden="1"/>
    <cellStyle name="Uwaga 3" xfId="40557" hidden="1"/>
    <cellStyle name="Uwaga 3" xfId="40555" hidden="1"/>
    <cellStyle name="Uwaga 3" xfId="40543" hidden="1"/>
    <cellStyle name="Uwaga 3" xfId="40542" hidden="1"/>
    <cellStyle name="Uwaga 3" xfId="40540" hidden="1"/>
    <cellStyle name="Uwaga 3" xfId="40528" hidden="1"/>
    <cellStyle name="Uwaga 3" xfId="40527" hidden="1"/>
    <cellStyle name="Uwaga 3" xfId="40525" hidden="1"/>
    <cellStyle name="Uwaga 3" xfId="40513" hidden="1"/>
    <cellStyle name="Uwaga 3" xfId="40512" hidden="1"/>
    <cellStyle name="Uwaga 3" xfId="40510" hidden="1"/>
    <cellStyle name="Uwaga 3" xfId="40498" hidden="1"/>
    <cellStyle name="Uwaga 3" xfId="40496" hidden="1"/>
    <cellStyle name="Uwaga 3" xfId="40493" hidden="1"/>
    <cellStyle name="Uwaga 3" xfId="40483" hidden="1"/>
    <cellStyle name="Uwaga 3" xfId="40481" hidden="1"/>
    <cellStyle name="Uwaga 3" xfId="40478" hidden="1"/>
    <cellStyle name="Uwaga 3" xfId="40468" hidden="1"/>
    <cellStyle name="Uwaga 3" xfId="40466" hidden="1"/>
    <cellStyle name="Uwaga 3" xfId="40463" hidden="1"/>
    <cellStyle name="Uwaga 3" xfId="40453" hidden="1"/>
    <cellStyle name="Uwaga 3" xfId="40451" hidden="1"/>
    <cellStyle name="Uwaga 3" xfId="40448" hidden="1"/>
    <cellStyle name="Uwaga 3" xfId="40438" hidden="1"/>
    <cellStyle name="Uwaga 3" xfId="40436" hidden="1"/>
    <cellStyle name="Uwaga 3" xfId="40433" hidden="1"/>
    <cellStyle name="Uwaga 3" xfId="40423" hidden="1"/>
    <cellStyle name="Uwaga 3" xfId="40421" hidden="1"/>
    <cellStyle name="Uwaga 3" xfId="40417" hidden="1"/>
    <cellStyle name="Uwaga 3" xfId="40408" hidden="1"/>
    <cellStyle name="Uwaga 3" xfId="40405" hidden="1"/>
    <cellStyle name="Uwaga 3" xfId="40401" hidden="1"/>
    <cellStyle name="Uwaga 3" xfId="40393" hidden="1"/>
    <cellStyle name="Uwaga 3" xfId="40391" hidden="1"/>
    <cellStyle name="Uwaga 3" xfId="40387" hidden="1"/>
    <cellStyle name="Uwaga 3" xfId="40378" hidden="1"/>
    <cellStyle name="Uwaga 3" xfId="40376" hidden="1"/>
    <cellStyle name="Uwaga 3" xfId="40373" hidden="1"/>
    <cellStyle name="Uwaga 3" xfId="40363" hidden="1"/>
    <cellStyle name="Uwaga 3" xfId="40361" hidden="1"/>
    <cellStyle name="Uwaga 3" xfId="40356" hidden="1"/>
    <cellStyle name="Uwaga 3" xfId="40348" hidden="1"/>
    <cellStyle name="Uwaga 3" xfId="40346" hidden="1"/>
    <cellStyle name="Uwaga 3" xfId="40341" hidden="1"/>
    <cellStyle name="Uwaga 3" xfId="40333" hidden="1"/>
    <cellStyle name="Uwaga 3" xfId="40331" hidden="1"/>
    <cellStyle name="Uwaga 3" xfId="40326" hidden="1"/>
    <cellStyle name="Uwaga 3" xfId="40318" hidden="1"/>
    <cellStyle name="Uwaga 3" xfId="40316" hidden="1"/>
    <cellStyle name="Uwaga 3" xfId="40312" hidden="1"/>
    <cellStyle name="Uwaga 3" xfId="40303" hidden="1"/>
    <cellStyle name="Uwaga 3" xfId="40300" hidden="1"/>
    <cellStyle name="Uwaga 3" xfId="40295" hidden="1"/>
    <cellStyle name="Uwaga 3" xfId="40288" hidden="1"/>
    <cellStyle name="Uwaga 3" xfId="40284" hidden="1"/>
    <cellStyle name="Uwaga 3" xfId="40279" hidden="1"/>
    <cellStyle name="Uwaga 3" xfId="40273" hidden="1"/>
    <cellStyle name="Uwaga 3" xfId="40269" hidden="1"/>
    <cellStyle name="Uwaga 3" xfId="40264" hidden="1"/>
    <cellStyle name="Uwaga 3" xfId="40258" hidden="1"/>
    <cellStyle name="Uwaga 3" xfId="40255" hidden="1"/>
    <cellStyle name="Uwaga 3" xfId="40251" hidden="1"/>
    <cellStyle name="Uwaga 3" xfId="40242" hidden="1"/>
    <cellStyle name="Uwaga 3" xfId="40237" hidden="1"/>
    <cellStyle name="Uwaga 3" xfId="40232" hidden="1"/>
    <cellStyle name="Uwaga 3" xfId="40227" hidden="1"/>
    <cellStyle name="Uwaga 3" xfId="40222"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1047" hidden="1"/>
    <cellStyle name="Uwaga 3" xfId="41048" hidden="1"/>
    <cellStyle name="Uwaga 3" xfId="41050" hidden="1"/>
    <cellStyle name="Uwaga 3" xfId="41056" hidden="1"/>
    <cellStyle name="Uwaga 3" xfId="41057" hidden="1"/>
    <cellStyle name="Uwaga 3" xfId="41060" hidden="1"/>
    <cellStyle name="Uwaga 3" xfId="41065" hidden="1"/>
    <cellStyle name="Uwaga 3" xfId="41066" hidden="1"/>
    <cellStyle name="Uwaga 3" xfId="41069" hidden="1"/>
    <cellStyle name="Uwaga 3" xfId="41074" hidden="1"/>
    <cellStyle name="Uwaga 3" xfId="41075" hidden="1"/>
    <cellStyle name="Uwaga 3" xfId="41076" hidden="1"/>
    <cellStyle name="Uwaga 3" xfId="41083" hidden="1"/>
    <cellStyle name="Uwaga 3" xfId="41086" hidden="1"/>
    <cellStyle name="Uwaga 3" xfId="41089" hidden="1"/>
    <cellStyle name="Uwaga 3" xfId="41095" hidden="1"/>
    <cellStyle name="Uwaga 3" xfId="41098" hidden="1"/>
    <cellStyle name="Uwaga 3" xfId="41100" hidden="1"/>
    <cellStyle name="Uwaga 3" xfId="41105" hidden="1"/>
    <cellStyle name="Uwaga 3" xfId="41108" hidden="1"/>
    <cellStyle name="Uwaga 3" xfId="41109" hidden="1"/>
    <cellStyle name="Uwaga 3" xfId="41113" hidden="1"/>
    <cellStyle name="Uwaga 3" xfId="41116" hidden="1"/>
    <cellStyle name="Uwaga 3" xfId="41118" hidden="1"/>
    <cellStyle name="Uwaga 3" xfId="41119" hidden="1"/>
    <cellStyle name="Uwaga 3" xfId="41120" hidden="1"/>
    <cellStyle name="Uwaga 3" xfId="41123" hidden="1"/>
    <cellStyle name="Uwaga 3" xfId="41130" hidden="1"/>
    <cellStyle name="Uwaga 3" xfId="41133" hidden="1"/>
    <cellStyle name="Uwaga 3" xfId="41136" hidden="1"/>
    <cellStyle name="Uwaga 3" xfId="41139" hidden="1"/>
    <cellStyle name="Uwaga 3" xfId="41142" hidden="1"/>
    <cellStyle name="Uwaga 3" xfId="41145" hidden="1"/>
    <cellStyle name="Uwaga 3" xfId="41147" hidden="1"/>
    <cellStyle name="Uwaga 3" xfId="41150" hidden="1"/>
    <cellStyle name="Uwaga 3" xfId="41153" hidden="1"/>
    <cellStyle name="Uwaga 3" xfId="41155" hidden="1"/>
    <cellStyle name="Uwaga 3" xfId="41156" hidden="1"/>
    <cellStyle name="Uwaga 3" xfId="41158" hidden="1"/>
    <cellStyle name="Uwaga 3" xfId="41165" hidden="1"/>
    <cellStyle name="Uwaga 3" xfId="41168" hidden="1"/>
    <cellStyle name="Uwaga 3" xfId="41171" hidden="1"/>
    <cellStyle name="Uwaga 3" xfId="41175" hidden="1"/>
    <cellStyle name="Uwaga 3" xfId="41178" hidden="1"/>
    <cellStyle name="Uwaga 3" xfId="41181" hidden="1"/>
    <cellStyle name="Uwaga 3" xfId="41183" hidden="1"/>
    <cellStyle name="Uwaga 3" xfId="41186" hidden="1"/>
    <cellStyle name="Uwaga 3" xfId="41189" hidden="1"/>
    <cellStyle name="Uwaga 3" xfId="41191" hidden="1"/>
    <cellStyle name="Uwaga 3" xfId="41192" hidden="1"/>
    <cellStyle name="Uwaga 3" xfId="41195" hidden="1"/>
    <cellStyle name="Uwaga 3" xfId="41202" hidden="1"/>
    <cellStyle name="Uwaga 3" xfId="41205" hidden="1"/>
    <cellStyle name="Uwaga 3" xfId="41208" hidden="1"/>
    <cellStyle name="Uwaga 3" xfId="41212" hidden="1"/>
    <cellStyle name="Uwaga 3" xfId="41215" hidden="1"/>
    <cellStyle name="Uwaga 3" xfId="41217" hidden="1"/>
    <cellStyle name="Uwaga 3" xfId="41220" hidden="1"/>
    <cellStyle name="Uwaga 3" xfId="41223" hidden="1"/>
    <cellStyle name="Uwaga 3" xfId="41226" hidden="1"/>
    <cellStyle name="Uwaga 3" xfId="41227" hidden="1"/>
    <cellStyle name="Uwaga 3" xfId="41228" hidden="1"/>
    <cellStyle name="Uwaga 3" xfId="41230" hidden="1"/>
    <cellStyle name="Uwaga 3" xfId="41236" hidden="1"/>
    <cellStyle name="Uwaga 3" xfId="41237" hidden="1"/>
    <cellStyle name="Uwaga 3" xfId="41239" hidden="1"/>
    <cellStyle name="Uwaga 3" xfId="41245" hidden="1"/>
    <cellStyle name="Uwaga 3" xfId="41247" hidden="1"/>
    <cellStyle name="Uwaga 3" xfId="41250" hidden="1"/>
    <cellStyle name="Uwaga 3" xfId="41254" hidden="1"/>
    <cellStyle name="Uwaga 3" xfId="41255" hidden="1"/>
    <cellStyle name="Uwaga 3" xfId="41257" hidden="1"/>
    <cellStyle name="Uwaga 3" xfId="41263" hidden="1"/>
    <cellStyle name="Uwaga 3" xfId="41264" hidden="1"/>
    <cellStyle name="Uwaga 3" xfId="41265" hidden="1"/>
    <cellStyle name="Uwaga 3" xfId="41273" hidden="1"/>
    <cellStyle name="Uwaga 3" xfId="41276" hidden="1"/>
    <cellStyle name="Uwaga 3" xfId="41279" hidden="1"/>
    <cellStyle name="Uwaga 3" xfId="41282" hidden="1"/>
    <cellStyle name="Uwaga 3" xfId="41285" hidden="1"/>
    <cellStyle name="Uwaga 3" xfId="41288" hidden="1"/>
    <cellStyle name="Uwaga 3" xfId="41291" hidden="1"/>
    <cellStyle name="Uwaga 3" xfId="41294" hidden="1"/>
    <cellStyle name="Uwaga 3" xfId="41297" hidden="1"/>
    <cellStyle name="Uwaga 3" xfId="41299" hidden="1"/>
    <cellStyle name="Uwaga 3" xfId="41300" hidden="1"/>
    <cellStyle name="Uwaga 3" xfId="41302" hidden="1"/>
    <cellStyle name="Uwaga 3" xfId="41309" hidden="1"/>
    <cellStyle name="Uwaga 3" xfId="41312" hidden="1"/>
    <cellStyle name="Uwaga 3" xfId="41315" hidden="1"/>
    <cellStyle name="Uwaga 3" xfId="41318" hidden="1"/>
    <cellStyle name="Uwaga 3" xfId="41321" hidden="1"/>
    <cellStyle name="Uwaga 3" xfId="41324" hidden="1"/>
    <cellStyle name="Uwaga 3" xfId="41327" hidden="1"/>
    <cellStyle name="Uwaga 3" xfId="41329" hidden="1"/>
    <cellStyle name="Uwaga 3" xfId="41332" hidden="1"/>
    <cellStyle name="Uwaga 3" xfId="41335" hidden="1"/>
    <cellStyle name="Uwaga 3" xfId="41336" hidden="1"/>
    <cellStyle name="Uwaga 3" xfId="41337" hidden="1"/>
    <cellStyle name="Uwaga 3" xfId="41344" hidden="1"/>
    <cellStyle name="Uwaga 3" xfId="41345" hidden="1"/>
    <cellStyle name="Uwaga 3" xfId="41347" hidden="1"/>
    <cellStyle name="Uwaga 3" xfId="41353" hidden="1"/>
    <cellStyle name="Uwaga 3" xfId="41354" hidden="1"/>
    <cellStyle name="Uwaga 3" xfId="41356" hidden="1"/>
    <cellStyle name="Uwaga 3" xfId="41362" hidden="1"/>
    <cellStyle name="Uwaga 3" xfId="41363" hidden="1"/>
    <cellStyle name="Uwaga 3" xfId="41365" hidden="1"/>
    <cellStyle name="Uwaga 3" xfId="41371" hidden="1"/>
    <cellStyle name="Uwaga 3" xfId="41372" hidden="1"/>
    <cellStyle name="Uwaga 3" xfId="41373" hidden="1"/>
    <cellStyle name="Uwaga 3" xfId="41381" hidden="1"/>
    <cellStyle name="Uwaga 3" xfId="41383" hidden="1"/>
    <cellStyle name="Uwaga 3" xfId="41386" hidden="1"/>
    <cellStyle name="Uwaga 3" xfId="41390" hidden="1"/>
    <cellStyle name="Uwaga 3" xfId="41393" hidden="1"/>
    <cellStyle name="Uwaga 3" xfId="41396" hidden="1"/>
    <cellStyle name="Uwaga 3" xfId="41399" hidden="1"/>
    <cellStyle name="Uwaga 3" xfId="41401" hidden="1"/>
    <cellStyle name="Uwaga 3" xfId="41404" hidden="1"/>
    <cellStyle name="Uwaga 3" xfId="41407" hidden="1"/>
    <cellStyle name="Uwaga 3" xfId="41408" hidden="1"/>
    <cellStyle name="Uwaga 3" xfId="41409" hidden="1"/>
    <cellStyle name="Uwaga 3" xfId="41416" hidden="1"/>
    <cellStyle name="Uwaga 3" xfId="41418" hidden="1"/>
    <cellStyle name="Uwaga 3" xfId="41420" hidden="1"/>
    <cellStyle name="Uwaga 3" xfId="41425" hidden="1"/>
    <cellStyle name="Uwaga 3" xfId="41427" hidden="1"/>
    <cellStyle name="Uwaga 3" xfId="41429" hidden="1"/>
    <cellStyle name="Uwaga 3" xfId="41434" hidden="1"/>
    <cellStyle name="Uwaga 3" xfId="41436" hidden="1"/>
    <cellStyle name="Uwaga 3" xfId="41438" hidden="1"/>
    <cellStyle name="Uwaga 3" xfId="41443" hidden="1"/>
    <cellStyle name="Uwaga 3" xfId="41444" hidden="1"/>
    <cellStyle name="Uwaga 3" xfId="41445" hidden="1"/>
    <cellStyle name="Uwaga 3" xfId="41452" hidden="1"/>
    <cellStyle name="Uwaga 3" xfId="41454" hidden="1"/>
    <cellStyle name="Uwaga 3" xfId="41456" hidden="1"/>
    <cellStyle name="Uwaga 3" xfId="41461" hidden="1"/>
    <cellStyle name="Uwaga 3" xfId="41463" hidden="1"/>
    <cellStyle name="Uwaga 3" xfId="41465" hidden="1"/>
    <cellStyle name="Uwaga 3" xfId="41470" hidden="1"/>
    <cellStyle name="Uwaga 3" xfId="41472" hidden="1"/>
    <cellStyle name="Uwaga 3" xfId="41473" hidden="1"/>
    <cellStyle name="Uwaga 3" xfId="41479" hidden="1"/>
    <cellStyle name="Uwaga 3" xfId="41480" hidden="1"/>
    <cellStyle name="Uwaga 3" xfId="41481" hidden="1"/>
    <cellStyle name="Uwaga 3" xfId="41488" hidden="1"/>
    <cellStyle name="Uwaga 3" xfId="41490" hidden="1"/>
    <cellStyle name="Uwaga 3" xfId="41492" hidden="1"/>
    <cellStyle name="Uwaga 3" xfId="41497" hidden="1"/>
    <cellStyle name="Uwaga 3" xfId="41499" hidden="1"/>
    <cellStyle name="Uwaga 3" xfId="41501" hidden="1"/>
    <cellStyle name="Uwaga 3" xfId="41506" hidden="1"/>
    <cellStyle name="Uwaga 3" xfId="41508" hidden="1"/>
    <cellStyle name="Uwaga 3" xfId="41510" hidden="1"/>
    <cellStyle name="Uwaga 3" xfId="41515" hidden="1"/>
    <cellStyle name="Uwaga 3" xfId="41516" hidden="1"/>
    <cellStyle name="Uwaga 3" xfId="41518" hidden="1"/>
    <cellStyle name="Uwaga 3" xfId="41524" hidden="1"/>
    <cellStyle name="Uwaga 3" xfId="41525" hidden="1"/>
    <cellStyle name="Uwaga 3" xfId="41526" hidden="1"/>
    <cellStyle name="Uwaga 3" xfId="41533" hidden="1"/>
    <cellStyle name="Uwaga 3" xfId="41534" hidden="1"/>
    <cellStyle name="Uwaga 3" xfId="41535" hidden="1"/>
    <cellStyle name="Uwaga 3" xfId="41542" hidden="1"/>
    <cellStyle name="Uwaga 3" xfId="41543" hidden="1"/>
    <cellStyle name="Uwaga 3" xfId="41544" hidden="1"/>
    <cellStyle name="Uwaga 3" xfId="41551" hidden="1"/>
    <cellStyle name="Uwaga 3" xfId="41552" hidden="1"/>
    <cellStyle name="Uwaga 3" xfId="41553" hidden="1"/>
    <cellStyle name="Uwaga 3" xfId="41560" hidden="1"/>
    <cellStyle name="Uwaga 3" xfId="41561" hidden="1"/>
    <cellStyle name="Uwaga 3" xfId="41562" hidden="1"/>
    <cellStyle name="Uwaga 3" xfId="41604" hidden="1"/>
    <cellStyle name="Uwaga 3" xfId="41605" hidden="1"/>
    <cellStyle name="Uwaga 3" xfId="41607" hidden="1"/>
    <cellStyle name="Uwaga 3" xfId="41619" hidden="1"/>
    <cellStyle name="Uwaga 3" xfId="41620" hidden="1"/>
    <cellStyle name="Uwaga 3" xfId="41625" hidden="1"/>
    <cellStyle name="Uwaga 3" xfId="41634" hidden="1"/>
    <cellStyle name="Uwaga 3" xfId="41635" hidden="1"/>
    <cellStyle name="Uwaga 3" xfId="41640" hidden="1"/>
    <cellStyle name="Uwaga 3" xfId="41649" hidden="1"/>
    <cellStyle name="Uwaga 3" xfId="41650" hidden="1"/>
    <cellStyle name="Uwaga 3" xfId="41651" hidden="1"/>
    <cellStyle name="Uwaga 3" xfId="41664" hidden="1"/>
    <cellStyle name="Uwaga 3" xfId="41669" hidden="1"/>
    <cellStyle name="Uwaga 3" xfId="41674" hidden="1"/>
    <cellStyle name="Uwaga 3" xfId="41684" hidden="1"/>
    <cellStyle name="Uwaga 3" xfId="41689" hidden="1"/>
    <cellStyle name="Uwaga 3" xfId="41693" hidden="1"/>
    <cellStyle name="Uwaga 3" xfId="41700" hidden="1"/>
    <cellStyle name="Uwaga 3" xfId="41705" hidden="1"/>
    <cellStyle name="Uwaga 3" xfId="41708" hidden="1"/>
    <cellStyle name="Uwaga 3" xfId="41714" hidden="1"/>
    <cellStyle name="Uwaga 3" xfId="41719" hidden="1"/>
    <cellStyle name="Uwaga 3" xfId="41723" hidden="1"/>
    <cellStyle name="Uwaga 3" xfId="41724" hidden="1"/>
    <cellStyle name="Uwaga 3" xfId="41725" hidden="1"/>
    <cellStyle name="Uwaga 3" xfId="41729" hidden="1"/>
    <cellStyle name="Uwaga 3" xfId="41741" hidden="1"/>
    <cellStyle name="Uwaga 3" xfId="41746" hidden="1"/>
    <cellStyle name="Uwaga 3" xfId="41751" hidden="1"/>
    <cellStyle name="Uwaga 3" xfId="41756" hidden="1"/>
    <cellStyle name="Uwaga 3" xfId="41761" hidden="1"/>
    <cellStyle name="Uwaga 3" xfId="41766" hidden="1"/>
    <cellStyle name="Uwaga 3" xfId="41770" hidden="1"/>
    <cellStyle name="Uwaga 3" xfId="41774" hidden="1"/>
    <cellStyle name="Uwaga 3" xfId="41779" hidden="1"/>
    <cellStyle name="Uwaga 3" xfId="41784" hidden="1"/>
    <cellStyle name="Uwaga 3" xfId="41785" hidden="1"/>
    <cellStyle name="Uwaga 3" xfId="41787" hidden="1"/>
    <cellStyle name="Uwaga 3" xfId="41800" hidden="1"/>
    <cellStyle name="Uwaga 3" xfId="41804" hidden="1"/>
    <cellStyle name="Uwaga 3" xfId="41809" hidden="1"/>
    <cellStyle name="Uwaga 3" xfId="41816" hidden="1"/>
    <cellStyle name="Uwaga 3" xfId="41820" hidden="1"/>
    <cellStyle name="Uwaga 3" xfId="41825" hidden="1"/>
    <cellStyle name="Uwaga 3" xfId="41830" hidden="1"/>
    <cellStyle name="Uwaga 3" xfId="41833" hidden="1"/>
    <cellStyle name="Uwaga 3" xfId="41838" hidden="1"/>
    <cellStyle name="Uwaga 3" xfId="41844" hidden="1"/>
    <cellStyle name="Uwaga 3" xfId="41845" hidden="1"/>
    <cellStyle name="Uwaga 3" xfId="41848" hidden="1"/>
    <cellStyle name="Uwaga 3" xfId="41861" hidden="1"/>
    <cellStyle name="Uwaga 3" xfId="41865" hidden="1"/>
    <cellStyle name="Uwaga 3" xfId="41870" hidden="1"/>
    <cellStyle name="Uwaga 3" xfId="41877" hidden="1"/>
    <cellStyle name="Uwaga 3" xfId="41882" hidden="1"/>
    <cellStyle name="Uwaga 3" xfId="41886" hidden="1"/>
    <cellStyle name="Uwaga 3" xfId="41891" hidden="1"/>
    <cellStyle name="Uwaga 3" xfId="41895" hidden="1"/>
    <cellStyle name="Uwaga 3" xfId="41900" hidden="1"/>
    <cellStyle name="Uwaga 3" xfId="41904" hidden="1"/>
    <cellStyle name="Uwaga 3" xfId="41905" hidden="1"/>
    <cellStyle name="Uwaga 3" xfId="41907" hidden="1"/>
    <cellStyle name="Uwaga 3" xfId="41919" hidden="1"/>
    <cellStyle name="Uwaga 3" xfId="41920" hidden="1"/>
    <cellStyle name="Uwaga 3" xfId="41922" hidden="1"/>
    <cellStyle name="Uwaga 3" xfId="41934" hidden="1"/>
    <cellStyle name="Uwaga 3" xfId="41936" hidden="1"/>
    <cellStyle name="Uwaga 3" xfId="41939" hidden="1"/>
    <cellStyle name="Uwaga 3" xfId="41949" hidden="1"/>
    <cellStyle name="Uwaga 3" xfId="41950" hidden="1"/>
    <cellStyle name="Uwaga 3" xfId="41952" hidden="1"/>
    <cellStyle name="Uwaga 3" xfId="41964" hidden="1"/>
    <cellStyle name="Uwaga 3" xfId="41965" hidden="1"/>
    <cellStyle name="Uwaga 3" xfId="41966" hidden="1"/>
    <cellStyle name="Uwaga 3" xfId="41980" hidden="1"/>
    <cellStyle name="Uwaga 3" xfId="41983" hidden="1"/>
    <cellStyle name="Uwaga 3" xfId="41987" hidden="1"/>
    <cellStyle name="Uwaga 3" xfId="41995" hidden="1"/>
    <cellStyle name="Uwaga 3" xfId="41998" hidden="1"/>
    <cellStyle name="Uwaga 3" xfId="42002" hidden="1"/>
    <cellStyle name="Uwaga 3" xfId="42010" hidden="1"/>
    <cellStyle name="Uwaga 3" xfId="42013" hidden="1"/>
    <cellStyle name="Uwaga 3" xfId="42017" hidden="1"/>
    <cellStyle name="Uwaga 3" xfId="42024" hidden="1"/>
    <cellStyle name="Uwaga 3" xfId="42025" hidden="1"/>
    <cellStyle name="Uwaga 3" xfId="42027" hidden="1"/>
    <cellStyle name="Uwaga 3" xfId="42040" hidden="1"/>
    <cellStyle name="Uwaga 3" xfId="42043" hidden="1"/>
    <cellStyle name="Uwaga 3" xfId="42046" hidden="1"/>
    <cellStyle name="Uwaga 3" xfId="42055" hidden="1"/>
    <cellStyle name="Uwaga 3" xfId="42058" hidden="1"/>
    <cellStyle name="Uwaga 3" xfId="42062" hidden="1"/>
    <cellStyle name="Uwaga 3" xfId="42070" hidden="1"/>
    <cellStyle name="Uwaga 3" xfId="42072" hidden="1"/>
    <cellStyle name="Uwaga 3" xfId="42075" hidden="1"/>
    <cellStyle name="Uwaga 3" xfId="42084" hidden="1"/>
    <cellStyle name="Uwaga 3" xfId="42085" hidden="1"/>
    <cellStyle name="Uwaga 3" xfId="42086" hidden="1"/>
    <cellStyle name="Uwaga 3" xfId="42099" hidden="1"/>
    <cellStyle name="Uwaga 3" xfId="42100" hidden="1"/>
    <cellStyle name="Uwaga 3" xfId="42102" hidden="1"/>
    <cellStyle name="Uwaga 3" xfId="42114" hidden="1"/>
    <cellStyle name="Uwaga 3" xfId="42115" hidden="1"/>
    <cellStyle name="Uwaga 3" xfId="42117" hidden="1"/>
    <cellStyle name="Uwaga 3" xfId="42129" hidden="1"/>
    <cellStyle name="Uwaga 3" xfId="42130" hidden="1"/>
    <cellStyle name="Uwaga 3" xfId="42132" hidden="1"/>
    <cellStyle name="Uwaga 3" xfId="42144" hidden="1"/>
    <cellStyle name="Uwaga 3" xfId="42145" hidden="1"/>
    <cellStyle name="Uwaga 3" xfId="42146" hidden="1"/>
    <cellStyle name="Uwaga 3" xfId="42160" hidden="1"/>
    <cellStyle name="Uwaga 3" xfId="42162" hidden="1"/>
    <cellStyle name="Uwaga 3" xfId="42165" hidden="1"/>
    <cellStyle name="Uwaga 3" xfId="42175" hidden="1"/>
    <cellStyle name="Uwaga 3" xfId="42178" hidden="1"/>
    <cellStyle name="Uwaga 3" xfId="42181" hidden="1"/>
    <cellStyle name="Uwaga 3" xfId="42190" hidden="1"/>
    <cellStyle name="Uwaga 3" xfId="42192" hidden="1"/>
    <cellStyle name="Uwaga 3" xfId="42195" hidden="1"/>
    <cellStyle name="Uwaga 3" xfId="42204" hidden="1"/>
    <cellStyle name="Uwaga 3" xfId="42205" hidden="1"/>
    <cellStyle name="Uwaga 3" xfId="42206" hidden="1"/>
    <cellStyle name="Uwaga 3" xfId="42219" hidden="1"/>
    <cellStyle name="Uwaga 3" xfId="42221" hidden="1"/>
    <cellStyle name="Uwaga 3" xfId="42223" hidden="1"/>
    <cellStyle name="Uwaga 3" xfId="42234" hidden="1"/>
    <cellStyle name="Uwaga 3" xfId="42236" hidden="1"/>
    <cellStyle name="Uwaga 3" xfId="42238" hidden="1"/>
    <cellStyle name="Uwaga 3" xfId="42249" hidden="1"/>
    <cellStyle name="Uwaga 3" xfId="42251" hidden="1"/>
    <cellStyle name="Uwaga 3" xfId="42253" hidden="1"/>
    <cellStyle name="Uwaga 3" xfId="42264" hidden="1"/>
    <cellStyle name="Uwaga 3" xfId="42265" hidden="1"/>
    <cellStyle name="Uwaga 3" xfId="42266" hidden="1"/>
    <cellStyle name="Uwaga 3" xfId="42279" hidden="1"/>
    <cellStyle name="Uwaga 3" xfId="42281" hidden="1"/>
    <cellStyle name="Uwaga 3" xfId="42283" hidden="1"/>
    <cellStyle name="Uwaga 3" xfId="42294" hidden="1"/>
    <cellStyle name="Uwaga 3" xfId="42296" hidden="1"/>
    <cellStyle name="Uwaga 3" xfId="42298" hidden="1"/>
    <cellStyle name="Uwaga 3" xfId="42309" hidden="1"/>
    <cellStyle name="Uwaga 3" xfId="42311" hidden="1"/>
    <cellStyle name="Uwaga 3" xfId="42312" hidden="1"/>
    <cellStyle name="Uwaga 3" xfId="42324" hidden="1"/>
    <cellStyle name="Uwaga 3" xfId="42325" hidden="1"/>
    <cellStyle name="Uwaga 3" xfId="42326" hidden="1"/>
    <cellStyle name="Uwaga 3" xfId="42339" hidden="1"/>
    <cellStyle name="Uwaga 3" xfId="42341" hidden="1"/>
    <cellStyle name="Uwaga 3" xfId="42343" hidden="1"/>
    <cellStyle name="Uwaga 3" xfId="42354" hidden="1"/>
    <cellStyle name="Uwaga 3" xfId="42356" hidden="1"/>
    <cellStyle name="Uwaga 3" xfId="42358" hidden="1"/>
    <cellStyle name="Uwaga 3" xfId="42369" hidden="1"/>
    <cellStyle name="Uwaga 3" xfId="42371" hidden="1"/>
    <cellStyle name="Uwaga 3" xfId="42373" hidden="1"/>
    <cellStyle name="Uwaga 3" xfId="42384" hidden="1"/>
    <cellStyle name="Uwaga 3" xfId="42385" hidden="1"/>
    <cellStyle name="Uwaga 3" xfId="42387" hidden="1"/>
    <cellStyle name="Uwaga 3" xfId="42398" hidden="1"/>
    <cellStyle name="Uwaga 3" xfId="42400" hidden="1"/>
    <cellStyle name="Uwaga 3" xfId="42401" hidden="1"/>
    <cellStyle name="Uwaga 3" xfId="42410" hidden="1"/>
    <cellStyle name="Uwaga 3" xfId="42413" hidden="1"/>
    <cellStyle name="Uwaga 3" xfId="42415" hidden="1"/>
    <cellStyle name="Uwaga 3" xfId="42426" hidden="1"/>
    <cellStyle name="Uwaga 3" xfId="42428" hidden="1"/>
    <cellStyle name="Uwaga 3" xfId="42430" hidden="1"/>
    <cellStyle name="Uwaga 3" xfId="42442" hidden="1"/>
    <cellStyle name="Uwaga 3" xfId="42444" hidden="1"/>
    <cellStyle name="Uwaga 3" xfId="42446" hidden="1"/>
    <cellStyle name="Uwaga 3" xfId="42454" hidden="1"/>
    <cellStyle name="Uwaga 3" xfId="42456" hidden="1"/>
    <cellStyle name="Uwaga 3" xfId="42459" hidden="1"/>
    <cellStyle name="Uwaga 3" xfId="42449" hidden="1"/>
    <cellStyle name="Uwaga 3" xfId="42448" hidden="1"/>
    <cellStyle name="Uwaga 3" xfId="42447" hidden="1"/>
    <cellStyle name="Uwaga 3" xfId="42434" hidden="1"/>
    <cellStyle name="Uwaga 3" xfId="42433" hidden="1"/>
    <cellStyle name="Uwaga 3" xfId="42432" hidden="1"/>
    <cellStyle name="Uwaga 3" xfId="42419" hidden="1"/>
    <cellStyle name="Uwaga 3" xfId="42418" hidden="1"/>
    <cellStyle name="Uwaga 3" xfId="42417" hidden="1"/>
    <cellStyle name="Uwaga 3" xfId="42404" hidden="1"/>
    <cellStyle name="Uwaga 3" xfId="42403" hidden="1"/>
    <cellStyle name="Uwaga 3" xfId="42402" hidden="1"/>
    <cellStyle name="Uwaga 3" xfId="42389" hidden="1"/>
    <cellStyle name="Uwaga 3" xfId="42388" hidden="1"/>
    <cellStyle name="Uwaga 3" xfId="42386" hidden="1"/>
    <cellStyle name="Uwaga 3" xfId="42375" hidden="1"/>
    <cellStyle name="Uwaga 3" xfId="42372" hidden="1"/>
    <cellStyle name="Uwaga 3" xfId="42370" hidden="1"/>
    <cellStyle name="Uwaga 3" xfId="42360" hidden="1"/>
    <cellStyle name="Uwaga 3" xfId="42357" hidden="1"/>
    <cellStyle name="Uwaga 3" xfId="42355" hidden="1"/>
    <cellStyle name="Uwaga 3" xfId="42345" hidden="1"/>
    <cellStyle name="Uwaga 3" xfId="42342" hidden="1"/>
    <cellStyle name="Uwaga 3" xfId="42340" hidden="1"/>
    <cellStyle name="Uwaga 3" xfId="42330" hidden="1"/>
    <cellStyle name="Uwaga 3" xfId="42328" hidden="1"/>
    <cellStyle name="Uwaga 3" xfId="42327" hidden="1"/>
    <cellStyle name="Uwaga 3" xfId="42315" hidden="1"/>
    <cellStyle name="Uwaga 3" xfId="42313" hidden="1"/>
    <cellStyle name="Uwaga 3" xfId="42310" hidden="1"/>
    <cellStyle name="Uwaga 3" xfId="42300" hidden="1"/>
    <cellStyle name="Uwaga 3" xfId="42297" hidden="1"/>
    <cellStyle name="Uwaga 3" xfId="42295" hidden="1"/>
    <cellStyle name="Uwaga 3" xfId="42285" hidden="1"/>
    <cellStyle name="Uwaga 3" xfId="42282" hidden="1"/>
    <cellStyle name="Uwaga 3" xfId="42280" hidden="1"/>
    <cellStyle name="Uwaga 3" xfId="42270" hidden="1"/>
    <cellStyle name="Uwaga 3" xfId="42268" hidden="1"/>
    <cellStyle name="Uwaga 3" xfId="42267" hidden="1"/>
    <cellStyle name="Uwaga 3" xfId="42255" hidden="1"/>
    <cellStyle name="Uwaga 3" xfId="42252" hidden="1"/>
    <cellStyle name="Uwaga 3" xfId="42250" hidden="1"/>
    <cellStyle name="Uwaga 3" xfId="42240" hidden="1"/>
    <cellStyle name="Uwaga 3" xfId="42237" hidden="1"/>
    <cellStyle name="Uwaga 3" xfId="42235" hidden="1"/>
    <cellStyle name="Uwaga 3" xfId="42225" hidden="1"/>
    <cellStyle name="Uwaga 3" xfId="42222" hidden="1"/>
    <cellStyle name="Uwaga 3" xfId="42220" hidden="1"/>
    <cellStyle name="Uwaga 3" xfId="42210" hidden="1"/>
    <cellStyle name="Uwaga 3" xfId="42208" hidden="1"/>
    <cellStyle name="Uwaga 3" xfId="42207" hidden="1"/>
    <cellStyle name="Uwaga 3" xfId="42194" hidden="1"/>
    <cellStyle name="Uwaga 3" xfId="42191" hidden="1"/>
    <cellStyle name="Uwaga 3" xfId="42189" hidden="1"/>
    <cellStyle name="Uwaga 3" xfId="42179" hidden="1"/>
    <cellStyle name="Uwaga 3" xfId="42176" hidden="1"/>
    <cellStyle name="Uwaga 3" xfId="42174" hidden="1"/>
    <cellStyle name="Uwaga 3" xfId="42164" hidden="1"/>
    <cellStyle name="Uwaga 3" xfId="42161" hidden="1"/>
    <cellStyle name="Uwaga 3" xfId="42159" hidden="1"/>
    <cellStyle name="Uwaga 3" xfId="42150" hidden="1"/>
    <cellStyle name="Uwaga 3" xfId="42148" hidden="1"/>
    <cellStyle name="Uwaga 3" xfId="42147" hidden="1"/>
    <cellStyle name="Uwaga 3" xfId="42135" hidden="1"/>
    <cellStyle name="Uwaga 3" xfId="42133" hidden="1"/>
    <cellStyle name="Uwaga 3" xfId="42131" hidden="1"/>
    <cellStyle name="Uwaga 3" xfId="42120" hidden="1"/>
    <cellStyle name="Uwaga 3" xfId="42118" hidden="1"/>
    <cellStyle name="Uwaga 3" xfId="42116" hidden="1"/>
    <cellStyle name="Uwaga 3" xfId="42105" hidden="1"/>
    <cellStyle name="Uwaga 3" xfId="42103" hidden="1"/>
    <cellStyle name="Uwaga 3" xfId="42101" hidden="1"/>
    <cellStyle name="Uwaga 3" xfId="42090" hidden="1"/>
    <cellStyle name="Uwaga 3" xfId="42088" hidden="1"/>
    <cellStyle name="Uwaga 3" xfId="42087" hidden="1"/>
    <cellStyle name="Uwaga 3" xfId="42074" hidden="1"/>
    <cellStyle name="Uwaga 3" xfId="42071" hidden="1"/>
    <cellStyle name="Uwaga 3" xfId="42069" hidden="1"/>
    <cellStyle name="Uwaga 3" xfId="42059" hidden="1"/>
    <cellStyle name="Uwaga 3" xfId="42056" hidden="1"/>
    <cellStyle name="Uwaga 3" xfId="42054" hidden="1"/>
    <cellStyle name="Uwaga 3" xfId="42044" hidden="1"/>
    <cellStyle name="Uwaga 3" xfId="42041" hidden="1"/>
    <cellStyle name="Uwaga 3" xfId="42039" hidden="1"/>
    <cellStyle name="Uwaga 3" xfId="42030" hidden="1"/>
    <cellStyle name="Uwaga 3" xfId="42028" hidden="1"/>
    <cellStyle name="Uwaga 3" xfId="42026" hidden="1"/>
    <cellStyle name="Uwaga 3" xfId="42014" hidden="1"/>
    <cellStyle name="Uwaga 3" xfId="42011" hidden="1"/>
    <cellStyle name="Uwaga 3" xfId="42009" hidden="1"/>
    <cellStyle name="Uwaga 3" xfId="41999" hidden="1"/>
    <cellStyle name="Uwaga 3" xfId="41996" hidden="1"/>
    <cellStyle name="Uwaga 3" xfId="41994" hidden="1"/>
    <cellStyle name="Uwaga 3" xfId="41984" hidden="1"/>
    <cellStyle name="Uwaga 3" xfId="41981" hidden="1"/>
    <cellStyle name="Uwaga 3" xfId="41979" hidden="1"/>
    <cellStyle name="Uwaga 3" xfId="41972" hidden="1"/>
    <cellStyle name="Uwaga 3" xfId="41969" hidden="1"/>
    <cellStyle name="Uwaga 3" xfId="41967" hidden="1"/>
    <cellStyle name="Uwaga 3" xfId="41957" hidden="1"/>
    <cellStyle name="Uwaga 3" xfId="41954" hidden="1"/>
    <cellStyle name="Uwaga 3" xfId="41951" hidden="1"/>
    <cellStyle name="Uwaga 3" xfId="41942" hidden="1"/>
    <cellStyle name="Uwaga 3" xfId="41938" hidden="1"/>
    <cellStyle name="Uwaga 3" xfId="41935" hidden="1"/>
    <cellStyle name="Uwaga 3" xfId="41927" hidden="1"/>
    <cellStyle name="Uwaga 3" xfId="41924" hidden="1"/>
    <cellStyle name="Uwaga 3" xfId="41921" hidden="1"/>
    <cellStyle name="Uwaga 3" xfId="41912" hidden="1"/>
    <cellStyle name="Uwaga 3" xfId="41909" hidden="1"/>
    <cellStyle name="Uwaga 3" xfId="41906" hidden="1"/>
    <cellStyle name="Uwaga 3" xfId="41896" hidden="1"/>
    <cellStyle name="Uwaga 3" xfId="41892" hidden="1"/>
    <cellStyle name="Uwaga 3" xfId="41889" hidden="1"/>
    <cellStyle name="Uwaga 3" xfId="41880" hidden="1"/>
    <cellStyle name="Uwaga 3" xfId="41876" hidden="1"/>
    <cellStyle name="Uwaga 3" xfId="41874" hidden="1"/>
    <cellStyle name="Uwaga 3" xfId="41866" hidden="1"/>
    <cellStyle name="Uwaga 3" xfId="41862" hidden="1"/>
    <cellStyle name="Uwaga 3" xfId="41859" hidden="1"/>
    <cellStyle name="Uwaga 3" xfId="41852" hidden="1"/>
    <cellStyle name="Uwaga 3" xfId="41849" hidden="1"/>
    <cellStyle name="Uwaga 3" xfId="41846" hidden="1"/>
    <cellStyle name="Uwaga 3" xfId="41837" hidden="1"/>
    <cellStyle name="Uwaga 3" xfId="41832" hidden="1"/>
    <cellStyle name="Uwaga 3" xfId="41829" hidden="1"/>
    <cellStyle name="Uwaga 3" xfId="41822" hidden="1"/>
    <cellStyle name="Uwaga 3" xfId="41817" hidden="1"/>
    <cellStyle name="Uwaga 3" xfId="41814" hidden="1"/>
    <cellStyle name="Uwaga 3" xfId="41807" hidden="1"/>
    <cellStyle name="Uwaga 3" xfId="41802" hidden="1"/>
    <cellStyle name="Uwaga 3" xfId="41799" hidden="1"/>
    <cellStyle name="Uwaga 3" xfId="41793" hidden="1"/>
    <cellStyle name="Uwaga 3" xfId="41789" hidden="1"/>
    <cellStyle name="Uwaga 3" xfId="41786" hidden="1"/>
    <cellStyle name="Uwaga 3" xfId="41778" hidden="1"/>
    <cellStyle name="Uwaga 3" xfId="41773" hidden="1"/>
    <cellStyle name="Uwaga 3" xfId="41769" hidden="1"/>
    <cellStyle name="Uwaga 3" xfId="41763" hidden="1"/>
    <cellStyle name="Uwaga 3" xfId="41758" hidden="1"/>
    <cellStyle name="Uwaga 3" xfId="41754" hidden="1"/>
    <cellStyle name="Uwaga 3" xfId="41748" hidden="1"/>
    <cellStyle name="Uwaga 3" xfId="41743" hidden="1"/>
    <cellStyle name="Uwaga 3" xfId="41739" hidden="1"/>
    <cellStyle name="Uwaga 3" xfId="41734" hidden="1"/>
    <cellStyle name="Uwaga 3" xfId="41730" hidden="1"/>
    <cellStyle name="Uwaga 3" xfId="41726" hidden="1"/>
    <cellStyle name="Uwaga 3" xfId="41718" hidden="1"/>
    <cellStyle name="Uwaga 3" xfId="41713" hidden="1"/>
    <cellStyle name="Uwaga 3" xfId="41709" hidden="1"/>
    <cellStyle name="Uwaga 3" xfId="41703" hidden="1"/>
    <cellStyle name="Uwaga 3" xfId="41698" hidden="1"/>
    <cellStyle name="Uwaga 3" xfId="41694" hidden="1"/>
    <cellStyle name="Uwaga 3" xfId="41688" hidden="1"/>
    <cellStyle name="Uwaga 3" xfId="41683" hidden="1"/>
    <cellStyle name="Uwaga 3" xfId="41679" hidden="1"/>
    <cellStyle name="Uwaga 3" xfId="41675" hidden="1"/>
    <cellStyle name="Uwaga 3" xfId="41670" hidden="1"/>
    <cellStyle name="Uwaga 3" xfId="41665" hidden="1"/>
    <cellStyle name="Uwaga 3" xfId="41660" hidden="1"/>
    <cellStyle name="Uwaga 3" xfId="41656" hidden="1"/>
    <cellStyle name="Uwaga 3" xfId="41652" hidden="1"/>
    <cellStyle name="Uwaga 3" xfId="41645" hidden="1"/>
    <cellStyle name="Uwaga 3" xfId="41641" hidden="1"/>
    <cellStyle name="Uwaga 3" xfId="41636" hidden="1"/>
    <cellStyle name="Uwaga 3" xfId="41630" hidden="1"/>
    <cellStyle name="Uwaga 3" xfId="41626" hidden="1"/>
    <cellStyle name="Uwaga 3" xfId="41621" hidden="1"/>
    <cellStyle name="Uwaga 3" xfId="41615" hidden="1"/>
    <cellStyle name="Uwaga 3" xfId="41611" hidden="1"/>
    <cellStyle name="Uwaga 3" xfId="41606" hidden="1"/>
    <cellStyle name="Uwaga 3" xfId="41600" hidden="1"/>
    <cellStyle name="Uwaga 3" xfId="41596" hidden="1"/>
    <cellStyle name="Uwaga 3" xfId="41592" hidden="1"/>
    <cellStyle name="Uwaga 3" xfId="42452" hidden="1"/>
    <cellStyle name="Uwaga 3" xfId="42451" hidden="1"/>
    <cellStyle name="Uwaga 3" xfId="42450" hidden="1"/>
    <cellStyle name="Uwaga 3" xfId="42437" hidden="1"/>
    <cellStyle name="Uwaga 3" xfId="42436" hidden="1"/>
    <cellStyle name="Uwaga 3" xfId="42435" hidden="1"/>
    <cellStyle name="Uwaga 3" xfId="42422" hidden="1"/>
    <cellStyle name="Uwaga 3" xfId="42421" hidden="1"/>
    <cellStyle name="Uwaga 3" xfId="42420" hidden="1"/>
    <cellStyle name="Uwaga 3" xfId="42407" hidden="1"/>
    <cellStyle name="Uwaga 3" xfId="42406" hidden="1"/>
    <cellStyle name="Uwaga 3" xfId="42405" hidden="1"/>
    <cellStyle name="Uwaga 3" xfId="42392" hidden="1"/>
    <cellStyle name="Uwaga 3" xfId="42391" hidden="1"/>
    <cellStyle name="Uwaga 3" xfId="42390" hidden="1"/>
    <cellStyle name="Uwaga 3" xfId="42378" hidden="1"/>
    <cellStyle name="Uwaga 3" xfId="42376" hidden="1"/>
    <cellStyle name="Uwaga 3" xfId="42374" hidden="1"/>
    <cellStyle name="Uwaga 3" xfId="42363" hidden="1"/>
    <cellStyle name="Uwaga 3" xfId="42361" hidden="1"/>
    <cellStyle name="Uwaga 3" xfId="42359" hidden="1"/>
    <cellStyle name="Uwaga 3" xfId="42348" hidden="1"/>
    <cellStyle name="Uwaga 3" xfId="42346" hidden="1"/>
    <cellStyle name="Uwaga 3" xfId="42344" hidden="1"/>
    <cellStyle name="Uwaga 3" xfId="42333" hidden="1"/>
    <cellStyle name="Uwaga 3" xfId="42331" hidden="1"/>
    <cellStyle name="Uwaga 3" xfId="42329" hidden="1"/>
    <cellStyle name="Uwaga 3" xfId="42318" hidden="1"/>
    <cellStyle name="Uwaga 3" xfId="42316" hidden="1"/>
    <cellStyle name="Uwaga 3" xfId="42314" hidden="1"/>
    <cellStyle name="Uwaga 3" xfId="42303" hidden="1"/>
    <cellStyle name="Uwaga 3" xfId="42301" hidden="1"/>
    <cellStyle name="Uwaga 3" xfId="42299" hidden="1"/>
    <cellStyle name="Uwaga 3" xfId="42288" hidden="1"/>
    <cellStyle name="Uwaga 3" xfId="42286" hidden="1"/>
    <cellStyle name="Uwaga 3" xfId="42284" hidden="1"/>
    <cellStyle name="Uwaga 3" xfId="42273" hidden="1"/>
    <cellStyle name="Uwaga 3" xfId="42271" hidden="1"/>
    <cellStyle name="Uwaga 3" xfId="42269" hidden="1"/>
    <cellStyle name="Uwaga 3" xfId="42258" hidden="1"/>
    <cellStyle name="Uwaga 3" xfId="42256" hidden="1"/>
    <cellStyle name="Uwaga 3" xfId="42254" hidden="1"/>
    <cellStyle name="Uwaga 3" xfId="42243" hidden="1"/>
    <cellStyle name="Uwaga 3" xfId="42241" hidden="1"/>
    <cellStyle name="Uwaga 3" xfId="42239" hidden="1"/>
    <cellStyle name="Uwaga 3" xfId="42228" hidden="1"/>
    <cellStyle name="Uwaga 3" xfId="42226" hidden="1"/>
    <cellStyle name="Uwaga 3" xfId="42224" hidden="1"/>
    <cellStyle name="Uwaga 3" xfId="42213" hidden="1"/>
    <cellStyle name="Uwaga 3" xfId="42211" hidden="1"/>
    <cellStyle name="Uwaga 3" xfId="42209" hidden="1"/>
    <cellStyle name="Uwaga 3" xfId="42198" hidden="1"/>
    <cellStyle name="Uwaga 3" xfId="42196" hidden="1"/>
    <cellStyle name="Uwaga 3" xfId="42193" hidden="1"/>
    <cellStyle name="Uwaga 3" xfId="42183" hidden="1"/>
    <cellStyle name="Uwaga 3" xfId="42180" hidden="1"/>
    <cellStyle name="Uwaga 3" xfId="42177" hidden="1"/>
    <cellStyle name="Uwaga 3" xfId="42168" hidden="1"/>
    <cellStyle name="Uwaga 3" xfId="42166" hidden="1"/>
    <cellStyle name="Uwaga 3" xfId="42163" hidden="1"/>
    <cellStyle name="Uwaga 3" xfId="42153" hidden="1"/>
    <cellStyle name="Uwaga 3" xfId="42151" hidden="1"/>
    <cellStyle name="Uwaga 3" xfId="42149" hidden="1"/>
    <cellStyle name="Uwaga 3" xfId="42138" hidden="1"/>
    <cellStyle name="Uwaga 3" xfId="42136" hidden="1"/>
    <cellStyle name="Uwaga 3" xfId="42134" hidden="1"/>
    <cellStyle name="Uwaga 3" xfId="42123" hidden="1"/>
    <cellStyle name="Uwaga 3" xfId="42121" hidden="1"/>
    <cellStyle name="Uwaga 3" xfId="42119" hidden="1"/>
    <cellStyle name="Uwaga 3" xfId="42108" hidden="1"/>
    <cellStyle name="Uwaga 3" xfId="42106" hidden="1"/>
    <cellStyle name="Uwaga 3" xfId="42104" hidden="1"/>
    <cellStyle name="Uwaga 3" xfId="42093" hidden="1"/>
    <cellStyle name="Uwaga 3" xfId="42091" hidden="1"/>
    <cellStyle name="Uwaga 3" xfId="42089" hidden="1"/>
    <cellStyle name="Uwaga 3" xfId="42078" hidden="1"/>
    <cellStyle name="Uwaga 3" xfId="42076" hidden="1"/>
    <cellStyle name="Uwaga 3" xfId="42073" hidden="1"/>
    <cellStyle name="Uwaga 3" xfId="42063" hidden="1"/>
    <cellStyle name="Uwaga 3" xfId="42060" hidden="1"/>
    <cellStyle name="Uwaga 3" xfId="42057" hidden="1"/>
    <cellStyle name="Uwaga 3" xfId="42048" hidden="1"/>
    <cellStyle name="Uwaga 3" xfId="42045" hidden="1"/>
    <cellStyle name="Uwaga 3" xfId="42042" hidden="1"/>
    <cellStyle name="Uwaga 3" xfId="42033" hidden="1"/>
    <cellStyle name="Uwaga 3" xfId="42031" hidden="1"/>
    <cellStyle name="Uwaga 3" xfId="42029" hidden="1"/>
    <cellStyle name="Uwaga 3" xfId="42018" hidden="1"/>
    <cellStyle name="Uwaga 3" xfId="42015" hidden="1"/>
    <cellStyle name="Uwaga 3" xfId="42012" hidden="1"/>
    <cellStyle name="Uwaga 3" xfId="42003" hidden="1"/>
    <cellStyle name="Uwaga 3" xfId="42000" hidden="1"/>
    <cellStyle name="Uwaga 3" xfId="41997" hidden="1"/>
    <cellStyle name="Uwaga 3" xfId="41988" hidden="1"/>
    <cellStyle name="Uwaga 3" xfId="41985" hidden="1"/>
    <cellStyle name="Uwaga 3" xfId="41982" hidden="1"/>
    <cellStyle name="Uwaga 3" xfId="41975" hidden="1"/>
    <cellStyle name="Uwaga 3" xfId="41971" hidden="1"/>
    <cellStyle name="Uwaga 3" xfId="41968" hidden="1"/>
    <cellStyle name="Uwaga 3" xfId="41960" hidden="1"/>
    <cellStyle name="Uwaga 3" xfId="41956" hidden="1"/>
    <cellStyle name="Uwaga 3" xfId="41953" hidden="1"/>
    <cellStyle name="Uwaga 3" xfId="41945" hidden="1"/>
    <cellStyle name="Uwaga 3" xfId="41941" hidden="1"/>
    <cellStyle name="Uwaga 3" xfId="41937" hidden="1"/>
    <cellStyle name="Uwaga 3" xfId="41930" hidden="1"/>
    <cellStyle name="Uwaga 3" xfId="41926" hidden="1"/>
    <cellStyle name="Uwaga 3" xfId="41923" hidden="1"/>
    <cellStyle name="Uwaga 3" xfId="41915" hidden="1"/>
    <cellStyle name="Uwaga 3" xfId="41911" hidden="1"/>
    <cellStyle name="Uwaga 3" xfId="41908" hidden="1"/>
    <cellStyle name="Uwaga 3" xfId="41899" hidden="1"/>
    <cellStyle name="Uwaga 3" xfId="41894" hidden="1"/>
    <cellStyle name="Uwaga 3" xfId="41890" hidden="1"/>
    <cellStyle name="Uwaga 3" xfId="41884" hidden="1"/>
    <cellStyle name="Uwaga 3" xfId="41879" hidden="1"/>
    <cellStyle name="Uwaga 3" xfId="41875" hidden="1"/>
    <cellStyle name="Uwaga 3" xfId="41869" hidden="1"/>
    <cellStyle name="Uwaga 3" xfId="41864" hidden="1"/>
    <cellStyle name="Uwaga 3" xfId="41860" hidden="1"/>
    <cellStyle name="Uwaga 3" xfId="41855" hidden="1"/>
    <cellStyle name="Uwaga 3" xfId="41851" hidden="1"/>
    <cellStyle name="Uwaga 3" xfId="41847" hidden="1"/>
    <cellStyle name="Uwaga 3" xfId="41840" hidden="1"/>
    <cellStyle name="Uwaga 3" xfId="41835" hidden="1"/>
    <cellStyle name="Uwaga 3" xfId="41831" hidden="1"/>
    <cellStyle name="Uwaga 3" xfId="41824" hidden="1"/>
    <cellStyle name="Uwaga 3" xfId="41819" hidden="1"/>
    <cellStyle name="Uwaga 3" xfId="41815" hidden="1"/>
    <cellStyle name="Uwaga 3" xfId="41810" hidden="1"/>
    <cellStyle name="Uwaga 3" xfId="41805" hidden="1"/>
    <cellStyle name="Uwaga 3" xfId="41801" hidden="1"/>
    <cellStyle name="Uwaga 3" xfId="41795" hidden="1"/>
    <cellStyle name="Uwaga 3" xfId="41791" hidden="1"/>
    <cellStyle name="Uwaga 3" xfId="41788" hidden="1"/>
    <cellStyle name="Uwaga 3" xfId="41781" hidden="1"/>
    <cellStyle name="Uwaga 3" xfId="41776" hidden="1"/>
    <cellStyle name="Uwaga 3" xfId="41771" hidden="1"/>
    <cellStyle name="Uwaga 3" xfId="41765" hidden="1"/>
    <cellStyle name="Uwaga 3" xfId="41760" hidden="1"/>
    <cellStyle name="Uwaga 3" xfId="41755" hidden="1"/>
    <cellStyle name="Uwaga 3" xfId="41750" hidden="1"/>
    <cellStyle name="Uwaga 3" xfId="41745" hidden="1"/>
    <cellStyle name="Uwaga 3" xfId="41740" hidden="1"/>
    <cellStyle name="Uwaga 3" xfId="41736" hidden="1"/>
    <cellStyle name="Uwaga 3" xfId="41732" hidden="1"/>
    <cellStyle name="Uwaga 3" xfId="41727" hidden="1"/>
    <cellStyle name="Uwaga 3" xfId="41720" hidden="1"/>
    <cellStyle name="Uwaga 3" xfId="41715" hidden="1"/>
    <cellStyle name="Uwaga 3" xfId="41710" hidden="1"/>
    <cellStyle name="Uwaga 3" xfId="41704" hidden="1"/>
    <cellStyle name="Uwaga 3" xfId="41699" hidden="1"/>
    <cellStyle name="Uwaga 3" xfId="41695" hidden="1"/>
    <cellStyle name="Uwaga 3" xfId="41690" hidden="1"/>
    <cellStyle name="Uwaga 3" xfId="41685" hidden="1"/>
    <cellStyle name="Uwaga 3" xfId="41680" hidden="1"/>
    <cellStyle name="Uwaga 3" xfId="41676" hidden="1"/>
    <cellStyle name="Uwaga 3" xfId="41671" hidden="1"/>
    <cellStyle name="Uwaga 3" xfId="41666" hidden="1"/>
    <cellStyle name="Uwaga 3" xfId="41661" hidden="1"/>
    <cellStyle name="Uwaga 3" xfId="41657" hidden="1"/>
    <cellStyle name="Uwaga 3" xfId="41653" hidden="1"/>
    <cellStyle name="Uwaga 3" xfId="41646" hidden="1"/>
    <cellStyle name="Uwaga 3" xfId="41642" hidden="1"/>
    <cellStyle name="Uwaga 3" xfId="41637" hidden="1"/>
    <cellStyle name="Uwaga 3" xfId="41631" hidden="1"/>
    <cellStyle name="Uwaga 3" xfId="41627" hidden="1"/>
    <cellStyle name="Uwaga 3" xfId="41622" hidden="1"/>
    <cellStyle name="Uwaga 3" xfId="41616" hidden="1"/>
    <cellStyle name="Uwaga 3" xfId="41612" hidden="1"/>
    <cellStyle name="Uwaga 3" xfId="41608" hidden="1"/>
    <cellStyle name="Uwaga 3" xfId="41601" hidden="1"/>
    <cellStyle name="Uwaga 3" xfId="41597" hidden="1"/>
    <cellStyle name="Uwaga 3" xfId="41593" hidden="1"/>
    <cellStyle name="Uwaga 3" xfId="42457" hidden="1"/>
    <cellStyle name="Uwaga 3" xfId="42455" hidden="1"/>
    <cellStyle name="Uwaga 3" xfId="42453" hidden="1"/>
    <cellStyle name="Uwaga 3" xfId="42440" hidden="1"/>
    <cellStyle name="Uwaga 3" xfId="42439" hidden="1"/>
    <cellStyle name="Uwaga 3" xfId="42438" hidden="1"/>
    <cellStyle name="Uwaga 3" xfId="42425" hidden="1"/>
    <cellStyle name="Uwaga 3" xfId="42424" hidden="1"/>
    <cellStyle name="Uwaga 3" xfId="42423" hidden="1"/>
    <cellStyle name="Uwaga 3" xfId="42411" hidden="1"/>
    <cellStyle name="Uwaga 3" xfId="42409" hidden="1"/>
    <cellStyle name="Uwaga 3" xfId="42408" hidden="1"/>
    <cellStyle name="Uwaga 3" xfId="42395" hidden="1"/>
    <cellStyle name="Uwaga 3" xfId="42394" hidden="1"/>
    <cellStyle name="Uwaga 3" xfId="42393" hidden="1"/>
    <cellStyle name="Uwaga 3" xfId="42381" hidden="1"/>
    <cellStyle name="Uwaga 3" xfId="42379" hidden="1"/>
    <cellStyle name="Uwaga 3" xfId="42377" hidden="1"/>
    <cellStyle name="Uwaga 3" xfId="42366" hidden="1"/>
    <cellStyle name="Uwaga 3" xfId="42364" hidden="1"/>
    <cellStyle name="Uwaga 3" xfId="42362" hidden="1"/>
    <cellStyle name="Uwaga 3" xfId="42351" hidden="1"/>
    <cellStyle name="Uwaga 3" xfId="42349" hidden="1"/>
    <cellStyle name="Uwaga 3" xfId="42347" hidden="1"/>
    <cellStyle name="Uwaga 3" xfId="42336" hidden="1"/>
    <cellStyle name="Uwaga 3" xfId="42334" hidden="1"/>
    <cellStyle name="Uwaga 3" xfId="42332" hidden="1"/>
    <cellStyle name="Uwaga 3" xfId="42321" hidden="1"/>
    <cellStyle name="Uwaga 3" xfId="42319" hidden="1"/>
    <cellStyle name="Uwaga 3" xfId="42317" hidden="1"/>
    <cellStyle name="Uwaga 3" xfId="42306" hidden="1"/>
    <cellStyle name="Uwaga 3" xfId="42304" hidden="1"/>
    <cellStyle name="Uwaga 3" xfId="42302" hidden="1"/>
    <cellStyle name="Uwaga 3" xfId="42291" hidden="1"/>
    <cellStyle name="Uwaga 3" xfId="42289" hidden="1"/>
    <cellStyle name="Uwaga 3" xfId="42287" hidden="1"/>
    <cellStyle name="Uwaga 3" xfId="42276" hidden="1"/>
    <cellStyle name="Uwaga 3" xfId="42274" hidden="1"/>
    <cellStyle name="Uwaga 3" xfId="42272" hidden="1"/>
    <cellStyle name="Uwaga 3" xfId="42261" hidden="1"/>
    <cellStyle name="Uwaga 3" xfId="42259" hidden="1"/>
    <cellStyle name="Uwaga 3" xfId="42257" hidden="1"/>
    <cellStyle name="Uwaga 3" xfId="42246" hidden="1"/>
    <cellStyle name="Uwaga 3" xfId="42244" hidden="1"/>
    <cellStyle name="Uwaga 3" xfId="42242"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1" hidden="1"/>
    <cellStyle name="Uwaga 3" xfId="42051" hidden="1"/>
    <cellStyle name="Uwaga 3" xfId="42049" hidden="1"/>
    <cellStyle name="Uwaga 3" xfId="42047" hidden="1"/>
    <cellStyle name="Uwaga 3" xfId="42036" hidden="1"/>
    <cellStyle name="Uwaga 3" xfId="42034" hidden="1"/>
    <cellStyle name="Uwaga 3" xfId="42032" hidden="1"/>
    <cellStyle name="Uwaga 3" xfId="42021" hidden="1"/>
    <cellStyle name="Uwaga 3" xfId="42019" hidden="1"/>
    <cellStyle name="Uwaga 3" xfId="42016" hidden="1"/>
    <cellStyle name="Uwaga 3" xfId="42006" hidden="1"/>
    <cellStyle name="Uwaga 3" xfId="42004" hidden="1"/>
    <cellStyle name="Uwaga 3" xfId="42001" hidden="1"/>
    <cellStyle name="Uwaga 3" xfId="41991" hidden="1"/>
    <cellStyle name="Uwaga 3" xfId="41989" hidden="1"/>
    <cellStyle name="Uwaga 3" xfId="41986" hidden="1"/>
    <cellStyle name="Uwaga 3" xfId="41977" hidden="1"/>
    <cellStyle name="Uwaga 3" xfId="41974" hidden="1"/>
    <cellStyle name="Uwaga 3" xfId="41970" hidden="1"/>
    <cellStyle name="Uwaga 3" xfId="41962" hidden="1"/>
    <cellStyle name="Uwaga 3" xfId="41959" hidden="1"/>
    <cellStyle name="Uwaga 3" xfId="41955" hidden="1"/>
    <cellStyle name="Uwaga 3" xfId="41947" hidden="1"/>
    <cellStyle name="Uwaga 3" xfId="41944" hidden="1"/>
    <cellStyle name="Uwaga 3" xfId="41940" hidden="1"/>
    <cellStyle name="Uwaga 3" xfId="41932" hidden="1"/>
    <cellStyle name="Uwaga 3" xfId="41929" hidden="1"/>
    <cellStyle name="Uwaga 3" xfId="41925" hidden="1"/>
    <cellStyle name="Uwaga 3" xfId="41917" hidden="1"/>
    <cellStyle name="Uwaga 3" xfId="41914" hidden="1"/>
    <cellStyle name="Uwaga 3" xfId="41910" hidden="1"/>
    <cellStyle name="Uwaga 3" xfId="41902" hidden="1"/>
    <cellStyle name="Uwaga 3" xfId="41898" hidden="1"/>
    <cellStyle name="Uwaga 3" xfId="41893" hidden="1"/>
    <cellStyle name="Uwaga 3" xfId="41887" hidden="1"/>
    <cellStyle name="Uwaga 3" xfId="41883" hidden="1"/>
    <cellStyle name="Uwaga 3" xfId="41878" hidden="1"/>
    <cellStyle name="Uwaga 3" xfId="41872" hidden="1"/>
    <cellStyle name="Uwaga 3" xfId="41868" hidden="1"/>
    <cellStyle name="Uwaga 3" xfId="41863" hidden="1"/>
    <cellStyle name="Uwaga 3" xfId="41857" hidden="1"/>
    <cellStyle name="Uwaga 3" xfId="41854" hidden="1"/>
    <cellStyle name="Uwaga 3" xfId="41850" hidden="1"/>
    <cellStyle name="Uwaga 3" xfId="41842" hidden="1"/>
    <cellStyle name="Uwaga 3" xfId="41839" hidden="1"/>
    <cellStyle name="Uwaga 3" xfId="41834" hidden="1"/>
    <cellStyle name="Uwaga 3" xfId="41827" hidden="1"/>
    <cellStyle name="Uwaga 3" xfId="41823" hidden="1"/>
    <cellStyle name="Uwaga 3" xfId="41818" hidden="1"/>
    <cellStyle name="Uwaga 3" xfId="41812" hidden="1"/>
    <cellStyle name="Uwaga 3" xfId="41808" hidden="1"/>
    <cellStyle name="Uwaga 3" xfId="41803" hidden="1"/>
    <cellStyle name="Uwaga 3" xfId="41797" hidden="1"/>
    <cellStyle name="Uwaga 3" xfId="41794" hidden="1"/>
    <cellStyle name="Uwaga 3" xfId="41790" hidden="1"/>
    <cellStyle name="Uwaga 3" xfId="41782" hidden="1"/>
    <cellStyle name="Uwaga 3" xfId="41777" hidden="1"/>
    <cellStyle name="Uwaga 3" xfId="41772" hidden="1"/>
    <cellStyle name="Uwaga 3" xfId="41767" hidden="1"/>
    <cellStyle name="Uwaga 3" xfId="41762" hidden="1"/>
    <cellStyle name="Uwaga 3" xfId="41757" hidden="1"/>
    <cellStyle name="Uwaga 3" xfId="41752" hidden="1"/>
    <cellStyle name="Uwaga 3" xfId="41747" hidden="1"/>
    <cellStyle name="Uwaga 3" xfId="41742" hidden="1"/>
    <cellStyle name="Uwaga 3" xfId="41737" hidden="1"/>
    <cellStyle name="Uwaga 3" xfId="41733" hidden="1"/>
    <cellStyle name="Uwaga 3" xfId="41728" hidden="1"/>
    <cellStyle name="Uwaga 3" xfId="41721" hidden="1"/>
    <cellStyle name="Uwaga 3" xfId="41716" hidden="1"/>
    <cellStyle name="Uwaga 3" xfId="41711" hidden="1"/>
    <cellStyle name="Uwaga 3" xfId="41706" hidden="1"/>
    <cellStyle name="Uwaga 3" xfId="41701" hidden="1"/>
    <cellStyle name="Uwaga 3" xfId="41696" hidden="1"/>
    <cellStyle name="Uwaga 3" xfId="41691" hidden="1"/>
    <cellStyle name="Uwaga 3" xfId="41686" hidden="1"/>
    <cellStyle name="Uwaga 3" xfId="41681" hidden="1"/>
    <cellStyle name="Uwaga 3" xfId="41677" hidden="1"/>
    <cellStyle name="Uwaga 3" xfId="41672" hidden="1"/>
    <cellStyle name="Uwaga 3" xfId="41667" hidden="1"/>
    <cellStyle name="Uwaga 3" xfId="41662" hidden="1"/>
    <cellStyle name="Uwaga 3" xfId="41658" hidden="1"/>
    <cellStyle name="Uwaga 3" xfId="41654" hidden="1"/>
    <cellStyle name="Uwaga 3" xfId="41647" hidden="1"/>
    <cellStyle name="Uwaga 3" xfId="41643" hidden="1"/>
    <cellStyle name="Uwaga 3" xfId="41638" hidden="1"/>
    <cellStyle name="Uwaga 3" xfId="41632" hidden="1"/>
    <cellStyle name="Uwaga 3" xfId="41628" hidden="1"/>
    <cellStyle name="Uwaga 3" xfId="41623" hidden="1"/>
    <cellStyle name="Uwaga 3" xfId="41617" hidden="1"/>
    <cellStyle name="Uwaga 3" xfId="41613" hidden="1"/>
    <cellStyle name="Uwaga 3" xfId="41609" hidden="1"/>
    <cellStyle name="Uwaga 3" xfId="41602" hidden="1"/>
    <cellStyle name="Uwaga 3" xfId="41598" hidden="1"/>
    <cellStyle name="Uwaga 3" xfId="41594" hidden="1"/>
    <cellStyle name="Uwaga 3" xfId="42461" hidden="1"/>
    <cellStyle name="Uwaga 3" xfId="42460" hidden="1"/>
    <cellStyle name="Uwaga 3" xfId="42458" hidden="1"/>
    <cellStyle name="Uwaga 3" xfId="42445" hidden="1"/>
    <cellStyle name="Uwaga 3" xfId="42443" hidden="1"/>
    <cellStyle name="Uwaga 3" xfId="42441" hidden="1"/>
    <cellStyle name="Uwaga 3" xfId="42431" hidden="1"/>
    <cellStyle name="Uwaga 3" xfId="42429" hidden="1"/>
    <cellStyle name="Uwaga 3" xfId="42427" hidden="1"/>
    <cellStyle name="Uwaga 3" xfId="42416" hidden="1"/>
    <cellStyle name="Uwaga 3" xfId="42414" hidden="1"/>
    <cellStyle name="Uwaga 3" xfId="42412" hidden="1"/>
    <cellStyle name="Uwaga 3" xfId="42399" hidden="1"/>
    <cellStyle name="Uwaga 3" xfId="42397" hidden="1"/>
    <cellStyle name="Uwaga 3" xfId="42396" hidden="1"/>
    <cellStyle name="Uwaga 3" xfId="42383" hidden="1"/>
    <cellStyle name="Uwaga 3" xfId="42382" hidden="1"/>
    <cellStyle name="Uwaga 3" xfId="42380" hidden="1"/>
    <cellStyle name="Uwaga 3" xfId="42368" hidden="1"/>
    <cellStyle name="Uwaga 3" xfId="42367" hidden="1"/>
    <cellStyle name="Uwaga 3" xfId="42365" hidden="1"/>
    <cellStyle name="Uwaga 3" xfId="42353" hidden="1"/>
    <cellStyle name="Uwaga 3" xfId="42352" hidden="1"/>
    <cellStyle name="Uwaga 3" xfId="42350" hidden="1"/>
    <cellStyle name="Uwaga 3" xfId="42338" hidden="1"/>
    <cellStyle name="Uwaga 3" xfId="42337" hidden="1"/>
    <cellStyle name="Uwaga 3" xfId="42335" hidden="1"/>
    <cellStyle name="Uwaga 3" xfId="42323" hidden="1"/>
    <cellStyle name="Uwaga 3" xfId="42322" hidden="1"/>
    <cellStyle name="Uwaga 3" xfId="42320" hidden="1"/>
    <cellStyle name="Uwaga 3" xfId="42308" hidden="1"/>
    <cellStyle name="Uwaga 3" xfId="42307" hidden="1"/>
    <cellStyle name="Uwaga 3" xfId="42305" hidden="1"/>
    <cellStyle name="Uwaga 3" xfId="42293" hidden="1"/>
    <cellStyle name="Uwaga 3" xfId="42292" hidden="1"/>
    <cellStyle name="Uwaga 3" xfId="42290" hidden="1"/>
    <cellStyle name="Uwaga 3" xfId="42278" hidden="1"/>
    <cellStyle name="Uwaga 3" xfId="42277" hidden="1"/>
    <cellStyle name="Uwaga 3" xfId="42275" hidden="1"/>
    <cellStyle name="Uwaga 3" xfId="42263" hidden="1"/>
    <cellStyle name="Uwaga 3" xfId="42262" hidden="1"/>
    <cellStyle name="Uwaga 3" xfId="42260" hidden="1"/>
    <cellStyle name="Uwaga 3" xfId="42248" hidden="1"/>
    <cellStyle name="Uwaga 3" xfId="42247" hidden="1"/>
    <cellStyle name="Uwaga 3" xfId="42245" hidden="1"/>
    <cellStyle name="Uwaga 3" xfId="42233" hidden="1"/>
    <cellStyle name="Uwaga 3" xfId="42232" hidden="1"/>
    <cellStyle name="Uwaga 3" xfId="42230" hidden="1"/>
    <cellStyle name="Uwaga 3" xfId="42218" hidden="1"/>
    <cellStyle name="Uwaga 3" xfId="42217" hidden="1"/>
    <cellStyle name="Uwaga 3" xfId="42215" hidden="1"/>
    <cellStyle name="Uwaga 3" xfId="42203" hidden="1"/>
    <cellStyle name="Uwaga 3" xfId="42202" hidden="1"/>
    <cellStyle name="Uwaga 3" xfId="42200" hidden="1"/>
    <cellStyle name="Uwaga 3" xfId="42188" hidden="1"/>
    <cellStyle name="Uwaga 3" xfId="42187" hidden="1"/>
    <cellStyle name="Uwaga 3" xfId="42185" hidden="1"/>
    <cellStyle name="Uwaga 3" xfId="42173" hidden="1"/>
    <cellStyle name="Uwaga 3" xfId="42172" hidden="1"/>
    <cellStyle name="Uwaga 3" xfId="42170" hidden="1"/>
    <cellStyle name="Uwaga 3" xfId="42158" hidden="1"/>
    <cellStyle name="Uwaga 3" xfId="42157" hidden="1"/>
    <cellStyle name="Uwaga 3" xfId="42155" hidden="1"/>
    <cellStyle name="Uwaga 3" xfId="42143" hidden="1"/>
    <cellStyle name="Uwaga 3" xfId="42142" hidden="1"/>
    <cellStyle name="Uwaga 3" xfId="42140" hidden="1"/>
    <cellStyle name="Uwaga 3" xfId="42128" hidden="1"/>
    <cellStyle name="Uwaga 3" xfId="42127" hidden="1"/>
    <cellStyle name="Uwaga 3" xfId="42125" hidden="1"/>
    <cellStyle name="Uwaga 3" xfId="42113" hidden="1"/>
    <cellStyle name="Uwaga 3" xfId="42112" hidden="1"/>
    <cellStyle name="Uwaga 3" xfId="42110" hidden="1"/>
    <cellStyle name="Uwaga 3" xfId="42098" hidden="1"/>
    <cellStyle name="Uwaga 3" xfId="42097" hidden="1"/>
    <cellStyle name="Uwaga 3" xfId="42095" hidden="1"/>
    <cellStyle name="Uwaga 3" xfId="42083" hidden="1"/>
    <cellStyle name="Uwaga 3" xfId="42082" hidden="1"/>
    <cellStyle name="Uwaga 3" xfId="42080" hidden="1"/>
    <cellStyle name="Uwaga 3" xfId="42068" hidden="1"/>
    <cellStyle name="Uwaga 3" xfId="42067" hidden="1"/>
    <cellStyle name="Uwaga 3" xfId="42065" hidden="1"/>
    <cellStyle name="Uwaga 3" xfId="42053" hidden="1"/>
    <cellStyle name="Uwaga 3" xfId="42052" hidden="1"/>
    <cellStyle name="Uwaga 3" xfId="42050" hidden="1"/>
    <cellStyle name="Uwaga 3" xfId="42038" hidden="1"/>
    <cellStyle name="Uwaga 3" xfId="42037" hidden="1"/>
    <cellStyle name="Uwaga 3" xfId="42035" hidden="1"/>
    <cellStyle name="Uwaga 3" xfId="42023" hidden="1"/>
    <cellStyle name="Uwaga 3" xfId="42022" hidden="1"/>
    <cellStyle name="Uwaga 3" xfId="42020" hidden="1"/>
    <cellStyle name="Uwaga 3" xfId="42008" hidden="1"/>
    <cellStyle name="Uwaga 3" xfId="42007" hidden="1"/>
    <cellStyle name="Uwaga 3" xfId="42005" hidden="1"/>
    <cellStyle name="Uwaga 3" xfId="41993" hidden="1"/>
    <cellStyle name="Uwaga 3" xfId="41992" hidden="1"/>
    <cellStyle name="Uwaga 3" xfId="41990" hidden="1"/>
    <cellStyle name="Uwaga 3" xfId="41978" hidden="1"/>
    <cellStyle name="Uwaga 3" xfId="41976" hidden="1"/>
    <cellStyle name="Uwaga 3" xfId="41973" hidden="1"/>
    <cellStyle name="Uwaga 3" xfId="41963" hidden="1"/>
    <cellStyle name="Uwaga 3" xfId="41961" hidden="1"/>
    <cellStyle name="Uwaga 3" xfId="41958" hidden="1"/>
    <cellStyle name="Uwaga 3" xfId="41948" hidden="1"/>
    <cellStyle name="Uwaga 3" xfId="41946" hidden="1"/>
    <cellStyle name="Uwaga 3" xfId="41943" hidden="1"/>
    <cellStyle name="Uwaga 3" xfId="41933" hidden="1"/>
    <cellStyle name="Uwaga 3" xfId="41931" hidden="1"/>
    <cellStyle name="Uwaga 3" xfId="41928" hidden="1"/>
    <cellStyle name="Uwaga 3" xfId="41918" hidden="1"/>
    <cellStyle name="Uwaga 3" xfId="41916" hidden="1"/>
    <cellStyle name="Uwaga 3" xfId="41913" hidden="1"/>
    <cellStyle name="Uwaga 3" xfId="41903" hidden="1"/>
    <cellStyle name="Uwaga 3" xfId="41901" hidden="1"/>
    <cellStyle name="Uwaga 3" xfId="41897" hidden="1"/>
    <cellStyle name="Uwaga 3" xfId="41888" hidden="1"/>
    <cellStyle name="Uwaga 3" xfId="41885" hidden="1"/>
    <cellStyle name="Uwaga 3" xfId="41881" hidden="1"/>
    <cellStyle name="Uwaga 3" xfId="41873" hidden="1"/>
    <cellStyle name="Uwaga 3" xfId="41871" hidden="1"/>
    <cellStyle name="Uwaga 3" xfId="41867" hidden="1"/>
    <cellStyle name="Uwaga 3" xfId="41858" hidden="1"/>
    <cellStyle name="Uwaga 3" xfId="41856" hidden="1"/>
    <cellStyle name="Uwaga 3" xfId="41853" hidden="1"/>
    <cellStyle name="Uwaga 3" xfId="41843" hidden="1"/>
    <cellStyle name="Uwaga 3" xfId="41841" hidden="1"/>
    <cellStyle name="Uwaga 3" xfId="41836" hidden="1"/>
    <cellStyle name="Uwaga 3" xfId="41828" hidden="1"/>
    <cellStyle name="Uwaga 3" xfId="41826" hidden="1"/>
    <cellStyle name="Uwaga 3" xfId="41821" hidden="1"/>
    <cellStyle name="Uwaga 3" xfId="41813" hidden="1"/>
    <cellStyle name="Uwaga 3" xfId="41811" hidden="1"/>
    <cellStyle name="Uwaga 3" xfId="41806" hidden="1"/>
    <cellStyle name="Uwaga 3" xfId="41798" hidden="1"/>
    <cellStyle name="Uwaga 3" xfId="41796" hidden="1"/>
    <cellStyle name="Uwaga 3" xfId="41792" hidden="1"/>
    <cellStyle name="Uwaga 3" xfId="41783" hidden="1"/>
    <cellStyle name="Uwaga 3" xfId="41780" hidden="1"/>
    <cellStyle name="Uwaga 3" xfId="41775" hidden="1"/>
    <cellStyle name="Uwaga 3" xfId="41768" hidden="1"/>
    <cellStyle name="Uwaga 3" xfId="41764" hidden="1"/>
    <cellStyle name="Uwaga 3" xfId="41759" hidden="1"/>
    <cellStyle name="Uwaga 3" xfId="41753" hidden="1"/>
    <cellStyle name="Uwaga 3" xfId="41749" hidden="1"/>
    <cellStyle name="Uwaga 3" xfId="41744" hidden="1"/>
    <cellStyle name="Uwaga 3" xfId="41738" hidden="1"/>
    <cellStyle name="Uwaga 3" xfId="41735" hidden="1"/>
    <cellStyle name="Uwaga 3" xfId="41731" hidden="1"/>
    <cellStyle name="Uwaga 3" xfId="41722" hidden="1"/>
    <cellStyle name="Uwaga 3" xfId="41717" hidden="1"/>
    <cellStyle name="Uwaga 3" xfId="41712" hidden="1"/>
    <cellStyle name="Uwaga 3" xfId="41707" hidden="1"/>
    <cellStyle name="Uwaga 3" xfId="41702" hidden="1"/>
    <cellStyle name="Uwaga 3" xfId="41697" hidden="1"/>
    <cellStyle name="Uwaga 3" xfId="41692" hidden="1"/>
    <cellStyle name="Uwaga 3" xfId="41687" hidden="1"/>
    <cellStyle name="Uwaga 3" xfId="41682" hidden="1"/>
    <cellStyle name="Uwaga 3" xfId="41678" hidden="1"/>
    <cellStyle name="Uwaga 3" xfId="41673" hidden="1"/>
    <cellStyle name="Uwaga 3" xfId="41668" hidden="1"/>
    <cellStyle name="Uwaga 3" xfId="41663" hidden="1"/>
    <cellStyle name="Uwaga 3" xfId="41659" hidden="1"/>
    <cellStyle name="Uwaga 3" xfId="41655" hidden="1"/>
    <cellStyle name="Uwaga 3" xfId="41648" hidden="1"/>
    <cellStyle name="Uwaga 3" xfId="41644" hidden="1"/>
    <cellStyle name="Uwaga 3" xfId="41639" hidden="1"/>
    <cellStyle name="Uwaga 3" xfId="41633" hidden="1"/>
    <cellStyle name="Uwaga 3" xfId="41629" hidden="1"/>
    <cellStyle name="Uwaga 3" xfId="41624" hidden="1"/>
    <cellStyle name="Uwaga 3" xfId="41618" hidden="1"/>
    <cellStyle name="Uwaga 3" xfId="41614" hidden="1"/>
    <cellStyle name="Uwaga 3" xfId="41610" hidden="1"/>
    <cellStyle name="Uwaga 3" xfId="41603" hidden="1"/>
    <cellStyle name="Uwaga 3" xfId="41599" hidden="1"/>
    <cellStyle name="Uwaga 3" xfId="41595" hidden="1"/>
    <cellStyle name="Uwaga 3" xfId="41556" hidden="1"/>
    <cellStyle name="Uwaga 3" xfId="41555" hidden="1"/>
    <cellStyle name="Uwaga 3" xfId="41554" hidden="1"/>
    <cellStyle name="Uwaga 3" xfId="41547" hidden="1"/>
    <cellStyle name="Uwaga 3" xfId="41546" hidden="1"/>
    <cellStyle name="Uwaga 3" xfId="41545" hidden="1"/>
    <cellStyle name="Uwaga 3" xfId="41538" hidden="1"/>
    <cellStyle name="Uwaga 3" xfId="41537" hidden="1"/>
    <cellStyle name="Uwaga 3" xfId="41536" hidden="1"/>
    <cellStyle name="Uwaga 3" xfId="41529" hidden="1"/>
    <cellStyle name="Uwaga 3" xfId="41528" hidden="1"/>
    <cellStyle name="Uwaga 3" xfId="41527" hidden="1"/>
    <cellStyle name="Uwaga 3" xfId="41520" hidden="1"/>
    <cellStyle name="Uwaga 3" xfId="41519" hidden="1"/>
    <cellStyle name="Uwaga 3" xfId="41517" hidden="1"/>
    <cellStyle name="Uwaga 3" xfId="41512" hidden="1"/>
    <cellStyle name="Uwaga 3" xfId="41509" hidden="1"/>
    <cellStyle name="Uwaga 3" xfId="41507" hidden="1"/>
    <cellStyle name="Uwaga 3" xfId="41503" hidden="1"/>
    <cellStyle name="Uwaga 3" xfId="41500" hidden="1"/>
    <cellStyle name="Uwaga 3" xfId="41498" hidden="1"/>
    <cellStyle name="Uwaga 3" xfId="41494" hidden="1"/>
    <cellStyle name="Uwaga 3" xfId="41491" hidden="1"/>
    <cellStyle name="Uwaga 3" xfId="41489" hidden="1"/>
    <cellStyle name="Uwaga 3" xfId="41485" hidden="1"/>
    <cellStyle name="Uwaga 3" xfId="41483" hidden="1"/>
    <cellStyle name="Uwaga 3" xfId="41482" hidden="1"/>
    <cellStyle name="Uwaga 3" xfId="41476" hidden="1"/>
    <cellStyle name="Uwaga 3" xfId="41474" hidden="1"/>
    <cellStyle name="Uwaga 3" xfId="41471" hidden="1"/>
    <cellStyle name="Uwaga 3" xfId="41467" hidden="1"/>
    <cellStyle name="Uwaga 3" xfId="41464" hidden="1"/>
    <cellStyle name="Uwaga 3" xfId="41462" hidden="1"/>
    <cellStyle name="Uwaga 3" xfId="41458" hidden="1"/>
    <cellStyle name="Uwaga 3" xfId="41455" hidden="1"/>
    <cellStyle name="Uwaga 3" xfId="41453" hidden="1"/>
    <cellStyle name="Uwaga 3" xfId="41449" hidden="1"/>
    <cellStyle name="Uwaga 3" xfId="41447" hidden="1"/>
    <cellStyle name="Uwaga 3" xfId="41446" hidden="1"/>
    <cellStyle name="Uwaga 3" xfId="41440" hidden="1"/>
    <cellStyle name="Uwaga 3" xfId="41437" hidden="1"/>
    <cellStyle name="Uwaga 3" xfId="41435" hidden="1"/>
    <cellStyle name="Uwaga 3" xfId="41431" hidden="1"/>
    <cellStyle name="Uwaga 3" xfId="41428" hidden="1"/>
    <cellStyle name="Uwaga 3" xfId="41426" hidden="1"/>
    <cellStyle name="Uwaga 3" xfId="41422" hidden="1"/>
    <cellStyle name="Uwaga 3" xfId="41419" hidden="1"/>
    <cellStyle name="Uwaga 3" xfId="41417" hidden="1"/>
    <cellStyle name="Uwaga 3" xfId="41413" hidden="1"/>
    <cellStyle name="Uwaga 3" xfId="41411" hidden="1"/>
    <cellStyle name="Uwaga 3" xfId="41410" hidden="1"/>
    <cellStyle name="Uwaga 3" xfId="41403" hidden="1"/>
    <cellStyle name="Uwaga 3" xfId="41400" hidden="1"/>
    <cellStyle name="Uwaga 3" xfId="41398" hidden="1"/>
    <cellStyle name="Uwaga 3" xfId="41394" hidden="1"/>
    <cellStyle name="Uwaga 3" xfId="41391" hidden="1"/>
    <cellStyle name="Uwaga 3" xfId="41389" hidden="1"/>
    <cellStyle name="Uwaga 3" xfId="41385" hidden="1"/>
    <cellStyle name="Uwaga 3" xfId="41382" hidden="1"/>
    <cellStyle name="Uwaga 3" xfId="41380" hidden="1"/>
    <cellStyle name="Uwaga 3" xfId="41377" hidden="1"/>
    <cellStyle name="Uwaga 3" xfId="41375" hidden="1"/>
    <cellStyle name="Uwaga 3" xfId="41374" hidden="1"/>
    <cellStyle name="Uwaga 3" xfId="41368" hidden="1"/>
    <cellStyle name="Uwaga 3" xfId="41366" hidden="1"/>
    <cellStyle name="Uwaga 3" xfId="41364" hidden="1"/>
    <cellStyle name="Uwaga 3" xfId="41359" hidden="1"/>
    <cellStyle name="Uwaga 3" xfId="41357" hidden="1"/>
    <cellStyle name="Uwaga 3" xfId="41355" hidden="1"/>
    <cellStyle name="Uwaga 3" xfId="41350" hidden="1"/>
    <cellStyle name="Uwaga 3" xfId="41348" hidden="1"/>
    <cellStyle name="Uwaga 3" xfId="41346" hidden="1"/>
    <cellStyle name="Uwaga 3" xfId="41341" hidden="1"/>
    <cellStyle name="Uwaga 3" xfId="41339" hidden="1"/>
    <cellStyle name="Uwaga 3" xfId="41338" hidden="1"/>
    <cellStyle name="Uwaga 3" xfId="41331" hidden="1"/>
    <cellStyle name="Uwaga 3" xfId="41328" hidden="1"/>
    <cellStyle name="Uwaga 3" xfId="41326" hidden="1"/>
    <cellStyle name="Uwaga 3" xfId="41322" hidden="1"/>
    <cellStyle name="Uwaga 3" xfId="41319" hidden="1"/>
    <cellStyle name="Uwaga 3" xfId="41317" hidden="1"/>
    <cellStyle name="Uwaga 3" xfId="41313" hidden="1"/>
    <cellStyle name="Uwaga 3" xfId="41310" hidden="1"/>
    <cellStyle name="Uwaga 3" xfId="41308" hidden="1"/>
    <cellStyle name="Uwaga 3" xfId="41305" hidden="1"/>
    <cellStyle name="Uwaga 3" xfId="41303" hidden="1"/>
    <cellStyle name="Uwaga 3" xfId="41301" hidden="1"/>
    <cellStyle name="Uwaga 3" xfId="41295" hidden="1"/>
    <cellStyle name="Uwaga 3" xfId="41292" hidden="1"/>
    <cellStyle name="Uwaga 3" xfId="41290" hidden="1"/>
    <cellStyle name="Uwaga 3" xfId="41286" hidden="1"/>
    <cellStyle name="Uwaga 3" xfId="41283" hidden="1"/>
    <cellStyle name="Uwaga 3" xfId="41281" hidden="1"/>
    <cellStyle name="Uwaga 3" xfId="41277" hidden="1"/>
    <cellStyle name="Uwaga 3" xfId="41274" hidden="1"/>
    <cellStyle name="Uwaga 3" xfId="41272" hidden="1"/>
    <cellStyle name="Uwaga 3" xfId="41270" hidden="1"/>
    <cellStyle name="Uwaga 3" xfId="41268" hidden="1"/>
    <cellStyle name="Uwaga 3" xfId="41266" hidden="1"/>
    <cellStyle name="Uwaga 3" xfId="41261" hidden="1"/>
    <cellStyle name="Uwaga 3" xfId="41259" hidden="1"/>
    <cellStyle name="Uwaga 3" xfId="41256" hidden="1"/>
    <cellStyle name="Uwaga 3" xfId="41252" hidden="1"/>
    <cellStyle name="Uwaga 3" xfId="41249" hidden="1"/>
    <cellStyle name="Uwaga 3" xfId="41246" hidden="1"/>
    <cellStyle name="Uwaga 3" xfId="41243" hidden="1"/>
    <cellStyle name="Uwaga 3" xfId="41241" hidden="1"/>
    <cellStyle name="Uwaga 3" xfId="41238" hidden="1"/>
    <cellStyle name="Uwaga 3" xfId="41234" hidden="1"/>
    <cellStyle name="Uwaga 3" xfId="41232" hidden="1"/>
    <cellStyle name="Uwaga 3" xfId="41229" hidden="1"/>
    <cellStyle name="Uwaga 3" xfId="41224" hidden="1"/>
    <cellStyle name="Uwaga 3" xfId="41221" hidden="1"/>
    <cellStyle name="Uwaga 3" xfId="41218" hidden="1"/>
    <cellStyle name="Uwaga 3" xfId="41214" hidden="1"/>
    <cellStyle name="Uwaga 3" xfId="41211" hidden="1"/>
    <cellStyle name="Uwaga 3" xfId="41209" hidden="1"/>
    <cellStyle name="Uwaga 3" xfId="41206" hidden="1"/>
    <cellStyle name="Uwaga 3" xfId="41203" hidden="1"/>
    <cellStyle name="Uwaga 3" xfId="41200" hidden="1"/>
    <cellStyle name="Uwaga 3" xfId="41198" hidden="1"/>
    <cellStyle name="Uwaga 3" xfId="41196" hidden="1"/>
    <cellStyle name="Uwaga 3" xfId="41193" hidden="1"/>
    <cellStyle name="Uwaga 3" xfId="41188" hidden="1"/>
    <cellStyle name="Uwaga 3" xfId="41185" hidden="1"/>
    <cellStyle name="Uwaga 3" xfId="41182" hidden="1"/>
    <cellStyle name="Uwaga 3" xfId="41179" hidden="1"/>
    <cellStyle name="Uwaga 3" xfId="41176" hidden="1"/>
    <cellStyle name="Uwaga 3" xfId="41173" hidden="1"/>
    <cellStyle name="Uwaga 3" xfId="41170" hidden="1"/>
    <cellStyle name="Uwaga 3" xfId="41167" hidden="1"/>
    <cellStyle name="Uwaga 3" xfId="41164" hidden="1"/>
    <cellStyle name="Uwaga 3" xfId="41162" hidden="1"/>
    <cellStyle name="Uwaga 3" xfId="41160" hidden="1"/>
    <cellStyle name="Uwaga 3" xfId="41157" hidden="1"/>
    <cellStyle name="Uwaga 3" xfId="41152" hidden="1"/>
    <cellStyle name="Uwaga 3" xfId="41149" hidden="1"/>
    <cellStyle name="Uwaga 3" xfId="41146" hidden="1"/>
    <cellStyle name="Uwaga 3" xfId="41143" hidden="1"/>
    <cellStyle name="Uwaga 3" xfId="41140" hidden="1"/>
    <cellStyle name="Uwaga 3" xfId="41137" hidden="1"/>
    <cellStyle name="Uwaga 3" xfId="41134" hidden="1"/>
    <cellStyle name="Uwaga 3" xfId="41131" hidden="1"/>
    <cellStyle name="Uwaga 3" xfId="41128" hidden="1"/>
    <cellStyle name="Uwaga 3" xfId="41126" hidden="1"/>
    <cellStyle name="Uwaga 3" xfId="41124" hidden="1"/>
    <cellStyle name="Uwaga 3" xfId="41121" hidden="1"/>
    <cellStyle name="Uwaga 3" xfId="41115" hidden="1"/>
    <cellStyle name="Uwaga 3" xfId="41112" hidden="1"/>
    <cellStyle name="Uwaga 3" xfId="41110" hidden="1"/>
    <cellStyle name="Uwaga 3" xfId="41106" hidden="1"/>
    <cellStyle name="Uwaga 3" xfId="41103" hidden="1"/>
    <cellStyle name="Uwaga 3" xfId="41101" hidden="1"/>
    <cellStyle name="Uwaga 3" xfId="41097" hidden="1"/>
    <cellStyle name="Uwaga 3" xfId="41094" hidden="1"/>
    <cellStyle name="Uwaga 3" xfId="41092" hidden="1"/>
    <cellStyle name="Uwaga 3" xfId="41090" hidden="1"/>
    <cellStyle name="Uwaga 3" xfId="41087" hidden="1"/>
    <cellStyle name="Uwaga 3" xfId="41084" hidden="1"/>
    <cellStyle name="Uwaga 3" xfId="41081" hidden="1"/>
    <cellStyle name="Uwaga 3" xfId="41079" hidden="1"/>
    <cellStyle name="Uwaga 3" xfId="41077" hidden="1"/>
    <cellStyle name="Uwaga 3" xfId="41072" hidden="1"/>
    <cellStyle name="Uwaga 3" xfId="41070" hidden="1"/>
    <cellStyle name="Uwaga 3" xfId="41067" hidden="1"/>
    <cellStyle name="Uwaga 3" xfId="41063" hidden="1"/>
    <cellStyle name="Uwaga 3" xfId="41061" hidden="1"/>
    <cellStyle name="Uwaga 3" xfId="41058" hidden="1"/>
    <cellStyle name="Uwaga 3" xfId="41054" hidden="1"/>
    <cellStyle name="Uwaga 3" xfId="41052" hidden="1"/>
    <cellStyle name="Uwaga 3" xfId="41049" hidden="1"/>
    <cellStyle name="Uwaga 3" xfId="41045" hidden="1"/>
    <cellStyle name="Uwaga 3" xfId="41043" hidden="1"/>
    <cellStyle name="Uwaga 3" xfId="41041" hidden="1"/>
    <cellStyle name="Uwaga 3" xfId="42561" hidden="1"/>
    <cellStyle name="Uwaga 3" xfId="42562" hidden="1"/>
    <cellStyle name="Uwaga 3" xfId="42564" hidden="1"/>
    <cellStyle name="Uwaga 3" xfId="42576" hidden="1"/>
    <cellStyle name="Uwaga 3" xfId="42577" hidden="1"/>
    <cellStyle name="Uwaga 3" xfId="42582" hidden="1"/>
    <cellStyle name="Uwaga 3" xfId="42591" hidden="1"/>
    <cellStyle name="Uwaga 3" xfId="42592" hidden="1"/>
    <cellStyle name="Uwaga 3" xfId="42597" hidden="1"/>
    <cellStyle name="Uwaga 3" xfId="42606" hidden="1"/>
    <cellStyle name="Uwaga 3" xfId="42607" hidden="1"/>
    <cellStyle name="Uwaga 3" xfId="42608" hidden="1"/>
    <cellStyle name="Uwaga 3" xfId="42621" hidden="1"/>
    <cellStyle name="Uwaga 3" xfId="42626" hidden="1"/>
    <cellStyle name="Uwaga 3" xfId="42631" hidden="1"/>
    <cellStyle name="Uwaga 3" xfId="42641" hidden="1"/>
    <cellStyle name="Uwaga 3" xfId="42646" hidden="1"/>
    <cellStyle name="Uwaga 3" xfId="42650" hidden="1"/>
    <cellStyle name="Uwaga 3" xfId="42657" hidden="1"/>
    <cellStyle name="Uwaga 3" xfId="42662" hidden="1"/>
    <cellStyle name="Uwaga 3" xfId="42665" hidden="1"/>
    <cellStyle name="Uwaga 3" xfId="42671" hidden="1"/>
    <cellStyle name="Uwaga 3" xfId="42676" hidden="1"/>
    <cellStyle name="Uwaga 3" xfId="42680" hidden="1"/>
    <cellStyle name="Uwaga 3" xfId="42681" hidden="1"/>
    <cellStyle name="Uwaga 3" xfId="42682" hidden="1"/>
    <cellStyle name="Uwaga 3" xfId="42686" hidden="1"/>
    <cellStyle name="Uwaga 3" xfId="42698" hidden="1"/>
    <cellStyle name="Uwaga 3" xfId="42703" hidden="1"/>
    <cellStyle name="Uwaga 3" xfId="42708" hidden="1"/>
    <cellStyle name="Uwaga 3" xfId="42713" hidden="1"/>
    <cellStyle name="Uwaga 3" xfId="42718" hidden="1"/>
    <cellStyle name="Uwaga 3" xfId="42723" hidden="1"/>
    <cellStyle name="Uwaga 3" xfId="42727" hidden="1"/>
    <cellStyle name="Uwaga 3" xfId="42731" hidden="1"/>
    <cellStyle name="Uwaga 3" xfId="42736" hidden="1"/>
    <cellStyle name="Uwaga 3" xfId="42741" hidden="1"/>
    <cellStyle name="Uwaga 3" xfId="42742" hidden="1"/>
    <cellStyle name="Uwaga 3" xfId="42744" hidden="1"/>
    <cellStyle name="Uwaga 3" xfId="42757" hidden="1"/>
    <cellStyle name="Uwaga 3" xfId="42761" hidden="1"/>
    <cellStyle name="Uwaga 3" xfId="42766" hidden="1"/>
    <cellStyle name="Uwaga 3" xfId="42773" hidden="1"/>
    <cellStyle name="Uwaga 3" xfId="42777" hidden="1"/>
    <cellStyle name="Uwaga 3" xfId="42782" hidden="1"/>
    <cellStyle name="Uwaga 3" xfId="42787" hidden="1"/>
    <cellStyle name="Uwaga 3" xfId="42790" hidden="1"/>
    <cellStyle name="Uwaga 3" xfId="42795" hidden="1"/>
    <cellStyle name="Uwaga 3" xfId="42801" hidden="1"/>
    <cellStyle name="Uwaga 3" xfId="42802" hidden="1"/>
    <cellStyle name="Uwaga 3" xfId="42805" hidden="1"/>
    <cellStyle name="Uwaga 3" xfId="42818" hidden="1"/>
    <cellStyle name="Uwaga 3" xfId="42822" hidden="1"/>
    <cellStyle name="Uwaga 3" xfId="42827" hidden="1"/>
    <cellStyle name="Uwaga 3" xfId="42834" hidden="1"/>
    <cellStyle name="Uwaga 3" xfId="42839" hidden="1"/>
    <cellStyle name="Uwaga 3" xfId="42843" hidden="1"/>
    <cellStyle name="Uwaga 3" xfId="42848" hidden="1"/>
    <cellStyle name="Uwaga 3" xfId="42852" hidden="1"/>
    <cellStyle name="Uwaga 3" xfId="42857" hidden="1"/>
    <cellStyle name="Uwaga 3" xfId="42861" hidden="1"/>
    <cellStyle name="Uwaga 3" xfId="42862" hidden="1"/>
    <cellStyle name="Uwaga 3" xfId="42864" hidden="1"/>
    <cellStyle name="Uwaga 3" xfId="42876" hidden="1"/>
    <cellStyle name="Uwaga 3" xfId="42877" hidden="1"/>
    <cellStyle name="Uwaga 3" xfId="42879" hidden="1"/>
    <cellStyle name="Uwaga 3" xfId="42891" hidden="1"/>
    <cellStyle name="Uwaga 3" xfId="42893" hidden="1"/>
    <cellStyle name="Uwaga 3" xfId="42896" hidden="1"/>
    <cellStyle name="Uwaga 3" xfId="42906" hidden="1"/>
    <cellStyle name="Uwaga 3" xfId="42907" hidden="1"/>
    <cellStyle name="Uwaga 3" xfId="42909" hidden="1"/>
    <cellStyle name="Uwaga 3" xfId="42921" hidden="1"/>
    <cellStyle name="Uwaga 3" xfId="42922" hidden="1"/>
    <cellStyle name="Uwaga 3" xfId="42923" hidden="1"/>
    <cellStyle name="Uwaga 3" xfId="42937" hidden="1"/>
    <cellStyle name="Uwaga 3" xfId="42940" hidden="1"/>
    <cellStyle name="Uwaga 3" xfId="42944" hidden="1"/>
    <cellStyle name="Uwaga 3" xfId="42952" hidden="1"/>
    <cellStyle name="Uwaga 3" xfId="42955" hidden="1"/>
    <cellStyle name="Uwaga 3" xfId="42959" hidden="1"/>
    <cellStyle name="Uwaga 3" xfId="42967" hidden="1"/>
    <cellStyle name="Uwaga 3" xfId="42970" hidden="1"/>
    <cellStyle name="Uwaga 3" xfId="42974" hidden="1"/>
    <cellStyle name="Uwaga 3" xfId="42981" hidden="1"/>
    <cellStyle name="Uwaga 3" xfId="42982" hidden="1"/>
    <cellStyle name="Uwaga 3" xfId="42984" hidden="1"/>
    <cellStyle name="Uwaga 3" xfId="42997" hidden="1"/>
    <cellStyle name="Uwaga 3" xfId="43000" hidden="1"/>
    <cellStyle name="Uwaga 3" xfId="43003" hidden="1"/>
    <cellStyle name="Uwaga 3" xfId="43012" hidden="1"/>
    <cellStyle name="Uwaga 3" xfId="43015" hidden="1"/>
    <cellStyle name="Uwaga 3" xfId="43019" hidden="1"/>
    <cellStyle name="Uwaga 3" xfId="43027" hidden="1"/>
    <cellStyle name="Uwaga 3" xfId="43029" hidden="1"/>
    <cellStyle name="Uwaga 3" xfId="43032" hidden="1"/>
    <cellStyle name="Uwaga 3" xfId="43041" hidden="1"/>
    <cellStyle name="Uwaga 3" xfId="43042" hidden="1"/>
    <cellStyle name="Uwaga 3" xfId="43043" hidden="1"/>
    <cellStyle name="Uwaga 3" xfId="43056" hidden="1"/>
    <cellStyle name="Uwaga 3" xfId="43057" hidden="1"/>
    <cellStyle name="Uwaga 3" xfId="43059" hidden="1"/>
    <cellStyle name="Uwaga 3" xfId="43071" hidden="1"/>
    <cellStyle name="Uwaga 3" xfId="43072" hidden="1"/>
    <cellStyle name="Uwaga 3" xfId="43074" hidden="1"/>
    <cellStyle name="Uwaga 3" xfId="43086" hidden="1"/>
    <cellStyle name="Uwaga 3" xfId="43087" hidden="1"/>
    <cellStyle name="Uwaga 3" xfId="43089" hidden="1"/>
    <cellStyle name="Uwaga 3" xfId="43101" hidden="1"/>
    <cellStyle name="Uwaga 3" xfId="43102" hidden="1"/>
    <cellStyle name="Uwaga 3" xfId="43103" hidden="1"/>
    <cellStyle name="Uwaga 3" xfId="43117" hidden="1"/>
    <cellStyle name="Uwaga 3" xfId="43119" hidden="1"/>
    <cellStyle name="Uwaga 3" xfId="43122" hidden="1"/>
    <cellStyle name="Uwaga 3" xfId="43132" hidden="1"/>
    <cellStyle name="Uwaga 3" xfId="43135" hidden="1"/>
    <cellStyle name="Uwaga 3" xfId="43138" hidden="1"/>
    <cellStyle name="Uwaga 3" xfId="43147" hidden="1"/>
    <cellStyle name="Uwaga 3" xfId="43149" hidden="1"/>
    <cellStyle name="Uwaga 3" xfId="43152" hidden="1"/>
    <cellStyle name="Uwaga 3" xfId="43161" hidden="1"/>
    <cellStyle name="Uwaga 3" xfId="43162" hidden="1"/>
    <cellStyle name="Uwaga 3" xfId="43163" hidden="1"/>
    <cellStyle name="Uwaga 3" xfId="43176" hidden="1"/>
    <cellStyle name="Uwaga 3" xfId="43178" hidden="1"/>
    <cellStyle name="Uwaga 3" xfId="43180" hidden="1"/>
    <cellStyle name="Uwaga 3" xfId="43191" hidden="1"/>
    <cellStyle name="Uwaga 3" xfId="43193" hidden="1"/>
    <cellStyle name="Uwaga 3" xfId="43195" hidden="1"/>
    <cellStyle name="Uwaga 3" xfId="43206" hidden="1"/>
    <cellStyle name="Uwaga 3" xfId="43208" hidden="1"/>
    <cellStyle name="Uwaga 3" xfId="43210" hidden="1"/>
    <cellStyle name="Uwaga 3" xfId="43221" hidden="1"/>
    <cellStyle name="Uwaga 3" xfId="43222" hidden="1"/>
    <cellStyle name="Uwaga 3" xfId="43223" hidden="1"/>
    <cellStyle name="Uwaga 3" xfId="43236" hidden="1"/>
    <cellStyle name="Uwaga 3" xfId="43238" hidden="1"/>
    <cellStyle name="Uwaga 3" xfId="43240" hidden="1"/>
    <cellStyle name="Uwaga 3" xfId="43251" hidden="1"/>
    <cellStyle name="Uwaga 3" xfId="43253" hidden="1"/>
    <cellStyle name="Uwaga 3" xfId="43255" hidden="1"/>
    <cellStyle name="Uwaga 3" xfId="43266" hidden="1"/>
    <cellStyle name="Uwaga 3" xfId="43268" hidden="1"/>
    <cellStyle name="Uwaga 3" xfId="43269" hidden="1"/>
    <cellStyle name="Uwaga 3" xfId="43281" hidden="1"/>
    <cellStyle name="Uwaga 3" xfId="43282" hidden="1"/>
    <cellStyle name="Uwaga 3" xfId="43283" hidden="1"/>
    <cellStyle name="Uwaga 3" xfId="43296" hidden="1"/>
    <cellStyle name="Uwaga 3" xfId="43298" hidden="1"/>
    <cellStyle name="Uwaga 3" xfId="43300" hidden="1"/>
    <cellStyle name="Uwaga 3" xfId="43311" hidden="1"/>
    <cellStyle name="Uwaga 3" xfId="43313" hidden="1"/>
    <cellStyle name="Uwaga 3" xfId="43315" hidden="1"/>
    <cellStyle name="Uwaga 3" xfId="43326" hidden="1"/>
    <cellStyle name="Uwaga 3" xfId="43328" hidden="1"/>
    <cellStyle name="Uwaga 3" xfId="43330" hidden="1"/>
    <cellStyle name="Uwaga 3" xfId="43341" hidden="1"/>
    <cellStyle name="Uwaga 3" xfId="43342" hidden="1"/>
    <cellStyle name="Uwaga 3" xfId="43344" hidden="1"/>
    <cellStyle name="Uwaga 3" xfId="43355" hidden="1"/>
    <cellStyle name="Uwaga 3" xfId="43357" hidden="1"/>
    <cellStyle name="Uwaga 3" xfId="43358" hidden="1"/>
    <cellStyle name="Uwaga 3" xfId="43367" hidden="1"/>
    <cellStyle name="Uwaga 3" xfId="43370" hidden="1"/>
    <cellStyle name="Uwaga 3" xfId="43372" hidden="1"/>
    <cellStyle name="Uwaga 3" xfId="43383" hidden="1"/>
    <cellStyle name="Uwaga 3" xfId="43385" hidden="1"/>
    <cellStyle name="Uwaga 3" xfId="43387" hidden="1"/>
    <cellStyle name="Uwaga 3" xfId="43399" hidden="1"/>
    <cellStyle name="Uwaga 3" xfId="43401" hidden="1"/>
    <cellStyle name="Uwaga 3" xfId="43403" hidden="1"/>
    <cellStyle name="Uwaga 3" xfId="43411" hidden="1"/>
    <cellStyle name="Uwaga 3" xfId="43413" hidden="1"/>
    <cellStyle name="Uwaga 3" xfId="43416" hidden="1"/>
    <cellStyle name="Uwaga 3" xfId="43406" hidden="1"/>
    <cellStyle name="Uwaga 3" xfId="43405" hidden="1"/>
    <cellStyle name="Uwaga 3" xfId="43404" hidden="1"/>
    <cellStyle name="Uwaga 3" xfId="43391" hidden="1"/>
    <cellStyle name="Uwaga 3" xfId="43390" hidden="1"/>
    <cellStyle name="Uwaga 3" xfId="43389" hidden="1"/>
    <cellStyle name="Uwaga 3" xfId="43376" hidden="1"/>
    <cellStyle name="Uwaga 3" xfId="43375" hidden="1"/>
    <cellStyle name="Uwaga 3" xfId="43374" hidden="1"/>
    <cellStyle name="Uwaga 3" xfId="43361" hidden="1"/>
    <cellStyle name="Uwaga 3" xfId="43360" hidden="1"/>
    <cellStyle name="Uwaga 3" xfId="43359" hidden="1"/>
    <cellStyle name="Uwaga 3" xfId="43346" hidden="1"/>
    <cellStyle name="Uwaga 3" xfId="43345" hidden="1"/>
    <cellStyle name="Uwaga 3" xfId="43343" hidden="1"/>
    <cellStyle name="Uwaga 3" xfId="43332" hidden="1"/>
    <cellStyle name="Uwaga 3" xfId="43329" hidden="1"/>
    <cellStyle name="Uwaga 3" xfId="43327" hidden="1"/>
    <cellStyle name="Uwaga 3" xfId="43317" hidden="1"/>
    <cellStyle name="Uwaga 3" xfId="43314" hidden="1"/>
    <cellStyle name="Uwaga 3" xfId="43312" hidden="1"/>
    <cellStyle name="Uwaga 3" xfId="43302" hidden="1"/>
    <cellStyle name="Uwaga 3" xfId="43299" hidden="1"/>
    <cellStyle name="Uwaga 3" xfId="43297" hidden="1"/>
    <cellStyle name="Uwaga 3" xfId="43287" hidden="1"/>
    <cellStyle name="Uwaga 3" xfId="43285" hidden="1"/>
    <cellStyle name="Uwaga 3" xfId="43284" hidden="1"/>
    <cellStyle name="Uwaga 3" xfId="43272" hidden="1"/>
    <cellStyle name="Uwaga 3" xfId="43270" hidden="1"/>
    <cellStyle name="Uwaga 3" xfId="43267" hidden="1"/>
    <cellStyle name="Uwaga 3" xfId="43257" hidden="1"/>
    <cellStyle name="Uwaga 3" xfId="43254" hidden="1"/>
    <cellStyle name="Uwaga 3" xfId="43252" hidden="1"/>
    <cellStyle name="Uwaga 3" xfId="43242" hidden="1"/>
    <cellStyle name="Uwaga 3" xfId="43239" hidden="1"/>
    <cellStyle name="Uwaga 3" xfId="43237" hidden="1"/>
    <cellStyle name="Uwaga 3" xfId="43227" hidden="1"/>
    <cellStyle name="Uwaga 3" xfId="43225" hidden="1"/>
    <cellStyle name="Uwaga 3" xfId="43224" hidden="1"/>
    <cellStyle name="Uwaga 3" xfId="43212" hidden="1"/>
    <cellStyle name="Uwaga 3" xfId="43209" hidden="1"/>
    <cellStyle name="Uwaga 3" xfId="43207" hidden="1"/>
    <cellStyle name="Uwaga 3" xfId="43197" hidden="1"/>
    <cellStyle name="Uwaga 3" xfId="43194" hidden="1"/>
    <cellStyle name="Uwaga 3" xfId="43192" hidden="1"/>
    <cellStyle name="Uwaga 3" xfId="43182" hidden="1"/>
    <cellStyle name="Uwaga 3" xfId="43179" hidden="1"/>
    <cellStyle name="Uwaga 3" xfId="43177" hidden="1"/>
    <cellStyle name="Uwaga 3" xfId="43167" hidden="1"/>
    <cellStyle name="Uwaga 3" xfId="43165" hidden="1"/>
    <cellStyle name="Uwaga 3" xfId="43164" hidden="1"/>
    <cellStyle name="Uwaga 3" xfId="43151" hidden="1"/>
    <cellStyle name="Uwaga 3" xfId="43148" hidden="1"/>
    <cellStyle name="Uwaga 3" xfId="43146" hidden="1"/>
    <cellStyle name="Uwaga 3" xfId="43136" hidden="1"/>
    <cellStyle name="Uwaga 3" xfId="43133" hidden="1"/>
    <cellStyle name="Uwaga 3" xfId="43131" hidden="1"/>
    <cellStyle name="Uwaga 3" xfId="43121" hidden="1"/>
    <cellStyle name="Uwaga 3" xfId="43118" hidden="1"/>
    <cellStyle name="Uwaga 3" xfId="43116" hidden="1"/>
    <cellStyle name="Uwaga 3" xfId="43107" hidden="1"/>
    <cellStyle name="Uwaga 3" xfId="43105" hidden="1"/>
    <cellStyle name="Uwaga 3" xfId="43104"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4" hidden="1"/>
    <cellStyle name="Uwaga 3" xfId="43031" hidden="1"/>
    <cellStyle name="Uwaga 3" xfId="43028" hidden="1"/>
    <cellStyle name="Uwaga 3" xfId="43026" hidden="1"/>
    <cellStyle name="Uwaga 3" xfId="43016" hidden="1"/>
    <cellStyle name="Uwaga 3" xfId="43013" hidden="1"/>
    <cellStyle name="Uwaga 3" xfId="43011" hidden="1"/>
    <cellStyle name="Uwaga 3" xfId="43001" hidden="1"/>
    <cellStyle name="Uwaga 3" xfId="42998" hidden="1"/>
    <cellStyle name="Uwaga 3" xfId="42996" hidden="1"/>
    <cellStyle name="Uwaga 3" xfId="42987" hidden="1"/>
    <cellStyle name="Uwaga 3" xfId="42985" hidden="1"/>
    <cellStyle name="Uwaga 3" xfId="42983" hidden="1"/>
    <cellStyle name="Uwaga 3" xfId="42971" hidden="1"/>
    <cellStyle name="Uwaga 3" xfId="42968" hidden="1"/>
    <cellStyle name="Uwaga 3" xfId="42966" hidden="1"/>
    <cellStyle name="Uwaga 3" xfId="42956" hidden="1"/>
    <cellStyle name="Uwaga 3" xfId="42953" hidden="1"/>
    <cellStyle name="Uwaga 3" xfId="42951" hidden="1"/>
    <cellStyle name="Uwaga 3" xfId="42941" hidden="1"/>
    <cellStyle name="Uwaga 3" xfId="42938" hidden="1"/>
    <cellStyle name="Uwaga 3" xfId="42936" hidden="1"/>
    <cellStyle name="Uwaga 3" xfId="42929" hidden="1"/>
    <cellStyle name="Uwaga 3" xfId="42926" hidden="1"/>
    <cellStyle name="Uwaga 3" xfId="42924" hidden="1"/>
    <cellStyle name="Uwaga 3" xfId="42914" hidden="1"/>
    <cellStyle name="Uwaga 3" xfId="42911" hidden="1"/>
    <cellStyle name="Uwaga 3" xfId="42908" hidden="1"/>
    <cellStyle name="Uwaga 3" xfId="42899" hidden="1"/>
    <cellStyle name="Uwaga 3" xfId="42895" hidden="1"/>
    <cellStyle name="Uwaga 3" xfId="42892" hidden="1"/>
    <cellStyle name="Uwaga 3" xfId="42884" hidden="1"/>
    <cellStyle name="Uwaga 3" xfId="42881" hidden="1"/>
    <cellStyle name="Uwaga 3" xfId="42878" hidden="1"/>
    <cellStyle name="Uwaga 3" xfId="42869" hidden="1"/>
    <cellStyle name="Uwaga 3" xfId="42866" hidden="1"/>
    <cellStyle name="Uwaga 3" xfId="42863" hidden="1"/>
    <cellStyle name="Uwaga 3" xfId="42853" hidden="1"/>
    <cellStyle name="Uwaga 3" xfId="42849" hidden="1"/>
    <cellStyle name="Uwaga 3" xfId="42846" hidden="1"/>
    <cellStyle name="Uwaga 3" xfId="42837" hidden="1"/>
    <cellStyle name="Uwaga 3" xfId="42833" hidden="1"/>
    <cellStyle name="Uwaga 3" xfId="42831" hidden="1"/>
    <cellStyle name="Uwaga 3" xfId="42823" hidden="1"/>
    <cellStyle name="Uwaga 3" xfId="42819" hidden="1"/>
    <cellStyle name="Uwaga 3" xfId="42816" hidden="1"/>
    <cellStyle name="Uwaga 3" xfId="42809" hidden="1"/>
    <cellStyle name="Uwaga 3" xfId="42806" hidden="1"/>
    <cellStyle name="Uwaga 3" xfId="42803" hidden="1"/>
    <cellStyle name="Uwaga 3" xfId="42794" hidden="1"/>
    <cellStyle name="Uwaga 3" xfId="42789" hidden="1"/>
    <cellStyle name="Uwaga 3" xfId="42786" hidden="1"/>
    <cellStyle name="Uwaga 3" xfId="42779" hidden="1"/>
    <cellStyle name="Uwaga 3" xfId="42774" hidden="1"/>
    <cellStyle name="Uwaga 3" xfId="42771" hidden="1"/>
    <cellStyle name="Uwaga 3" xfId="42764" hidden="1"/>
    <cellStyle name="Uwaga 3" xfId="42759" hidden="1"/>
    <cellStyle name="Uwaga 3" xfId="42756" hidden="1"/>
    <cellStyle name="Uwaga 3" xfId="42750" hidden="1"/>
    <cellStyle name="Uwaga 3" xfId="42746" hidden="1"/>
    <cellStyle name="Uwaga 3" xfId="42743" hidden="1"/>
    <cellStyle name="Uwaga 3" xfId="42735" hidden="1"/>
    <cellStyle name="Uwaga 3" xfId="42730" hidden="1"/>
    <cellStyle name="Uwaga 3" xfId="42726" hidden="1"/>
    <cellStyle name="Uwaga 3" xfId="42720" hidden="1"/>
    <cellStyle name="Uwaga 3" xfId="42715" hidden="1"/>
    <cellStyle name="Uwaga 3" xfId="42711" hidden="1"/>
    <cellStyle name="Uwaga 3" xfId="42705" hidden="1"/>
    <cellStyle name="Uwaga 3" xfId="42700" hidden="1"/>
    <cellStyle name="Uwaga 3" xfId="42696" hidden="1"/>
    <cellStyle name="Uwaga 3" xfId="42691" hidden="1"/>
    <cellStyle name="Uwaga 3" xfId="42687" hidden="1"/>
    <cellStyle name="Uwaga 3" xfId="42683" hidden="1"/>
    <cellStyle name="Uwaga 3" xfId="42675" hidden="1"/>
    <cellStyle name="Uwaga 3" xfId="42670" hidden="1"/>
    <cellStyle name="Uwaga 3" xfId="42666" hidden="1"/>
    <cellStyle name="Uwaga 3" xfId="42660" hidden="1"/>
    <cellStyle name="Uwaga 3" xfId="42655" hidden="1"/>
    <cellStyle name="Uwaga 3" xfId="42651" hidden="1"/>
    <cellStyle name="Uwaga 3" xfId="42645" hidden="1"/>
    <cellStyle name="Uwaga 3" xfId="42640" hidden="1"/>
    <cellStyle name="Uwaga 3" xfId="42636" hidden="1"/>
    <cellStyle name="Uwaga 3" xfId="42632" hidden="1"/>
    <cellStyle name="Uwaga 3" xfId="42627" hidden="1"/>
    <cellStyle name="Uwaga 3" xfId="42622" hidden="1"/>
    <cellStyle name="Uwaga 3" xfId="42617" hidden="1"/>
    <cellStyle name="Uwaga 3" xfId="42613" hidden="1"/>
    <cellStyle name="Uwaga 3" xfId="42609" hidden="1"/>
    <cellStyle name="Uwaga 3" xfId="42602" hidden="1"/>
    <cellStyle name="Uwaga 3" xfId="42598" hidden="1"/>
    <cellStyle name="Uwaga 3" xfId="42593"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3" hidden="1"/>
    <cellStyle name="Uwaga 3" xfId="42549" hidden="1"/>
    <cellStyle name="Uwaga 3" xfId="43409" hidden="1"/>
    <cellStyle name="Uwaga 3" xfId="43408" hidden="1"/>
    <cellStyle name="Uwaga 3" xfId="43407" hidden="1"/>
    <cellStyle name="Uwaga 3" xfId="43394" hidden="1"/>
    <cellStyle name="Uwaga 3" xfId="43393" hidden="1"/>
    <cellStyle name="Uwaga 3" xfId="43392" hidden="1"/>
    <cellStyle name="Uwaga 3" xfId="43379" hidden="1"/>
    <cellStyle name="Uwaga 3" xfId="43378" hidden="1"/>
    <cellStyle name="Uwaga 3" xfId="43377" hidden="1"/>
    <cellStyle name="Uwaga 3" xfId="43364" hidden="1"/>
    <cellStyle name="Uwaga 3" xfId="43363" hidden="1"/>
    <cellStyle name="Uwaga 3" xfId="43362" hidden="1"/>
    <cellStyle name="Uwaga 3" xfId="43349" hidden="1"/>
    <cellStyle name="Uwaga 3" xfId="43348" hidden="1"/>
    <cellStyle name="Uwaga 3" xfId="43347" hidden="1"/>
    <cellStyle name="Uwaga 3" xfId="43335" hidden="1"/>
    <cellStyle name="Uwaga 3" xfId="43333" hidden="1"/>
    <cellStyle name="Uwaga 3" xfId="43331" hidden="1"/>
    <cellStyle name="Uwaga 3" xfId="43320" hidden="1"/>
    <cellStyle name="Uwaga 3" xfId="43318" hidden="1"/>
    <cellStyle name="Uwaga 3" xfId="43316" hidden="1"/>
    <cellStyle name="Uwaga 3" xfId="43305" hidden="1"/>
    <cellStyle name="Uwaga 3" xfId="43303" hidden="1"/>
    <cellStyle name="Uwaga 3" xfId="43301" hidden="1"/>
    <cellStyle name="Uwaga 3" xfId="43290" hidden="1"/>
    <cellStyle name="Uwaga 3" xfId="43288" hidden="1"/>
    <cellStyle name="Uwaga 3" xfId="43286" hidden="1"/>
    <cellStyle name="Uwaga 3" xfId="43275" hidden="1"/>
    <cellStyle name="Uwaga 3" xfId="43273" hidden="1"/>
    <cellStyle name="Uwaga 3" xfId="43271" hidden="1"/>
    <cellStyle name="Uwaga 3" xfId="43260" hidden="1"/>
    <cellStyle name="Uwaga 3" xfId="43258" hidden="1"/>
    <cellStyle name="Uwaga 3" xfId="43256" hidden="1"/>
    <cellStyle name="Uwaga 3" xfId="43245" hidden="1"/>
    <cellStyle name="Uwaga 3" xfId="43243" hidden="1"/>
    <cellStyle name="Uwaga 3" xfId="43241" hidden="1"/>
    <cellStyle name="Uwaga 3" xfId="43230" hidden="1"/>
    <cellStyle name="Uwaga 3" xfId="43228" hidden="1"/>
    <cellStyle name="Uwaga 3" xfId="43226" hidden="1"/>
    <cellStyle name="Uwaga 3" xfId="43215" hidden="1"/>
    <cellStyle name="Uwaga 3" xfId="43213" hidden="1"/>
    <cellStyle name="Uwaga 3" xfId="43211"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0" hidden="1"/>
    <cellStyle name="Uwaga 3" xfId="43140" hidden="1"/>
    <cellStyle name="Uwaga 3" xfId="43137" hidden="1"/>
    <cellStyle name="Uwaga 3" xfId="43134" hidden="1"/>
    <cellStyle name="Uwaga 3" xfId="43125" hidden="1"/>
    <cellStyle name="Uwaga 3" xfId="43123" hidden="1"/>
    <cellStyle name="Uwaga 3" xfId="43120"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0" hidden="1"/>
    <cellStyle name="Uwaga 3" xfId="43020" hidden="1"/>
    <cellStyle name="Uwaga 3" xfId="43017" hidden="1"/>
    <cellStyle name="Uwaga 3" xfId="43014" hidden="1"/>
    <cellStyle name="Uwaga 3" xfId="43005" hidden="1"/>
    <cellStyle name="Uwaga 3" xfId="43002" hidden="1"/>
    <cellStyle name="Uwaga 3" xfId="42999" hidden="1"/>
    <cellStyle name="Uwaga 3" xfId="42990" hidden="1"/>
    <cellStyle name="Uwaga 3" xfId="42988" hidden="1"/>
    <cellStyle name="Uwaga 3" xfId="42986" hidden="1"/>
    <cellStyle name="Uwaga 3" xfId="42975" hidden="1"/>
    <cellStyle name="Uwaga 3" xfId="42972" hidden="1"/>
    <cellStyle name="Uwaga 3" xfId="42969" hidden="1"/>
    <cellStyle name="Uwaga 3" xfId="42960" hidden="1"/>
    <cellStyle name="Uwaga 3" xfId="42957" hidden="1"/>
    <cellStyle name="Uwaga 3" xfId="42954" hidden="1"/>
    <cellStyle name="Uwaga 3" xfId="42945" hidden="1"/>
    <cellStyle name="Uwaga 3" xfId="42942" hidden="1"/>
    <cellStyle name="Uwaga 3" xfId="42939" hidden="1"/>
    <cellStyle name="Uwaga 3" xfId="42932" hidden="1"/>
    <cellStyle name="Uwaga 3" xfId="42928" hidden="1"/>
    <cellStyle name="Uwaga 3" xfId="42925" hidden="1"/>
    <cellStyle name="Uwaga 3" xfId="42917" hidden="1"/>
    <cellStyle name="Uwaga 3" xfId="42913" hidden="1"/>
    <cellStyle name="Uwaga 3" xfId="42910" hidden="1"/>
    <cellStyle name="Uwaga 3" xfId="42902" hidden="1"/>
    <cellStyle name="Uwaga 3" xfId="42898" hidden="1"/>
    <cellStyle name="Uwaga 3" xfId="42894" hidden="1"/>
    <cellStyle name="Uwaga 3" xfId="42887" hidden="1"/>
    <cellStyle name="Uwaga 3" xfId="42883" hidden="1"/>
    <cellStyle name="Uwaga 3" xfId="42880" hidden="1"/>
    <cellStyle name="Uwaga 3" xfId="42872" hidden="1"/>
    <cellStyle name="Uwaga 3" xfId="42868" hidden="1"/>
    <cellStyle name="Uwaga 3" xfId="42865" hidden="1"/>
    <cellStyle name="Uwaga 3" xfId="42856" hidden="1"/>
    <cellStyle name="Uwaga 3" xfId="42851" hidden="1"/>
    <cellStyle name="Uwaga 3" xfId="42847" hidden="1"/>
    <cellStyle name="Uwaga 3" xfId="42841" hidden="1"/>
    <cellStyle name="Uwaga 3" xfId="42836" hidden="1"/>
    <cellStyle name="Uwaga 3" xfId="42832" hidden="1"/>
    <cellStyle name="Uwaga 3" xfId="42826" hidden="1"/>
    <cellStyle name="Uwaga 3" xfId="42821" hidden="1"/>
    <cellStyle name="Uwaga 3" xfId="42817" hidden="1"/>
    <cellStyle name="Uwaga 3" xfId="42812" hidden="1"/>
    <cellStyle name="Uwaga 3" xfId="42808" hidden="1"/>
    <cellStyle name="Uwaga 3" xfId="42804" hidden="1"/>
    <cellStyle name="Uwaga 3" xfId="42797" hidden="1"/>
    <cellStyle name="Uwaga 3" xfId="42792" hidden="1"/>
    <cellStyle name="Uwaga 3" xfId="42788" hidden="1"/>
    <cellStyle name="Uwaga 3" xfId="42781" hidden="1"/>
    <cellStyle name="Uwaga 3" xfId="42776" hidden="1"/>
    <cellStyle name="Uwaga 3" xfId="42772" hidden="1"/>
    <cellStyle name="Uwaga 3" xfId="42767" hidden="1"/>
    <cellStyle name="Uwaga 3" xfId="42762" hidden="1"/>
    <cellStyle name="Uwaga 3" xfId="42758" hidden="1"/>
    <cellStyle name="Uwaga 3" xfId="42752" hidden="1"/>
    <cellStyle name="Uwaga 3" xfId="42748" hidden="1"/>
    <cellStyle name="Uwaga 3" xfId="42745" hidden="1"/>
    <cellStyle name="Uwaga 3" xfId="42738" hidden="1"/>
    <cellStyle name="Uwaga 3" xfId="42733" hidden="1"/>
    <cellStyle name="Uwaga 3" xfId="42728" hidden="1"/>
    <cellStyle name="Uwaga 3" xfId="42722" hidden="1"/>
    <cellStyle name="Uwaga 3" xfId="42717" hidden="1"/>
    <cellStyle name="Uwaga 3" xfId="42712" hidden="1"/>
    <cellStyle name="Uwaga 3" xfId="42707" hidden="1"/>
    <cellStyle name="Uwaga 3" xfId="42702" hidden="1"/>
    <cellStyle name="Uwaga 3" xfId="42697" hidden="1"/>
    <cellStyle name="Uwaga 3" xfId="42693" hidden="1"/>
    <cellStyle name="Uwaga 3" xfId="42689" hidden="1"/>
    <cellStyle name="Uwaga 3" xfId="42684" hidden="1"/>
    <cellStyle name="Uwaga 3" xfId="42677" hidden="1"/>
    <cellStyle name="Uwaga 3" xfId="42672" hidden="1"/>
    <cellStyle name="Uwaga 3" xfId="42667" hidden="1"/>
    <cellStyle name="Uwaga 3" xfId="42661" hidden="1"/>
    <cellStyle name="Uwaga 3" xfId="42656" hidden="1"/>
    <cellStyle name="Uwaga 3" xfId="42652" hidden="1"/>
    <cellStyle name="Uwaga 3" xfId="42647" hidden="1"/>
    <cellStyle name="Uwaga 3" xfId="42642" hidden="1"/>
    <cellStyle name="Uwaga 3" xfId="42637" hidden="1"/>
    <cellStyle name="Uwaga 3" xfId="42633" hidden="1"/>
    <cellStyle name="Uwaga 3" xfId="42628" hidden="1"/>
    <cellStyle name="Uwaga 3" xfId="42623" hidden="1"/>
    <cellStyle name="Uwaga 3" xfId="42618" hidden="1"/>
    <cellStyle name="Uwaga 3" xfId="42614" hidden="1"/>
    <cellStyle name="Uwaga 3" xfId="42610" hidden="1"/>
    <cellStyle name="Uwaga 3" xfId="42603" hidden="1"/>
    <cellStyle name="Uwaga 3" xfId="42599" hidden="1"/>
    <cellStyle name="Uwaga 3" xfId="42594" hidden="1"/>
    <cellStyle name="Uwaga 3" xfId="42588" hidden="1"/>
    <cellStyle name="Uwaga 3" xfId="42584" hidden="1"/>
    <cellStyle name="Uwaga 3" xfId="42579" hidden="1"/>
    <cellStyle name="Uwaga 3" xfId="42573" hidden="1"/>
    <cellStyle name="Uwaga 3" xfId="42569" hidden="1"/>
    <cellStyle name="Uwaga 3" xfId="42565" hidden="1"/>
    <cellStyle name="Uwaga 3" xfId="42558" hidden="1"/>
    <cellStyle name="Uwaga 3" xfId="42554" hidden="1"/>
    <cellStyle name="Uwaga 3" xfId="42550" hidden="1"/>
    <cellStyle name="Uwaga 3" xfId="43414" hidden="1"/>
    <cellStyle name="Uwaga 3" xfId="43412" hidden="1"/>
    <cellStyle name="Uwaga 3" xfId="43410" hidden="1"/>
    <cellStyle name="Uwaga 3" xfId="43397" hidden="1"/>
    <cellStyle name="Uwaga 3" xfId="43396" hidden="1"/>
    <cellStyle name="Uwaga 3" xfId="43395" hidden="1"/>
    <cellStyle name="Uwaga 3" xfId="43382" hidden="1"/>
    <cellStyle name="Uwaga 3" xfId="43381" hidden="1"/>
    <cellStyle name="Uwaga 3" xfId="43380" hidden="1"/>
    <cellStyle name="Uwaga 3" xfId="43368" hidden="1"/>
    <cellStyle name="Uwaga 3" xfId="43366" hidden="1"/>
    <cellStyle name="Uwaga 3" xfId="43365" hidden="1"/>
    <cellStyle name="Uwaga 3" xfId="43352" hidden="1"/>
    <cellStyle name="Uwaga 3" xfId="43351" hidden="1"/>
    <cellStyle name="Uwaga 3" xfId="43350" hidden="1"/>
    <cellStyle name="Uwaga 3" xfId="43338" hidden="1"/>
    <cellStyle name="Uwaga 3" xfId="43336" hidden="1"/>
    <cellStyle name="Uwaga 3" xfId="43334" hidden="1"/>
    <cellStyle name="Uwaga 3" xfId="43323" hidden="1"/>
    <cellStyle name="Uwaga 3" xfId="43321" hidden="1"/>
    <cellStyle name="Uwaga 3" xfId="43319" hidden="1"/>
    <cellStyle name="Uwaga 3" xfId="43308" hidden="1"/>
    <cellStyle name="Uwaga 3" xfId="43306" hidden="1"/>
    <cellStyle name="Uwaga 3" xfId="43304" hidden="1"/>
    <cellStyle name="Uwaga 3" xfId="43293" hidden="1"/>
    <cellStyle name="Uwaga 3" xfId="43291" hidden="1"/>
    <cellStyle name="Uwaga 3" xfId="43289" hidden="1"/>
    <cellStyle name="Uwaga 3" xfId="43278" hidden="1"/>
    <cellStyle name="Uwaga 3" xfId="43276" hidden="1"/>
    <cellStyle name="Uwaga 3" xfId="43274" hidden="1"/>
    <cellStyle name="Uwaga 3" xfId="43263" hidden="1"/>
    <cellStyle name="Uwaga 3" xfId="43261" hidden="1"/>
    <cellStyle name="Uwaga 3" xfId="43259" hidden="1"/>
    <cellStyle name="Uwaga 3" xfId="43248" hidden="1"/>
    <cellStyle name="Uwaga 3" xfId="43246" hidden="1"/>
    <cellStyle name="Uwaga 3" xfId="43244" hidden="1"/>
    <cellStyle name="Uwaga 3" xfId="43233" hidden="1"/>
    <cellStyle name="Uwaga 3" xfId="43231" hidden="1"/>
    <cellStyle name="Uwaga 3" xfId="43229" hidden="1"/>
    <cellStyle name="Uwaga 3" xfId="43218" hidden="1"/>
    <cellStyle name="Uwaga 3" xfId="43216" hidden="1"/>
    <cellStyle name="Uwaga 3" xfId="43214" hidden="1"/>
    <cellStyle name="Uwaga 3" xfId="43203" hidden="1"/>
    <cellStyle name="Uwaga 3" xfId="43201" hidden="1"/>
    <cellStyle name="Uwaga 3" xfId="43199" hidden="1"/>
    <cellStyle name="Uwaga 3" xfId="43188" hidden="1"/>
    <cellStyle name="Uwaga 3" xfId="43186" hidden="1"/>
    <cellStyle name="Uwaga 3" xfId="43184" hidden="1"/>
    <cellStyle name="Uwaga 3" xfId="43173" hidden="1"/>
    <cellStyle name="Uwaga 3" xfId="43171" hidden="1"/>
    <cellStyle name="Uwaga 3" xfId="43169" hidden="1"/>
    <cellStyle name="Uwaga 3" xfId="43158" hidden="1"/>
    <cellStyle name="Uwaga 3" xfId="43156" hidden="1"/>
    <cellStyle name="Uwaga 3" xfId="43154" hidden="1"/>
    <cellStyle name="Uwaga 3" xfId="43143" hidden="1"/>
    <cellStyle name="Uwaga 3" xfId="43141" hidden="1"/>
    <cellStyle name="Uwaga 3" xfId="43139" hidden="1"/>
    <cellStyle name="Uwaga 3" xfId="43128" hidden="1"/>
    <cellStyle name="Uwaga 3" xfId="43126" hidden="1"/>
    <cellStyle name="Uwaga 3" xfId="43124" hidden="1"/>
    <cellStyle name="Uwaga 3" xfId="43113" hidden="1"/>
    <cellStyle name="Uwaga 3" xfId="43111" hidden="1"/>
    <cellStyle name="Uwaga 3" xfId="43109" hidden="1"/>
    <cellStyle name="Uwaga 3" xfId="43098" hidden="1"/>
    <cellStyle name="Uwaga 3" xfId="43096" hidden="1"/>
    <cellStyle name="Uwaga 3" xfId="43094" hidden="1"/>
    <cellStyle name="Uwaga 3" xfId="43083" hidden="1"/>
    <cellStyle name="Uwaga 3" xfId="43081" hidden="1"/>
    <cellStyle name="Uwaga 3" xfId="43079" hidden="1"/>
    <cellStyle name="Uwaga 3" xfId="43068" hidden="1"/>
    <cellStyle name="Uwaga 3" xfId="43066" hidden="1"/>
    <cellStyle name="Uwaga 3" xfId="43064" hidden="1"/>
    <cellStyle name="Uwaga 3" xfId="43053" hidden="1"/>
    <cellStyle name="Uwaga 3" xfId="43051" hidden="1"/>
    <cellStyle name="Uwaga 3" xfId="43049" hidden="1"/>
    <cellStyle name="Uwaga 3" xfId="43038" hidden="1"/>
    <cellStyle name="Uwaga 3" xfId="43036" hidden="1"/>
    <cellStyle name="Uwaga 3" xfId="43034" hidden="1"/>
    <cellStyle name="Uwaga 3" xfId="43023" hidden="1"/>
    <cellStyle name="Uwaga 3" xfId="43021" hidden="1"/>
    <cellStyle name="Uwaga 3" xfId="43018" hidden="1"/>
    <cellStyle name="Uwaga 3" xfId="43008" hidden="1"/>
    <cellStyle name="Uwaga 3" xfId="43006" hidden="1"/>
    <cellStyle name="Uwaga 3" xfId="43004" hidden="1"/>
    <cellStyle name="Uwaga 3" xfId="42993" hidden="1"/>
    <cellStyle name="Uwaga 3" xfId="42991" hidden="1"/>
    <cellStyle name="Uwaga 3" xfId="42989" hidden="1"/>
    <cellStyle name="Uwaga 3" xfId="42978" hidden="1"/>
    <cellStyle name="Uwaga 3" xfId="42976" hidden="1"/>
    <cellStyle name="Uwaga 3" xfId="42973" hidden="1"/>
    <cellStyle name="Uwaga 3" xfId="42963" hidden="1"/>
    <cellStyle name="Uwaga 3" xfId="42961" hidden="1"/>
    <cellStyle name="Uwaga 3" xfId="42958" hidden="1"/>
    <cellStyle name="Uwaga 3" xfId="42948" hidden="1"/>
    <cellStyle name="Uwaga 3" xfId="42946" hidden="1"/>
    <cellStyle name="Uwaga 3" xfId="42943" hidden="1"/>
    <cellStyle name="Uwaga 3" xfId="42934" hidden="1"/>
    <cellStyle name="Uwaga 3" xfId="42931" hidden="1"/>
    <cellStyle name="Uwaga 3" xfId="42927" hidden="1"/>
    <cellStyle name="Uwaga 3" xfId="42919" hidden="1"/>
    <cellStyle name="Uwaga 3" xfId="42916" hidden="1"/>
    <cellStyle name="Uwaga 3" xfId="42912" hidden="1"/>
    <cellStyle name="Uwaga 3" xfId="42904" hidden="1"/>
    <cellStyle name="Uwaga 3" xfId="42901" hidden="1"/>
    <cellStyle name="Uwaga 3" xfId="42897" hidden="1"/>
    <cellStyle name="Uwaga 3" xfId="42889" hidden="1"/>
    <cellStyle name="Uwaga 3" xfId="42886" hidden="1"/>
    <cellStyle name="Uwaga 3" xfId="42882" hidden="1"/>
    <cellStyle name="Uwaga 3" xfId="42874" hidden="1"/>
    <cellStyle name="Uwaga 3" xfId="42871" hidden="1"/>
    <cellStyle name="Uwaga 3" xfId="42867" hidden="1"/>
    <cellStyle name="Uwaga 3" xfId="42859" hidden="1"/>
    <cellStyle name="Uwaga 3" xfId="42855" hidden="1"/>
    <cellStyle name="Uwaga 3" xfId="42850" hidden="1"/>
    <cellStyle name="Uwaga 3" xfId="42844" hidden="1"/>
    <cellStyle name="Uwaga 3" xfId="42840" hidden="1"/>
    <cellStyle name="Uwaga 3" xfId="42835" hidden="1"/>
    <cellStyle name="Uwaga 3" xfId="42829" hidden="1"/>
    <cellStyle name="Uwaga 3" xfId="42825" hidden="1"/>
    <cellStyle name="Uwaga 3" xfId="42820" hidden="1"/>
    <cellStyle name="Uwaga 3" xfId="42814" hidden="1"/>
    <cellStyle name="Uwaga 3" xfId="42811" hidden="1"/>
    <cellStyle name="Uwaga 3" xfId="42807" hidden="1"/>
    <cellStyle name="Uwaga 3" xfId="42799" hidden="1"/>
    <cellStyle name="Uwaga 3" xfId="42796" hidden="1"/>
    <cellStyle name="Uwaga 3" xfId="42791" hidden="1"/>
    <cellStyle name="Uwaga 3" xfId="42784" hidden="1"/>
    <cellStyle name="Uwaga 3" xfId="42780" hidden="1"/>
    <cellStyle name="Uwaga 3" xfId="42775" hidden="1"/>
    <cellStyle name="Uwaga 3" xfId="42769" hidden="1"/>
    <cellStyle name="Uwaga 3" xfId="42765" hidden="1"/>
    <cellStyle name="Uwaga 3" xfId="42760" hidden="1"/>
    <cellStyle name="Uwaga 3" xfId="42754" hidden="1"/>
    <cellStyle name="Uwaga 3" xfId="42751" hidden="1"/>
    <cellStyle name="Uwaga 3" xfId="42747" hidden="1"/>
    <cellStyle name="Uwaga 3" xfId="42739" hidden="1"/>
    <cellStyle name="Uwaga 3" xfId="42734" hidden="1"/>
    <cellStyle name="Uwaga 3" xfId="42729" hidden="1"/>
    <cellStyle name="Uwaga 3" xfId="42724" hidden="1"/>
    <cellStyle name="Uwaga 3" xfId="42719" hidden="1"/>
    <cellStyle name="Uwaga 3" xfId="42714" hidden="1"/>
    <cellStyle name="Uwaga 3" xfId="42709" hidden="1"/>
    <cellStyle name="Uwaga 3" xfId="42704" hidden="1"/>
    <cellStyle name="Uwaga 3" xfId="42699" hidden="1"/>
    <cellStyle name="Uwaga 3" xfId="42694" hidden="1"/>
    <cellStyle name="Uwaga 3" xfId="42690" hidden="1"/>
    <cellStyle name="Uwaga 3" xfId="42685" hidden="1"/>
    <cellStyle name="Uwaga 3" xfId="42678" hidden="1"/>
    <cellStyle name="Uwaga 3" xfId="42673" hidden="1"/>
    <cellStyle name="Uwaga 3" xfId="42668" hidden="1"/>
    <cellStyle name="Uwaga 3" xfId="42663" hidden="1"/>
    <cellStyle name="Uwaga 3" xfId="42658" hidden="1"/>
    <cellStyle name="Uwaga 3" xfId="42653" hidden="1"/>
    <cellStyle name="Uwaga 3" xfId="42648" hidden="1"/>
    <cellStyle name="Uwaga 3" xfId="42643" hidden="1"/>
    <cellStyle name="Uwaga 3" xfId="42638" hidden="1"/>
    <cellStyle name="Uwaga 3" xfId="42634" hidden="1"/>
    <cellStyle name="Uwaga 3" xfId="42629" hidden="1"/>
    <cellStyle name="Uwaga 3" xfId="42624" hidden="1"/>
    <cellStyle name="Uwaga 3" xfId="42619" hidden="1"/>
    <cellStyle name="Uwaga 3" xfId="42615" hidden="1"/>
    <cellStyle name="Uwaga 3" xfId="42611" hidden="1"/>
    <cellStyle name="Uwaga 3" xfId="42604" hidden="1"/>
    <cellStyle name="Uwaga 3" xfId="42600" hidden="1"/>
    <cellStyle name="Uwaga 3" xfId="42595" hidden="1"/>
    <cellStyle name="Uwaga 3" xfId="42589" hidden="1"/>
    <cellStyle name="Uwaga 3" xfId="42585" hidden="1"/>
    <cellStyle name="Uwaga 3" xfId="42580" hidden="1"/>
    <cellStyle name="Uwaga 3" xfId="42574" hidden="1"/>
    <cellStyle name="Uwaga 3" xfId="42570" hidden="1"/>
    <cellStyle name="Uwaga 3" xfId="42566" hidden="1"/>
    <cellStyle name="Uwaga 3" xfId="42559" hidden="1"/>
    <cellStyle name="Uwaga 3" xfId="42555" hidden="1"/>
    <cellStyle name="Uwaga 3" xfId="42551" hidden="1"/>
    <cellStyle name="Uwaga 3" xfId="43418" hidden="1"/>
    <cellStyle name="Uwaga 3" xfId="43417" hidden="1"/>
    <cellStyle name="Uwaga 3" xfId="43415" hidden="1"/>
    <cellStyle name="Uwaga 3" xfId="43402" hidden="1"/>
    <cellStyle name="Uwaga 3" xfId="43400" hidden="1"/>
    <cellStyle name="Uwaga 3" xfId="43398" hidden="1"/>
    <cellStyle name="Uwaga 3" xfId="43388" hidden="1"/>
    <cellStyle name="Uwaga 3" xfId="43386" hidden="1"/>
    <cellStyle name="Uwaga 3" xfId="43384" hidden="1"/>
    <cellStyle name="Uwaga 3" xfId="43373" hidden="1"/>
    <cellStyle name="Uwaga 3" xfId="43371" hidden="1"/>
    <cellStyle name="Uwaga 3" xfId="43369" hidden="1"/>
    <cellStyle name="Uwaga 3" xfId="43356" hidden="1"/>
    <cellStyle name="Uwaga 3" xfId="43354" hidden="1"/>
    <cellStyle name="Uwaga 3" xfId="43353" hidden="1"/>
    <cellStyle name="Uwaga 3" xfId="43340" hidden="1"/>
    <cellStyle name="Uwaga 3" xfId="43339" hidden="1"/>
    <cellStyle name="Uwaga 3" xfId="43337" hidden="1"/>
    <cellStyle name="Uwaga 3" xfId="43325" hidden="1"/>
    <cellStyle name="Uwaga 3" xfId="43324" hidden="1"/>
    <cellStyle name="Uwaga 3" xfId="43322" hidden="1"/>
    <cellStyle name="Uwaga 3" xfId="43310" hidden="1"/>
    <cellStyle name="Uwaga 3" xfId="43309" hidden="1"/>
    <cellStyle name="Uwaga 3" xfId="43307" hidden="1"/>
    <cellStyle name="Uwaga 3" xfId="43295" hidden="1"/>
    <cellStyle name="Uwaga 3" xfId="43294" hidden="1"/>
    <cellStyle name="Uwaga 3" xfId="43292" hidden="1"/>
    <cellStyle name="Uwaga 3" xfId="43280" hidden="1"/>
    <cellStyle name="Uwaga 3" xfId="43279" hidden="1"/>
    <cellStyle name="Uwaga 3" xfId="43277" hidden="1"/>
    <cellStyle name="Uwaga 3" xfId="43265" hidden="1"/>
    <cellStyle name="Uwaga 3" xfId="43264" hidden="1"/>
    <cellStyle name="Uwaga 3" xfId="43262" hidden="1"/>
    <cellStyle name="Uwaga 3" xfId="43250" hidden="1"/>
    <cellStyle name="Uwaga 3" xfId="43249" hidden="1"/>
    <cellStyle name="Uwaga 3" xfId="43247" hidden="1"/>
    <cellStyle name="Uwaga 3" xfId="43235" hidden="1"/>
    <cellStyle name="Uwaga 3" xfId="43234" hidden="1"/>
    <cellStyle name="Uwaga 3" xfId="43232" hidden="1"/>
    <cellStyle name="Uwaga 3" xfId="43220" hidden="1"/>
    <cellStyle name="Uwaga 3" xfId="43219" hidden="1"/>
    <cellStyle name="Uwaga 3" xfId="43217" hidden="1"/>
    <cellStyle name="Uwaga 3" xfId="43205" hidden="1"/>
    <cellStyle name="Uwaga 3" xfId="43204" hidden="1"/>
    <cellStyle name="Uwaga 3" xfId="43202" hidden="1"/>
    <cellStyle name="Uwaga 3" xfId="43190" hidden="1"/>
    <cellStyle name="Uwaga 3" xfId="43189" hidden="1"/>
    <cellStyle name="Uwaga 3" xfId="43187" hidden="1"/>
    <cellStyle name="Uwaga 3" xfId="43175" hidden="1"/>
    <cellStyle name="Uwaga 3" xfId="43174" hidden="1"/>
    <cellStyle name="Uwaga 3" xfId="43172" hidden="1"/>
    <cellStyle name="Uwaga 3" xfId="43160" hidden="1"/>
    <cellStyle name="Uwaga 3" xfId="43159" hidden="1"/>
    <cellStyle name="Uwaga 3" xfId="43157" hidden="1"/>
    <cellStyle name="Uwaga 3" xfId="43145" hidden="1"/>
    <cellStyle name="Uwaga 3" xfId="43144" hidden="1"/>
    <cellStyle name="Uwaga 3" xfId="43142" hidden="1"/>
    <cellStyle name="Uwaga 3" xfId="43130" hidden="1"/>
    <cellStyle name="Uwaga 3" xfId="43129" hidden="1"/>
    <cellStyle name="Uwaga 3" xfId="43127" hidden="1"/>
    <cellStyle name="Uwaga 3" xfId="43115" hidden="1"/>
    <cellStyle name="Uwaga 3" xfId="43114" hidden="1"/>
    <cellStyle name="Uwaga 3" xfId="43112" hidden="1"/>
    <cellStyle name="Uwaga 3" xfId="43100" hidden="1"/>
    <cellStyle name="Uwaga 3" xfId="43099" hidden="1"/>
    <cellStyle name="Uwaga 3" xfId="43097" hidden="1"/>
    <cellStyle name="Uwaga 3" xfId="43085" hidden="1"/>
    <cellStyle name="Uwaga 3" xfId="43084" hidden="1"/>
    <cellStyle name="Uwaga 3" xfId="43082" hidden="1"/>
    <cellStyle name="Uwaga 3" xfId="43070" hidden="1"/>
    <cellStyle name="Uwaga 3" xfId="43069" hidden="1"/>
    <cellStyle name="Uwaga 3" xfId="43067" hidden="1"/>
    <cellStyle name="Uwaga 3" xfId="43055" hidden="1"/>
    <cellStyle name="Uwaga 3" xfId="43054" hidden="1"/>
    <cellStyle name="Uwaga 3" xfId="43052" hidden="1"/>
    <cellStyle name="Uwaga 3" xfId="43040" hidden="1"/>
    <cellStyle name="Uwaga 3" xfId="43039" hidden="1"/>
    <cellStyle name="Uwaga 3" xfId="43037" hidden="1"/>
    <cellStyle name="Uwaga 3" xfId="43025" hidden="1"/>
    <cellStyle name="Uwaga 3" xfId="43024" hidden="1"/>
    <cellStyle name="Uwaga 3" xfId="43022" hidden="1"/>
    <cellStyle name="Uwaga 3" xfId="43010" hidden="1"/>
    <cellStyle name="Uwaga 3" xfId="43009" hidden="1"/>
    <cellStyle name="Uwaga 3" xfId="43007" hidden="1"/>
    <cellStyle name="Uwaga 3" xfId="42995" hidden="1"/>
    <cellStyle name="Uwaga 3" xfId="42994" hidden="1"/>
    <cellStyle name="Uwaga 3" xfId="42992" hidden="1"/>
    <cellStyle name="Uwaga 3" xfId="42980" hidden="1"/>
    <cellStyle name="Uwaga 3" xfId="42979" hidden="1"/>
    <cellStyle name="Uwaga 3" xfId="42977" hidden="1"/>
    <cellStyle name="Uwaga 3" xfId="42965" hidden="1"/>
    <cellStyle name="Uwaga 3" xfId="42964" hidden="1"/>
    <cellStyle name="Uwaga 3" xfId="42962" hidden="1"/>
    <cellStyle name="Uwaga 3" xfId="42950" hidden="1"/>
    <cellStyle name="Uwaga 3" xfId="42949" hidden="1"/>
    <cellStyle name="Uwaga 3" xfId="42947" hidden="1"/>
    <cellStyle name="Uwaga 3" xfId="42935" hidden="1"/>
    <cellStyle name="Uwaga 3" xfId="42933" hidden="1"/>
    <cellStyle name="Uwaga 3" xfId="42930" hidden="1"/>
    <cellStyle name="Uwaga 3" xfId="42920" hidden="1"/>
    <cellStyle name="Uwaga 3" xfId="42918" hidden="1"/>
    <cellStyle name="Uwaga 3" xfId="42915" hidden="1"/>
    <cellStyle name="Uwaga 3" xfId="42905" hidden="1"/>
    <cellStyle name="Uwaga 3" xfId="42903" hidden="1"/>
    <cellStyle name="Uwaga 3" xfId="42900" hidden="1"/>
    <cellStyle name="Uwaga 3" xfId="42890" hidden="1"/>
    <cellStyle name="Uwaga 3" xfId="42888" hidden="1"/>
    <cellStyle name="Uwaga 3" xfId="42885" hidden="1"/>
    <cellStyle name="Uwaga 3" xfId="42875" hidden="1"/>
    <cellStyle name="Uwaga 3" xfId="42873" hidden="1"/>
    <cellStyle name="Uwaga 3" xfId="42870" hidden="1"/>
    <cellStyle name="Uwaga 3" xfId="42860" hidden="1"/>
    <cellStyle name="Uwaga 3" xfId="42858" hidden="1"/>
    <cellStyle name="Uwaga 3" xfId="42854" hidden="1"/>
    <cellStyle name="Uwaga 3" xfId="42845" hidden="1"/>
    <cellStyle name="Uwaga 3" xfId="42842" hidden="1"/>
    <cellStyle name="Uwaga 3" xfId="42838" hidden="1"/>
    <cellStyle name="Uwaga 3" xfId="42830" hidden="1"/>
    <cellStyle name="Uwaga 3" xfId="42828" hidden="1"/>
    <cellStyle name="Uwaga 3" xfId="42824" hidden="1"/>
    <cellStyle name="Uwaga 3" xfId="42815" hidden="1"/>
    <cellStyle name="Uwaga 3" xfId="42813" hidden="1"/>
    <cellStyle name="Uwaga 3" xfId="42810" hidden="1"/>
    <cellStyle name="Uwaga 3" xfId="42800" hidden="1"/>
    <cellStyle name="Uwaga 3" xfId="42798" hidden="1"/>
    <cellStyle name="Uwaga 3" xfId="42793" hidden="1"/>
    <cellStyle name="Uwaga 3" xfId="42785" hidden="1"/>
    <cellStyle name="Uwaga 3" xfId="42783" hidden="1"/>
    <cellStyle name="Uwaga 3" xfId="42778" hidden="1"/>
    <cellStyle name="Uwaga 3" xfId="42770" hidden="1"/>
    <cellStyle name="Uwaga 3" xfId="42768" hidden="1"/>
    <cellStyle name="Uwaga 3" xfId="42763" hidden="1"/>
    <cellStyle name="Uwaga 3" xfId="42755" hidden="1"/>
    <cellStyle name="Uwaga 3" xfId="42753" hidden="1"/>
    <cellStyle name="Uwaga 3" xfId="42749" hidden="1"/>
    <cellStyle name="Uwaga 3" xfId="42740" hidden="1"/>
    <cellStyle name="Uwaga 3" xfId="42737" hidden="1"/>
    <cellStyle name="Uwaga 3" xfId="42732" hidden="1"/>
    <cellStyle name="Uwaga 3" xfId="42725" hidden="1"/>
    <cellStyle name="Uwaga 3" xfId="42721" hidden="1"/>
    <cellStyle name="Uwaga 3" xfId="42716" hidden="1"/>
    <cellStyle name="Uwaga 3" xfId="42710" hidden="1"/>
    <cellStyle name="Uwaga 3" xfId="42706" hidden="1"/>
    <cellStyle name="Uwaga 3" xfId="42701" hidden="1"/>
    <cellStyle name="Uwaga 3" xfId="42695" hidden="1"/>
    <cellStyle name="Uwaga 3" xfId="42692" hidden="1"/>
    <cellStyle name="Uwaga 3" xfId="42688" hidden="1"/>
    <cellStyle name="Uwaga 3" xfId="42679" hidden="1"/>
    <cellStyle name="Uwaga 3" xfId="42674" hidden="1"/>
    <cellStyle name="Uwaga 3" xfId="42669" hidden="1"/>
    <cellStyle name="Uwaga 3" xfId="42664" hidden="1"/>
    <cellStyle name="Uwaga 3" xfId="42659" hidden="1"/>
    <cellStyle name="Uwaga 3" xfId="42654" hidden="1"/>
    <cellStyle name="Uwaga 3" xfId="42649" hidden="1"/>
    <cellStyle name="Uwaga 3" xfId="42644" hidden="1"/>
    <cellStyle name="Uwaga 3" xfId="42639" hidden="1"/>
    <cellStyle name="Uwaga 3" xfId="42635" hidden="1"/>
    <cellStyle name="Uwaga 3" xfId="42630" hidden="1"/>
    <cellStyle name="Uwaga 3" xfId="42625" hidden="1"/>
    <cellStyle name="Uwaga 3" xfId="42620" hidden="1"/>
    <cellStyle name="Uwaga 3" xfId="42616" hidden="1"/>
    <cellStyle name="Uwaga 3" xfId="42612" hidden="1"/>
    <cellStyle name="Uwaga 3" xfId="42605" hidden="1"/>
    <cellStyle name="Uwaga 3" xfId="42601" hidden="1"/>
    <cellStyle name="Uwaga 3" xfId="42596" hidden="1"/>
    <cellStyle name="Uwaga 3" xfId="42590" hidden="1"/>
    <cellStyle name="Uwaga 3" xfId="42586" hidden="1"/>
    <cellStyle name="Uwaga 3" xfId="42581" hidden="1"/>
    <cellStyle name="Uwaga 3" xfId="42575" hidden="1"/>
    <cellStyle name="Uwaga 3" xfId="42571" hidden="1"/>
    <cellStyle name="Uwaga 3" xfId="42567" hidden="1"/>
    <cellStyle name="Uwaga 3" xfId="42560" hidden="1"/>
    <cellStyle name="Uwaga 3" xfId="42556" hidden="1"/>
    <cellStyle name="Uwaga 3" xfId="42552" hidden="1"/>
    <cellStyle name="Uwaga 3" xfId="41559" hidden="1"/>
    <cellStyle name="Uwaga 3" xfId="41558" hidden="1"/>
    <cellStyle name="Uwaga 3" xfId="41557" hidden="1"/>
    <cellStyle name="Uwaga 3" xfId="41550" hidden="1"/>
    <cellStyle name="Uwaga 3" xfId="41549" hidden="1"/>
    <cellStyle name="Uwaga 3" xfId="41548" hidden="1"/>
    <cellStyle name="Uwaga 3" xfId="41541" hidden="1"/>
    <cellStyle name="Uwaga 3" xfId="41540" hidden="1"/>
    <cellStyle name="Uwaga 3" xfId="41539" hidden="1"/>
    <cellStyle name="Uwaga 3" xfId="41532" hidden="1"/>
    <cellStyle name="Uwaga 3" xfId="41531" hidden="1"/>
    <cellStyle name="Uwaga 3" xfId="41530" hidden="1"/>
    <cellStyle name="Uwaga 3" xfId="41523" hidden="1"/>
    <cellStyle name="Uwaga 3" xfId="41522" hidden="1"/>
    <cellStyle name="Uwaga 3" xfId="41521" hidden="1"/>
    <cellStyle name="Uwaga 3" xfId="41514" hidden="1"/>
    <cellStyle name="Uwaga 3" xfId="41513" hidden="1"/>
    <cellStyle name="Uwaga 3" xfId="41511" hidden="1"/>
    <cellStyle name="Uwaga 3" xfId="41505" hidden="1"/>
    <cellStyle name="Uwaga 3" xfId="41504" hidden="1"/>
    <cellStyle name="Uwaga 3" xfId="41502" hidden="1"/>
    <cellStyle name="Uwaga 3" xfId="41496" hidden="1"/>
    <cellStyle name="Uwaga 3" xfId="41495" hidden="1"/>
    <cellStyle name="Uwaga 3" xfId="41493" hidden="1"/>
    <cellStyle name="Uwaga 3" xfId="41487" hidden="1"/>
    <cellStyle name="Uwaga 3" xfId="41486" hidden="1"/>
    <cellStyle name="Uwaga 3" xfId="41484" hidden="1"/>
    <cellStyle name="Uwaga 3" xfId="41478" hidden="1"/>
    <cellStyle name="Uwaga 3" xfId="41477" hidden="1"/>
    <cellStyle name="Uwaga 3" xfId="41475" hidden="1"/>
    <cellStyle name="Uwaga 3" xfId="41469" hidden="1"/>
    <cellStyle name="Uwaga 3" xfId="41468" hidden="1"/>
    <cellStyle name="Uwaga 3" xfId="41466" hidden="1"/>
    <cellStyle name="Uwaga 3" xfId="41460" hidden="1"/>
    <cellStyle name="Uwaga 3" xfId="41459" hidden="1"/>
    <cellStyle name="Uwaga 3" xfId="41457" hidden="1"/>
    <cellStyle name="Uwaga 3" xfId="41451" hidden="1"/>
    <cellStyle name="Uwaga 3" xfId="41450" hidden="1"/>
    <cellStyle name="Uwaga 3" xfId="41448" hidden="1"/>
    <cellStyle name="Uwaga 3" xfId="41442" hidden="1"/>
    <cellStyle name="Uwaga 3" xfId="41441" hidden="1"/>
    <cellStyle name="Uwaga 3" xfId="41439" hidden="1"/>
    <cellStyle name="Uwaga 3" xfId="41433" hidden="1"/>
    <cellStyle name="Uwaga 3" xfId="41432" hidden="1"/>
    <cellStyle name="Uwaga 3" xfId="41430" hidden="1"/>
    <cellStyle name="Uwaga 3" xfId="41424" hidden="1"/>
    <cellStyle name="Uwaga 3" xfId="41423" hidden="1"/>
    <cellStyle name="Uwaga 3" xfId="41421" hidden="1"/>
    <cellStyle name="Uwaga 3" xfId="41415" hidden="1"/>
    <cellStyle name="Uwaga 3" xfId="41414" hidden="1"/>
    <cellStyle name="Uwaga 3" xfId="41412" hidden="1"/>
    <cellStyle name="Uwaga 3" xfId="41406" hidden="1"/>
    <cellStyle name="Uwaga 3" xfId="41405" hidden="1"/>
    <cellStyle name="Uwaga 3" xfId="41402" hidden="1"/>
    <cellStyle name="Uwaga 3" xfId="41397" hidden="1"/>
    <cellStyle name="Uwaga 3" xfId="41395" hidden="1"/>
    <cellStyle name="Uwaga 3" xfId="41392" hidden="1"/>
    <cellStyle name="Uwaga 3" xfId="41388" hidden="1"/>
    <cellStyle name="Uwaga 3" xfId="41387" hidden="1"/>
    <cellStyle name="Uwaga 3" xfId="41384" hidden="1"/>
    <cellStyle name="Uwaga 3" xfId="41379" hidden="1"/>
    <cellStyle name="Uwaga 3" xfId="41378" hidden="1"/>
    <cellStyle name="Uwaga 3" xfId="41376" hidden="1"/>
    <cellStyle name="Uwaga 3" xfId="41370" hidden="1"/>
    <cellStyle name="Uwaga 3" xfId="41369" hidden="1"/>
    <cellStyle name="Uwaga 3" xfId="41367" hidden="1"/>
    <cellStyle name="Uwaga 3" xfId="41361" hidden="1"/>
    <cellStyle name="Uwaga 3" xfId="41360" hidden="1"/>
    <cellStyle name="Uwaga 3" xfId="41358" hidden="1"/>
    <cellStyle name="Uwaga 3" xfId="41352" hidden="1"/>
    <cellStyle name="Uwaga 3" xfId="41351" hidden="1"/>
    <cellStyle name="Uwaga 3" xfId="41349" hidden="1"/>
    <cellStyle name="Uwaga 3" xfId="41343" hidden="1"/>
    <cellStyle name="Uwaga 3" xfId="41342" hidden="1"/>
    <cellStyle name="Uwaga 3" xfId="41340" hidden="1"/>
    <cellStyle name="Uwaga 3" xfId="41334" hidden="1"/>
    <cellStyle name="Uwaga 3" xfId="41333" hidden="1"/>
    <cellStyle name="Uwaga 3" xfId="41330" hidden="1"/>
    <cellStyle name="Uwaga 3" xfId="41325" hidden="1"/>
    <cellStyle name="Uwaga 3" xfId="41323" hidden="1"/>
    <cellStyle name="Uwaga 3" xfId="41320" hidden="1"/>
    <cellStyle name="Uwaga 3" xfId="41316" hidden="1"/>
    <cellStyle name="Uwaga 3" xfId="41314" hidden="1"/>
    <cellStyle name="Uwaga 3" xfId="41311" hidden="1"/>
    <cellStyle name="Uwaga 3" xfId="41307" hidden="1"/>
    <cellStyle name="Uwaga 3" xfId="41306" hidden="1"/>
    <cellStyle name="Uwaga 3" xfId="41304" hidden="1"/>
    <cellStyle name="Uwaga 3" xfId="41298" hidden="1"/>
    <cellStyle name="Uwaga 3" xfId="41296" hidden="1"/>
    <cellStyle name="Uwaga 3" xfId="41293" hidden="1"/>
    <cellStyle name="Uwaga 3" xfId="41289" hidden="1"/>
    <cellStyle name="Uwaga 3" xfId="41287" hidden="1"/>
    <cellStyle name="Uwaga 3" xfId="41284" hidden="1"/>
    <cellStyle name="Uwaga 3" xfId="41280" hidden="1"/>
    <cellStyle name="Uwaga 3" xfId="41278" hidden="1"/>
    <cellStyle name="Uwaga 3" xfId="41275" hidden="1"/>
    <cellStyle name="Uwaga 3" xfId="41271" hidden="1"/>
    <cellStyle name="Uwaga 3" xfId="41269" hidden="1"/>
    <cellStyle name="Uwaga 3" xfId="41267" hidden="1"/>
    <cellStyle name="Uwaga 3" xfId="41262" hidden="1"/>
    <cellStyle name="Uwaga 3" xfId="41260" hidden="1"/>
    <cellStyle name="Uwaga 3" xfId="41258" hidden="1"/>
    <cellStyle name="Uwaga 3" xfId="41253" hidden="1"/>
    <cellStyle name="Uwaga 3" xfId="41251" hidden="1"/>
    <cellStyle name="Uwaga 3" xfId="41248" hidden="1"/>
    <cellStyle name="Uwaga 3" xfId="41244" hidden="1"/>
    <cellStyle name="Uwaga 3" xfId="41242" hidden="1"/>
    <cellStyle name="Uwaga 3" xfId="41240" hidden="1"/>
    <cellStyle name="Uwaga 3" xfId="41235" hidden="1"/>
    <cellStyle name="Uwaga 3" xfId="41233" hidden="1"/>
    <cellStyle name="Uwaga 3" xfId="41231" hidden="1"/>
    <cellStyle name="Uwaga 3" xfId="41225" hidden="1"/>
    <cellStyle name="Uwaga 3" xfId="41222" hidden="1"/>
    <cellStyle name="Uwaga 3" xfId="41219" hidden="1"/>
    <cellStyle name="Uwaga 3" xfId="41216" hidden="1"/>
    <cellStyle name="Uwaga 3" xfId="41213" hidden="1"/>
    <cellStyle name="Uwaga 3" xfId="41210" hidden="1"/>
    <cellStyle name="Uwaga 3" xfId="41207" hidden="1"/>
    <cellStyle name="Uwaga 3" xfId="41204" hidden="1"/>
    <cellStyle name="Uwaga 3" xfId="41201" hidden="1"/>
    <cellStyle name="Uwaga 3" xfId="41199" hidden="1"/>
    <cellStyle name="Uwaga 3" xfId="41197" hidden="1"/>
    <cellStyle name="Uwaga 3" xfId="41194" hidden="1"/>
    <cellStyle name="Uwaga 3" xfId="41190" hidden="1"/>
    <cellStyle name="Uwaga 3" xfId="41187" hidden="1"/>
    <cellStyle name="Uwaga 3" xfId="41184" hidden="1"/>
    <cellStyle name="Uwaga 3" xfId="41180" hidden="1"/>
    <cellStyle name="Uwaga 3" xfId="41177" hidden="1"/>
    <cellStyle name="Uwaga 3" xfId="41174" hidden="1"/>
    <cellStyle name="Uwaga 3" xfId="41172" hidden="1"/>
    <cellStyle name="Uwaga 3" xfId="41169" hidden="1"/>
    <cellStyle name="Uwaga 3" xfId="41166" hidden="1"/>
    <cellStyle name="Uwaga 3" xfId="41163" hidden="1"/>
    <cellStyle name="Uwaga 3" xfId="41161" hidden="1"/>
    <cellStyle name="Uwaga 3" xfId="41159" hidden="1"/>
    <cellStyle name="Uwaga 3" xfId="41154" hidden="1"/>
    <cellStyle name="Uwaga 3" xfId="41151" hidden="1"/>
    <cellStyle name="Uwaga 3" xfId="41148" hidden="1"/>
    <cellStyle name="Uwaga 3" xfId="41144" hidden="1"/>
    <cellStyle name="Uwaga 3" xfId="41141" hidden="1"/>
    <cellStyle name="Uwaga 3" xfId="41138" hidden="1"/>
    <cellStyle name="Uwaga 3" xfId="41135" hidden="1"/>
    <cellStyle name="Uwaga 3" xfId="41132" hidden="1"/>
    <cellStyle name="Uwaga 3" xfId="41129" hidden="1"/>
    <cellStyle name="Uwaga 3" xfId="41127" hidden="1"/>
    <cellStyle name="Uwaga 3" xfId="41125" hidden="1"/>
    <cellStyle name="Uwaga 3" xfId="41122" hidden="1"/>
    <cellStyle name="Uwaga 3" xfId="41117" hidden="1"/>
    <cellStyle name="Uwaga 3" xfId="41114" hidden="1"/>
    <cellStyle name="Uwaga 3" xfId="41111" hidden="1"/>
    <cellStyle name="Uwaga 3" xfId="41107" hidden="1"/>
    <cellStyle name="Uwaga 3" xfId="41104" hidden="1"/>
    <cellStyle name="Uwaga 3" xfId="41102" hidden="1"/>
    <cellStyle name="Uwaga 3" xfId="41099" hidden="1"/>
    <cellStyle name="Uwaga 3" xfId="41096" hidden="1"/>
    <cellStyle name="Uwaga 3" xfId="41093" hidden="1"/>
    <cellStyle name="Uwaga 3" xfId="41091" hidden="1"/>
    <cellStyle name="Uwaga 3" xfId="41088" hidden="1"/>
    <cellStyle name="Uwaga 3" xfId="41085" hidden="1"/>
    <cellStyle name="Uwaga 3" xfId="41082" hidden="1"/>
    <cellStyle name="Uwaga 3" xfId="41080" hidden="1"/>
    <cellStyle name="Uwaga 3" xfId="41078" hidden="1"/>
    <cellStyle name="Uwaga 3" xfId="41073" hidden="1"/>
    <cellStyle name="Uwaga 3" xfId="41071" hidden="1"/>
    <cellStyle name="Uwaga 3" xfId="41068" hidden="1"/>
    <cellStyle name="Uwaga 3" xfId="41064" hidden="1"/>
    <cellStyle name="Uwaga 3" xfId="41062" hidden="1"/>
    <cellStyle name="Uwaga 3" xfId="41059" hidden="1"/>
    <cellStyle name="Uwaga 3" xfId="41055" hidden="1"/>
    <cellStyle name="Uwaga 3" xfId="41053" hidden="1"/>
    <cellStyle name="Uwaga 3" xfId="41051" hidden="1"/>
    <cellStyle name="Uwaga 3" xfId="41046" hidden="1"/>
    <cellStyle name="Uwaga 3" xfId="41044" hidden="1"/>
    <cellStyle name="Uwaga 3" xfId="41042" hidden="1"/>
    <cellStyle name="Uwaga 3" xfId="43490" hidden="1"/>
    <cellStyle name="Uwaga 3" xfId="43491" hidden="1"/>
    <cellStyle name="Uwaga 3" xfId="43493" hidden="1"/>
    <cellStyle name="Uwaga 3" xfId="43505" hidden="1"/>
    <cellStyle name="Uwaga 3" xfId="43506" hidden="1"/>
    <cellStyle name="Uwaga 3" xfId="43511" hidden="1"/>
    <cellStyle name="Uwaga 3" xfId="43520" hidden="1"/>
    <cellStyle name="Uwaga 3" xfId="43521" hidden="1"/>
    <cellStyle name="Uwaga 3" xfId="43526" hidden="1"/>
    <cellStyle name="Uwaga 3" xfId="43535" hidden="1"/>
    <cellStyle name="Uwaga 3" xfId="43536" hidden="1"/>
    <cellStyle name="Uwaga 3" xfId="43537" hidden="1"/>
    <cellStyle name="Uwaga 3" xfId="43550" hidden="1"/>
    <cellStyle name="Uwaga 3" xfId="43555" hidden="1"/>
    <cellStyle name="Uwaga 3" xfId="43560" hidden="1"/>
    <cellStyle name="Uwaga 3" xfId="43570" hidden="1"/>
    <cellStyle name="Uwaga 3" xfId="43575" hidden="1"/>
    <cellStyle name="Uwaga 3" xfId="43579" hidden="1"/>
    <cellStyle name="Uwaga 3" xfId="43586" hidden="1"/>
    <cellStyle name="Uwaga 3" xfId="43591" hidden="1"/>
    <cellStyle name="Uwaga 3" xfId="43594" hidden="1"/>
    <cellStyle name="Uwaga 3" xfId="43600" hidden="1"/>
    <cellStyle name="Uwaga 3" xfId="43605" hidden="1"/>
    <cellStyle name="Uwaga 3" xfId="43609" hidden="1"/>
    <cellStyle name="Uwaga 3" xfId="43610" hidden="1"/>
    <cellStyle name="Uwaga 3" xfId="43611" hidden="1"/>
    <cellStyle name="Uwaga 3" xfId="43615" hidden="1"/>
    <cellStyle name="Uwaga 3" xfId="43627" hidden="1"/>
    <cellStyle name="Uwaga 3" xfId="43632" hidden="1"/>
    <cellStyle name="Uwaga 3" xfId="43637" hidden="1"/>
    <cellStyle name="Uwaga 3" xfId="43642" hidden="1"/>
    <cellStyle name="Uwaga 3" xfId="43647" hidden="1"/>
    <cellStyle name="Uwaga 3" xfId="43652" hidden="1"/>
    <cellStyle name="Uwaga 3" xfId="43656" hidden="1"/>
    <cellStyle name="Uwaga 3" xfId="43660" hidden="1"/>
    <cellStyle name="Uwaga 3" xfId="43665" hidden="1"/>
    <cellStyle name="Uwaga 3" xfId="43670" hidden="1"/>
    <cellStyle name="Uwaga 3" xfId="43671" hidden="1"/>
    <cellStyle name="Uwaga 3" xfId="43673" hidden="1"/>
    <cellStyle name="Uwaga 3" xfId="43686" hidden="1"/>
    <cellStyle name="Uwaga 3" xfId="43690" hidden="1"/>
    <cellStyle name="Uwaga 3" xfId="43695" hidden="1"/>
    <cellStyle name="Uwaga 3" xfId="43702" hidden="1"/>
    <cellStyle name="Uwaga 3" xfId="43706" hidden="1"/>
    <cellStyle name="Uwaga 3" xfId="43711" hidden="1"/>
    <cellStyle name="Uwaga 3" xfId="43716" hidden="1"/>
    <cellStyle name="Uwaga 3" xfId="43719" hidden="1"/>
    <cellStyle name="Uwaga 3" xfId="43724" hidden="1"/>
    <cellStyle name="Uwaga 3" xfId="43730" hidden="1"/>
    <cellStyle name="Uwaga 3" xfId="43731" hidden="1"/>
    <cellStyle name="Uwaga 3" xfId="43734" hidden="1"/>
    <cellStyle name="Uwaga 3" xfId="43747" hidden="1"/>
    <cellStyle name="Uwaga 3" xfId="43751" hidden="1"/>
    <cellStyle name="Uwaga 3" xfId="43756" hidden="1"/>
    <cellStyle name="Uwaga 3" xfId="43763" hidden="1"/>
    <cellStyle name="Uwaga 3" xfId="43768" hidden="1"/>
    <cellStyle name="Uwaga 3" xfId="43772" hidden="1"/>
    <cellStyle name="Uwaga 3" xfId="43777" hidden="1"/>
    <cellStyle name="Uwaga 3" xfId="43781" hidden="1"/>
    <cellStyle name="Uwaga 3" xfId="43786" hidden="1"/>
    <cellStyle name="Uwaga 3" xfId="43790" hidden="1"/>
    <cellStyle name="Uwaga 3" xfId="43791" hidden="1"/>
    <cellStyle name="Uwaga 3" xfId="43793" hidden="1"/>
    <cellStyle name="Uwaga 3" xfId="43805" hidden="1"/>
    <cellStyle name="Uwaga 3" xfId="43806" hidden="1"/>
    <cellStyle name="Uwaga 3" xfId="43808" hidden="1"/>
    <cellStyle name="Uwaga 3" xfId="43820" hidden="1"/>
    <cellStyle name="Uwaga 3" xfId="43822" hidden="1"/>
    <cellStyle name="Uwaga 3" xfId="43825" hidden="1"/>
    <cellStyle name="Uwaga 3" xfId="43835" hidden="1"/>
    <cellStyle name="Uwaga 3" xfId="43836" hidden="1"/>
    <cellStyle name="Uwaga 3" xfId="43838" hidden="1"/>
    <cellStyle name="Uwaga 3" xfId="43850" hidden="1"/>
    <cellStyle name="Uwaga 3" xfId="43851" hidden="1"/>
    <cellStyle name="Uwaga 3" xfId="43852" hidden="1"/>
    <cellStyle name="Uwaga 3" xfId="43866" hidden="1"/>
    <cellStyle name="Uwaga 3" xfId="43869" hidden="1"/>
    <cellStyle name="Uwaga 3" xfId="43873" hidden="1"/>
    <cellStyle name="Uwaga 3" xfId="43881" hidden="1"/>
    <cellStyle name="Uwaga 3" xfId="43884" hidden="1"/>
    <cellStyle name="Uwaga 3" xfId="43888" hidden="1"/>
    <cellStyle name="Uwaga 3" xfId="43896" hidden="1"/>
    <cellStyle name="Uwaga 3" xfId="43899" hidden="1"/>
    <cellStyle name="Uwaga 3" xfId="43903" hidden="1"/>
    <cellStyle name="Uwaga 3" xfId="43910" hidden="1"/>
    <cellStyle name="Uwaga 3" xfId="43911" hidden="1"/>
    <cellStyle name="Uwaga 3" xfId="43913" hidden="1"/>
    <cellStyle name="Uwaga 3" xfId="43926" hidden="1"/>
    <cellStyle name="Uwaga 3" xfId="43929" hidden="1"/>
    <cellStyle name="Uwaga 3" xfId="43932" hidden="1"/>
    <cellStyle name="Uwaga 3" xfId="43941" hidden="1"/>
    <cellStyle name="Uwaga 3" xfId="43944" hidden="1"/>
    <cellStyle name="Uwaga 3" xfId="43948" hidden="1"/>
    <cellStyle name="Uwaga 3" xfId="43956" hidden="1"/>
    <cellStyle name="Uwaga 3" xfId="43958" hidden="1"/>
    <cellStyle name="Uwaga 3" xfId="43961" hidden="1"/>
    <cellStyle name="Uwaga 3" xfId="43970" hidden="1"/>
    <cellStyle name="Uwaga 3" xfId="43971" hidden="1"/>
    <cellStyle name="Uwaga 3" xfId="43972" hidden="1"/>
    <cellStyle name="Uwaga 3" xfId="43985" hidden="1"/>
    <cellStyle name="Uwaga 3" xfId="43986" hidden="1"/>
    <cellStyle name="Uwaga 3" xfId="43988" hidden="1"/>
    <cellStyle name="Uwaga 3" xfId="44000" hidden="1"/>
    <cellStyle name="Uwaga 3" xfId="44001" hidden="1"/>
    <cellStyle name="Uwaga 3" xfId="44003" hidden="1"/>
    <cellStyle name="Uwaga 3" xfId="44015" hidden="1"/>
    <cellStyle name="Uwaga 3" xfId="44016" hidden="1"/>
    <cellStyle name="Uwaga 3" xfId="44018" hidden="1"/>
    <cellStyle name="Uwaga 3" xfId="44030" hidden="1"/>
    <cellStyle name="Uwaga 3" xfId="44031" hidden="1"/>
    <cellStyle name="Uwaga 3" xfId="44032" hidden="1"/>
    <cellStyle name="Uwaga 3" xfId="44046" hidden="1"/>
    <cellStyle name="Uwaga 3" xfId="44048" hidden="1"/>
    <cellStyle name="Uwaga 3" xfId="44051" hidden="1"/>
    <cellStyle name="Uwaga 3" xfId="44061" hidden="1"/>
    <cellStyle name="Uwaga 3" xfId="44064" hidden="1"/>
    <cellStyle name="Uwaga 3" xfId="44067" hidden="1"/>
    <cellStyle name="Uwaga 3" xfId="44076" hidden="1"/>
    <cellStyle name="Uwaga 3" xfId="44078" hidden="1"/>
    <cellStyle name="Uwaga 3" xfId="44081" hidden="1"/>
    <cellStyle name="Uwaga 3" xfId="44090" hidden="1"/>
    <cellStyle name="Uwaga 3" xfId="44091" hidden="1"/>
    <cellStyle name="Uwaga 3" xfId="44092" hidden="1"/>
    <cellStyle name="Uwaga 3" xfId="44105" hidden="1"/>
    <cellStyle name="Uwaga 3" xfId="44107" hidden="1"/>
    <cellStyle name="Uwaga 3" xfId="44109" hidden="1"/>
    <cellStyle name="Uwaga 3" xfId="44120" hidden="1"/>
    <cellStyle name="Uwaga 3" xfId="44122" hidden="1"/>
    <cellStyle name="Uwaga 3" xfId="44124" hidden="1"/>
    <cellStyle name="Uwaga 3" xfId="44135" hidden="1"/>
    <cellStyle name="Uwaga 3" xfId="44137" hidden="1"/>
    <cellStyle name="Uwaga 3" xfId="44139" hidden="1"/>
    <cellStyle name="Uwaga 3" xfId="44150" hidden="1"/>
    <cellStyle name="Uwaga 3" xfId="44151" hidden="1"/>
    <cellStyle name="Uwaga 3" xfId="44152" hidden="1"/>
    <cellStyle name="Uwaga 3" xfId="44165" hidden="1"/>
    <cellStyle name="Uwaga 3" xfId="44167" hidden="1"/>
    <cellStyle name="Uwaga 3" xfId="44169" hidden="1"/>
    <cellStyle name="Uwaga 3" xfId="44180" hidden="1"/>
    <cellStyle name="Uwaga 3" xfId="44182" hidden="1"/>
    <cellStyle name="Uwaga 3" xfId="44184" hidden="1"/>
    <cellStyle name="Uwaga 3" xfId="44195" hidden="1"/>
    <cellStyle name="Uwaga 3" xfId="44197" hidden="1"/>
    <cellStyle name="Uwaga 3" xfId="44198" hidden="1"/>
    <cellStyle name="Uwaga 3" xfId="44210" hidden="1"/>
    <cellStyle name="Uwaga 3" xfId="44211" hidden="1"/>
    <cellStyle name="Uwaga 3" xfId="44212" hidden="1"/>
    <cellStyle name="Uwaga 3" xfId="44225" hidden="1"/>
    <cellStyle name="Uwaga 3" xfId="44227" hidden="1"/>
    <cellStyle name="Uwaga 3" xfId="44229" hidden="1"/>
    <cellStyle name="Uwaga 3" xfId="44240" hidden="1"/>
    <cellStyle name="Uwaga 3" xfId="44242" hidden="1"/>
    <cellStyle name="Uwaga 3" xfId="44244" hidden="1"/>
    <cellStyle name="Uwaga 3" xfId="44255" hidden="1"/>
    <cellStyle name="Uwaga 3" xfId="44257" hidden="1"/>
    <cellStyle name="Uwaga 3" xfId="44259" hidden="1"/>
    <cellStyle name="Uwaga 3" xfId="44270" hidden="1"/>
    <cellStyle name="Uwaga 3" xfId="44271" hidden="1"/>
    <cellStyle name="Uwaga 3" xfId="44273" hidden="1"/>
    <cellStyle name="Uwaga 3" xfId="44284" hidden="1"/>
    <cellStyle name="Uwaga 3" xfId="44286" hidden="1"/>
    <cellStyle name="Uwaga 3" xfId="44287" hidden="1"/>
    <cellStyle name="Uwaga 3" xfId="44296" hidden="1"/>
    <cellStyle name="Uwaga 3" xfId="44299" hidden="1"/>
    <cellStyle name="Uwaga 3" xfId="44301" hidden="1"/>
    <cellStyle name="Uwaga 3" xfId="44312" hidden="1"/>
    <cellStyle name="Uwaga 3" xfId="44314" hidden="1"/>
    <cellStyle name="Uwaga 3" xfId="44316" hidden="1"/>
    <cellStyle name="Uwaga 3" xfId="44328" hidden="1"/>
    <cellStyle name="Uwaga 3" xfId="44330" hidden="1"/>
    <cellStyle name="Uwaga 3" xfId="44332" hidden="1"/>
    <cellStyle name="Uwaga 3" xfId="44340" hidden="1"/>
    <cellStyle name="Uwaga 3" xfId="44342" hidden="1"/>
    <cellStyle name="Uwaga 3" xfId="44345" hidden="1"/>
    <cellStyle name="Uwaga 3" xfId="44335" hidden="1"/>
    <cellStyle name="Uwaga 3" xfId="44334" hidden="1"/>
    <cellStyle name="Uwaga 3" xfId="44333" hidden="1"/>
    <cellStyle name="Uwaga 3" xfId="44320" hidden="1"/>
    <cellStyle name="Uwaga 3" xfId="44319" hidden="1"/>
    <cellStyle name="Uwaga 3" xfId="44318" hidden="1"/>
    <cellStyle name="Uwaga 3" xfId="44305" hidden="1"/>
    <cellStyle name="Uwaga 3" xfId="44304" hidden="1"/>
    <cellStyle name="Uwaga 3" xfId="44303" hidden="1"/>
    <cellStyle name="Uwaga 3" xfId="44290" hidden="1"/>
    <cellStyle name="Uwaga 3" xfId="44289" hidden="1"/>
    <cellStyle name="Uwaga 3" xfId="44288" hidden="1"/>
    <cellStyle name="Uwaga 3" xfId="44275" hidden="1"/>
    <cellStyle name="Uwaga 3" xfId="44274" hidden="1"/>
    <cellStyle name="Uwaga 3" xfId="44272" hidden="1"/>
    <cellStyle name="Uwaga 3" xfId="44261" hidden="1"/>
    <cellStyle name="Uwaga 3" xfId="44258" hidden="1"/>
    <cellStyle name="Uwaga 3" xfId="44256"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4" hidden="1"/>
    <cellStyle name="Uwaga 3" xfId="44213" hidden="1"/>
    <cellStyle name="Uwaga 3" xfId="44201" hidden="1"/>
    <cellStyle name="Uwaga 3" xfId="44199" hidden="1"/>
    <cellStyle name="Uwaga 3" xfId="44196" hidden="1"/>
    <cellStyle name="Uwaga 3" xfId="44186" hidden="1"/>
    <cellStyle name="Uwaga 3" xfId="44183" hidden="1"/>
    <cellStyle name="Uwaga 3" xfId="44181" hidden="1"/>
    <cellStyle name="Uwaga 3" xfId="44171" hidden="1"/>
    <cellStyle name="Uwaga 3" xfId="44168" hidden="1"/>
    <cellStyle name="Uwaga 3" xfId="44166" hidden="1"/>
    <cellStyle name="Uwaga 3" xfId="44156" hidden="1"/>
    <cellStyle name="Uwaga 3" xfId="44154" hidden="1"/>
    <cellStyle name="Uwaga 3" xfId="44153" hidden="1"/>
    <cellStyle name="Uwaga 3" xfId="44141" hidden="1"/>
    <cellStyle name="Uwaga 3" xfId="44138" hidden="1"/>
    <cellStyle name="Uwaga 3" xfId="44136" hidden="1"/>
    <cellStyle name="Uwaga 3" xfId="44126" hidden="1"/>
    <cellStyle name="Uwaga 3" xfId="44123" hidden="1"/>
    <cellStyle name="Uwaga 3" xfId="44121" hidden="1"/>
    <cellStyle name="Uwaga 3" xfId="44111" hidden="1"/>
    <cellStyle name="Uwaga 3" xfId="44108" hidden="1"/>
    <cellStyle name="Uwaga 3" xfId="44106" hidden="1"/>
    <cellStyle name="Uwaga 3" xfId="44096" hidden="1"/>
    <cellStyle name="Uwaga 3" xfId="44094" hidden="1"/>
    <cellStyle name="Uwaga 3" xfId="44093" hidden="1"/>
    <cellStyle name="Uwaga 3" xfId="44080" hidden="1"/>
    <cellStyle name="Uwaga 3" xfId="44077" hidden="1"/>
    <cellStyle name="Uwaga 3" xfId="44075" hidden="1"/>
    <cellStyle name="Uwaga 3" xfId="44065" hidden="1"/>
    <cellStyle name="Uwaga 3" xfId="44062" hidden="1"/>
    <cellStyle name="Uwaga 3" xfId="44060" hidden="1"/>
    <cellStyle name="Uwaga 3" xfId="44050" hidden="1"/>
    <cellStyle name="Uwaga 3" xfId="44047" hidden="1"/>
    <cellStyle name="Uwaga 3" xfId="44045" hidden="1"/>
    <cellStyle name="Uwaga 3" xfId="44036" hidden="1"/>
    <cellStyle name="Uwaga 3" xfId="44034" hidden="1"/>
    <cellStyle name="Uwaga 3" xfId="44033" hidden="1"/>
    <cellStyle name="Uwaga 3" xfId="44021" hidden="1"/>
    <cellStyle name="Uwaga 3" xfId="44019" hidden="1"/>
    <cellStyle name="Uwaga 3" xfId="44017" hidden="1"/>
    <cellStyle name="Uwaga 3" xfId="44006" hidden="1"/>
    <cellStyle name="Uwaga 3" xfId="44004" hidden="1"/>
    <cellStyle name="Uwaga 3" xfId="44002" hidden="1"/>
    <cellStyle name="Uwaga 3" xfId="43991" hidden="1"/>
    <cellStyle name="Uwaga 3" xfId="43989" hidden="1"/>
    <cellStyle name="Uwaga 3" xfId="43987" hidden="1"/>
    <cellStyle name="Uwaga 3" xfId="43976" hidden="1"/>
    <cellStyle name="Uwaga 3" xfId="43974" hidden="1"/>
    <cellStyle name="Uwaga 3" xfId="43973" hidden="1"/>
    <cellStyle name="Uwaga 3" xfId="43960" hidden="1"/>
    <cellStyle name="Uwaga 3" xfId="43957" hidden="1"/>
    <cellStyle name="Uwaga 3" xfId="43955" hidden="1"/>
    <cellStyle name="Uwaga 3" xfId="43945" hidden="1"/>
    <cellStyle name="Uwaga 3" xfId="43942" hidden="1"/>
    <cellStyle name="Uwaga 3" xfId="43940" hidden="1"/>
    <cellStyle name="Uwaga 3" xfId="43930" hidden="1"/>
    <cellStyle name="Uwaga 3" xfId="43927" hidden="1"/>
    <cellStyle name="Uwaga 3" xfId="43925" hidden="1"/>
    <cellStyle name="Uwaga 3" xfId="43916" hidden="1"/>
    <cellStyle name="Uwaga 3" xfId="43914" hidden="1"/>
    <cellStyle name="Uwaga 3" xfId="43912" hidden="1"/>
    <cellStyle name="Uwaga 3" xfId="43900" hidden="1"/>
    <cellStyle name="Uwaga 3" xfId="43897" hidden="1"/>
    <cellStyle name="Uwaga 3" xfId="43895" hidden="1"/>
    <cellStyle name="Uwaga 3" xfId="43885" hidden="1"/>
    <cellStyle name="Uwaga 3" xfId="43882" hidden="1"/>
    <cellStyle name="Uwaga 3" xfId="43880" hidden="1"/>
    <cellStyle name="Uwaga 3" xfId="43870" hidden="1"/>
    <cellStyle name="Uwaga 3" xfId="43867" hidden="1"/>
    <cellStyle name="Uwaga 3" xfId="43865" hidden="1"/>
    <cellStyle name="Uwaga 3" xfId="43858" hidden="1"/>
    <cellStyle name="Uwaga 3" xfId="43855" hidden="1"/>
    <cellStyle name="Uwaga 3" xfId="43853" hidden="1"/>
    <cellStyle name="Uwaga 3" xfId="43843" hidden="1"/>
    <cellStyle name="Uwaga 3" xfId="43840" hidden="1"/>
    <cellStyle name="Uwaga 3" xfId="43837" hidden="1"/>
    <cellStyle name="Uwaga 3" xfId="43828" hidden="1"/>
    <cellStyle name="Uwaga 3" xfId="43824" hidden="1"/>
    <cellStyle name="Uwaga 3" xfId="43821" hidden="1"/>
    <cellStyle name="Uwaga 3" xfId="43813" hidden="1"/>
    <cellStyle name="Uwaga 3" xfId="43810" hidden="1"/>
    <cellStyle name="Uwaga 3" xfId="43807" hidden="1"/>
    <cellStyle name="Uwaga 3" xfId="43798" hidden="1"/>
    <cellStyle name="Uwaga 3" xfId="43795" hidden="1"/>
    <cellStyle name="Uwaga 3" xfId="43792" hidden="1"/>
    <cellStyle name="Uwaga 3" xfId="43782" hidden="1"/>
    <cellStyle name="Uwaga 3" xfId="43778" hidden="1"/>
    <cellStyle name="Uwaga 3" xfId="43775" hidden="1"/>
    <cellStyle name="Uwaga 3" xfId="43766" hidden="1"/>
    <cellStyle name="Uwaga 3" xfId="43762" hidden="1"/>
    <cellStyle name="Uwaga 3" xfId="43760" hidden="1"/>
    <cellStyle name="Uwaga 3" xfId="43752" hidden="1"/>
    <cellStyle name="Uwaga 3" xfId="43748" hidden="1"/>
    <cellStyle name="Uwaga 3" xfId="43745" hidden="1"/>
    <cellStyle name="Uwaga 3" xfId="43738" hidden="1"/>
    <cellStyle name="Uwaga 3" xfId="43735" hidden="1"/>
    <cellStyle name="Uwaga 3" xfId="43732" hidden="1"/>
    <cellStyle name="Uwaga 3" xfId="43723" hidden="1"/>
    <cellStyle name="Uwaga 3" xfId="43718" hidden="1"/>
    <cellStyle name="Uwaga 3" xfId="43715" hidden="1"/>
    <cellStyle name="Uwaga 3" xfId="43708" hidden="1"/>
    <cellStyle name="Uwaga 3" xfId="43703" hidden="1"/>
    <cellStyle name="Uwaga 3" xfId="43700" hidden="1"/>
    <cellStyle name="Uwaga 3" xfId="43693" hidden="1"/>
    <cellStyle name="Uwaga 3" xfId="43688" hidden="1"/>
    <cellStyle name="Uwaga 3" xfId="43685" hidden="1"/>
    <cellStyle name="Uwaga 3" xfId="43679" hidden="1"/>
    <cellStyle name="Uwaga 3" xfId="43675" hidden="1"/>
    <cellStyle name="Uwaga 3" xfId="43672" hidden="1"/>
    <cellStyle name="Uwaga 3" xfId="43664" hidden="1"/>
    <cellStyle name="Uwaga 3" xfId="43659" hidden="1"/>
    <cellStyle name="Uwaga 3" xfId="43655" hidden="1"/>
    <cellStyle name="Uwaga 3" xfId="43649" hidden="1"/>
    <cellStyle name="Uwaga 3" xfId="43644" hidden="1"/>
    <cellStyle name="Uwaga 3" xfId="43640" hidden="1"/>
    <cellStyle name="Uwaga 3" xfId="43634" hidden="1"/>
    <cellStyle name="Uwaga 3" xfId="43629" hidden="1"/>
    <cellStyle name="Uwaga 3" xfId="43625" hidden="1"/>
    <cellStyle name="Uwaga 3" xfId="43620" hidden="1"/>
    <cellStyle name="Uwaga 3" xfId="43616" hidden="1"/>
    <cellStyle name="Uwaga 3" xfId="43612" hidden="1"/>
    <cellStyle name="Uwaga 3" xfId="43604" hidden="1"/>
    <cellStyle name="Uwaga 3" xfId="43599" hidden="1"/>
    <cellStyle name="Uwaga 3" xfId="43595" hidden="1"/>
    <cellStyle name="Uwaga 3" xfId="43589" hidden="1"/>
    <cellStyle name="Uwaga 3" xfId="43584" hidden="1"/>
    <cellStyle name="Uwaga 3" xfId="43580" hidden="1"/>
    <cellStyle name="Uwaga 3" xfId="43574" hidden="1"/>
    <cellStyle name="Uwaga 3" xfId="43569" hidden="1"/>
    <cellStyle name="Uwaga 3" xfId="43565" hidden="1"/>
    <cellStyle name="Uwaga 3" xfId="43561" hidden="1"/>
    <cellStyle name="Uwaga 3" xfId="43556" hidden="1"/>
    <cellStyle name="Uwaga 3" xfId="43551" hidden="1"/>
    <cellStyle name="Uwaga 3" xfId="43546" hidden="1"/>
    <cellStyle name="Uwaga 3" xfId="43542" hidden="1"/>
    <cellStyle name="Uwaga 3" xfId="43538" hidden="1"/>
    <cellStyle name="Uwaga 3" xfId="43531" hidden="1"/>
    <cellStyle name="Uwaga 3" xfId="43527" hidden="1"/>
    <cellStyle name="Uwaga 3" xfId="43522" hidden="1"/>
    <cellStyle name="Uwaga 3" xfId="43516" hidden="1"/>
    <cellStyle name="Uwaga 3" xfId="43512" hidden="1"/>
    <cellStyle name="Uwaga 3" xfId="43507" hidden="1"/>
    <cellStyle name="Uwaga 3" xfId="43501" hidden="1"/>
    <cellStyle name="Uwaga 3" xfId="43497" hidden="1"/>
    <cellStyle name="Uwaga 3" xfId="43492" hidden="1"/>
    <cellStyle name="Uwaga 3" xfId="43486" hidden="1"/>
    <cellStyle name="Uwaga 3" xfId="43482" hidden="1"/>
    <cellStyle name="Uwaga 3" xfId="43478" hidden="1"/>
    <cellStyle name="Uwaga 3" xfId="44338" hidden="1"/>
    <cellStyle name="Uwaga 3" xfId="44337" hidden="1"/>
    <cellStyle name="Uwaga 3" xfId="44336" hidden="1"/>
    <cellStyle name="Uwaga 3" xfId="44323" hidden="1"/>
    <cellStyle name="Uwaga 3" xfId="44322" hidden="1"/>
    <cellStyle name="Uwaga 3" xfId="44321" hidden="1"/>
    <cellStyle name="Uwaga 3" xfId="44308" hidden="1"/>
    <cellStyle name="Uwaga 3" xfId="44307" hidden="1"/>
    <cellStyle name="Uwaga 3" xfId="44306" hidden="1"/>
    <cellStyle name="Uwaga 3" xfId="44293" hidden="1"/>
    <cellStyle name="Uwaga 3" xfId="44292" hidden="1"/>
    <cellStyle name="Uwaga 3" xfId="44291" hidden="1"/>
    <cellStyle name="Uwaga 3" xfId="44278" hidden="1"/>
    <cellStyle name="Uwaga 3" xfId="44277" hidden="1"/>
    <cellStyle name="Uwaga 3" xfId="44276" hidden="1"/>
    <cellStyle name="Uwaga 3" xfId="44264" hidden="1"/>
    <cellStyle name="Uwaga 3" xfId="44262" hidden="1"/>
    <cellStyle name="Uwaga 3" xfId="44260" hidden="1"/>
    <cellStyle name="Uwaga 3" xfId="44249" hidden="1"/>
    <cellStyle name="Uwaga 3" xfId="44247" hidden="1"/>
    <cellStyle name="Uwaga 3" xfId="44245" hidden="1"/>
    <cellStyle name="Uwaga 3" xfId="44234" hidden="1"/>
    <cellStyle name="Uwaga 3" xfId="44232" hidden="1"/>
    <cellStyle name="Uwaga 3" xfId="44230" hidden="1"/>
    <cellStyle name="Uwaga 3" xfId="44219" hidden="1"/>
    <cellStyle name="Uwaga 3" xfId="44217" hidden="1"/>
    <cellStyle name="Uwaga 3" xfId="44215" hidden="1"/>
    <cellStyle name="Uwaga 3" xfId="44204" hidden="1"/>
    <cellStyle name="Uwaga 3" xfId="44202" hidden="1"/>
    <cellStyle name="Uwaga 3" xfId="44200" hidden="1"/>
    <cellStyle name="Uwaga 3" xfId="44189" hidden="1"/>
    <cellStyle name="Uwaga 3" xfId="44187" hidden="1"/>
    <cellStyle name="Uwaga 3" xfId="44185" hidden="1"/>
    <cellStyle name="Uwaga 3" xfId="44174" hidden="1"/>
    <cellStyle name="Uwaga 3" xfId="44172" hidden="1"/>
    <cellStyle name="Uwaga 3" xfId="44170" hidden="1"/>
    <cellStyle name="Uwaga 3" xfId="44159" hidden="1"/>
    <cellStyle name="Uwaga 3" xfId="44157" hidden="1"/>
    <cellStyle name="Uwaga 3" xfId="44155" hidden="1"/>
    <cellStyle name="Uwaga 3" xfId="44144" hidden="1"/>
    <cellStyle name="Uwaga 3" xfId="44142" hidden="1"/>
    <cellStyle name="Uwaga 3" xfId="44140" hidden="1"/>
    <cellStyle name="Uwaga 3" xfId="44129" hidden="1"/>
    <cellStyle name="Uwaga 3" xfId="44127" hidden="1"/>
    <cellStyle name="Uwaga 3" xfId="44125" hidden="1"/>
    <cellStyle name="Uwaga 3" xfId="44114" hidden="1"/>
    <cellStyle name="Uwaga 3" xfId="44112" hidden="1"/>
    <cellStyle name="Uwaga 3" xfId="44110" hidden="1"/>
    <cellStyle name="Uwaga 3" xfId="44099" hidden="1"/>
    <cellStyle name="Uwaga 3" xfId="44097" hidden="1"/>
    <cellStyle name="Uwaga 3" xfId="44095" hidden="1"/>
    <cellStyle name="Uwaga 3" xfId="44084" hidden="1"/>
    <cellStyle name="Uwaga 3" xfId="44082" hidden="1"/>
    <cellStyle name="Uwaga 3" xfId="44079" hidden="1"/>
    <cellStyle name="Uwaga 3" xfId="44069" hidden="1"/>
    <cellStyle name="Uwaga 3" xfId="44066" hidden="1"/>
    <cellStyle name="Uwaga 3" xfId="44063" hidden="1"/>
    <cellStyle name="Uwaga 3" xfId="44054" hidden="1"/>
    <cellStyle name="Uwaga 3" xfId="44052" hidden="1"/>
    <cellStyle name="Uwaga 3" xfId="44049" hidden="1"/>
    <cellStyle name="Uwaga 3" xfId="44039" hidden="1"/>
    <cellStyle name="Uwaga 3" xfId="44037" hidden="1"/>
    <cellStyle name="Uwaga 3" xfId="44035" hidden="1"/>
    <cellStyle name="Uwaga 3" xfId="44024" hidden="1"/>
    <cellStyle name="Uwaga 3" xfId="44022" hidden="1"/>
    <cellStyle name="Uwaga 3" xfId="44020" hidden="1"/>
    <cellStyle name="Uwaga 3" xfId="44009" hidden="1"/>
    <cellStyle name="Uwaga 3" xfId="44007" hidden="1"/>
    <cellStyle name="Uwaga 3" xfId="44005" hidden="1"/>
    <cellStyle name="Uwaga 3" xfId="43994" hidden="1"/>
    <cellStyle name="Uwaga 3" xfId="43992" hidden="1"/>
    <cellStyle name="Uwaga 3" xfId="43990" hidden="1"/>
    <cellStyle name="Uwaga 3" xfId="43979" hidden="1"/>
    <cellStyle name="Uwaga 3" xfId="43977" hidden="1"/>
    <cellStyle name="Uwaga 3" xfId="43975" hidden="1"/>
    <cellStyle name="Uwaga 3" xfId="43964" hidden="1"/>
    <cellStyle name="Uwaga 3" xfId="43962" hidden="1"/>
    <cellStyle name="Uwaga 3" xfId="43959" hidden="1"/>
    <cellStyle name="Uwaga 3" xfId="43949" hidden="1"/>
    <cellStyle name="Uwaga 3" xfId="43946" hidden="1"/>
    <cellStyle name="Uwaga 3" xfId="43943" hidden="1"/>
    <cellStyle name="Uwaga 3" xfId="43934" hidden="1"/>
    <cellStyle name="Uwaga 3" xfId="43931" hidden="1"/>
    <cellStyle name="Uwaga 3" xfId="43928" hidden="1"/>
    <cellStyle name="Uwaga 3" xfId="43919" hidden="1"/>
    <cellStyle name="Uwaga 3" xfId="43917" hidden="1"/>
    <cellStyle name="Uwaga 3" xfId="43915" hidden="1"/>
    <cellStyle name="Uwaga 3" xfId="43904" hidden="1"/>
    <cellStyle name="Uwaga 3" xfId="43901" hidden="1"/>
    <cellStyle name="Uwaga 3" xfId="43898" hidden="1"/>
    <cellStyle name="Uwaga 3" xfId="43889" hidden="1"/>
    <cellStyle name="Uwaga 3" xfId="43886" hidden="1"/>
    <cellStyle name="Uwaga 3" xfId="43883" hidden="1"/>
    <cellStyle name="Uwaga 3" xfId="43874" hidden="1"/>
    <cellStyle name="Uwaga 3" xfId="43871" hidden="1"/>
    <cellStyle name="Uwaga 3" xfId="43868" hidden="1"/>
    <cellStyle name="Uwaga 3" xfId="43861" hidden="1"/>
    <cellStyle name="Uwaga 3" xfId="43857" hidden="1"/>
    <cellStyle name="Uwaga 3" xfId="43854" hidden="1"/>
    <cellStyle name="Uwaga 3" xfId="43846" hidden="1"/>
    <cellStyle name="Uwaga 3" xfId="43842" hidden="1"/>
    <cellStyle name="Uwaga 3" xfId="43839" hidden="1"/>
    <cellStyle name="Uwaga 3" xfId="43831" hidden="1"/>
    <cellStyle name="Uwaga 3" xfId="43827" hidden="1"/>
    <cellStyle name="Uwaga 3" xfId="43823" hidden="1"/>
    <cellStyle name="Uwaga 3" xfId="43816" hidden="1"/>
    <cellStyle name="Uwaga 3" xfId="43812" hidden="1"/>
    <cellStyle name="Uwaga 3" xfId="43809" hidden="1"/>
    <cellStyle name="Uwaga 3" xfId="43801" hidden="1"/>
    <cellStyle name="Uwaga 3" xfId="43797" hidden="1"/>
    <cellStyle name="Uwaga 3" xfId="43794" hidden="1"/>
    <cellStyle name="Uwaga 3" xfId="43785" hidden="1"/>
    <cellStyle name="Uwaga 3" xfId="43780" hidden="1"/>
    <cellStyle name="Uwaga 3" xfId="43776" hidden="1"/>
    <cellStyle name="Uwaga 3" xfId="43770" hidden="1"/>
    <cellStyle name="Uwaga 3" xfId="43765" hidden="1"/>
    <cellStyle name="Uwaga 3" xfId="43761" hidden="1"/>
    <cellStyle name="Uwaga 3" xfId="43755" hidden="1"/>
    <cellStyle name="Uwaga 3" xfId="43750" hidden="1"/>
    <cellStyle name="Uwaga 3" xfId="43746" hidden="1"/>
    <cellStyle name="Uwaga 3" xfId="43741" hidden="1"/>
    <cellStyle name="Uwaga 3" xfId="43737" hidden="1"/>
    <cellStyle name="Uwaga 3" xfId="43733" hidden="1"/>
    <cellStyle name="Uwaga 3" xfId="43726" hidden="1"/>
    <cellStyle name="Uwaga 3" xfId="43721" hidden="1"/>
    <cellStyle name="Uwaga 3" xfId="43717" hidden="1"/>
    <cellStyle name="Uwaga 3" xfId="43710" hidden="1"/>
    <cellStyle name="Uwaga 3" xfId="43705" hidden="1"/>
    <cellStyle name="Uwaga 3" xfId="43701" hidden="1"/>
    <cellStyle name="Uwaga 3" xfId="43696" hidden="1"/>
    <cellStyle name="Uwaga 3" xfId="43691" hidden="1"/>
    <cellStyle name="Uwaga 3" xfId="43687" hidden="1"/>
    <cellStyle name="Uwaga 3" xfId="43681" hidden="1"/>
    <cellStyle name="Uwaga 3" xfId="43677" hidden="1"/>
    <cellStyle name="Uwaga 3" xfId="43674" hidden="1"/>
    <cellStyle name="Uwaga 3" xfId="43667" hidden="1"/>
    <cellStyle name="Uwaga 3" xfId="43662" hidden="1"/>
    <cellStyle name="Uwaga 3" xfId="43657" hidden="1"/>
    <cellStyle name="Uwaga 3" xfId="43651" hidden="1"/>
    <cellStyle name="Uwaga 3" xfId="43646" hidden="1"/>
    <cellStyle name="Uwaga 3" xfId="43641" hidden="1"/>
    <cellStyle name="Uwaga 3" xfId="43636" hidden="1"/>
    <cellStyle name="Uwaga 3" xfId="43631" hidden="1"/>
    <cellStyle name="Uwaga 3" xfId="43626" hidden="1"/>
    <cellStyle name="Uwaga 3" xfId="43622" hidden="1"/>
    <cellStyle name="Uwaga 3" xfId="43618" hidden="1"/>
    <cellStyle name="Uwaga 3" xfId="43613" hidden="1"/>
    <cellStyle name="Uwaga 3" xfId="43606" hidden="1"/>
    <cellStyle name="Uwaga 3" xfId="43601" hidden="1"/>
    <cellStyle name="Uwaga 3" xfId="43596" hidden="1"/>
    <cellStyle name="Uwaga 3" xfId="43590" hidden="1"/>
    <cellStyle name="Uwaga 3" xfId="43585" hidden="1"/>
    <cellStyle name="Uwaga 3" xfId="43581" hidden="1"/>
    <cellStyle name="Uwaga 3" xfId="43576" hidden="1"/>
    <cellStyle name="Uwaga 3" xfId="43571" hidden="1"/>
    <cellStyle name="Uwaga 3" xfId="43566" hidden="1"/>
    <cellStyle name="Uwaga 3" xfId="43562" hidden="1"/>
    <cellStyle name="Uwaga 3" xfId="43557" hidden="1"/>
    <cellStyle name="Uwaga 3" xfId="43552" hidden="1"/>
    <cellStyle name="Uwaga 3" xfId="43547" hidden="1"/>
    <cellStyle name="Uwaga 3" xfId="43543" hidden="1"/>
    <cellStyle name="Uwaga 3" xfId="43539" hidden="1"/>
    <cellStyle name="Uwaga 3" xfId="43532" hidden="1"/>
    <cellStyle name="Uwaga 3" xfId="43528" hidden="1"/>
    <cellStyle name="Uwaga 3" xfId="43523" hidden="1"/>
    <cellStyle name="Uwaga 3" xfId="43517" hidden="1"/>
    <cellStyle name="Uwaga 3" xfId="43513" hidden="1"/>
    <cellStyle name="Uwaga 3" xfId="43508" hidden="1"/>
    <cellStyle name="Uwaga 3" xfId="43502" hidden="1"/>
    <cellStyle name="Uwaga 3" xfId="43498" hidden="1"/>
    <cellStyle name="Uwaga 3" xfId="43494" hidden="1"/>
    <cellStyle name="Uwaga 3" xfId="43487" hidden="1"/>
    <cellStyle name="Uwaga 3" xfId="43483" hidden="1"/>
    <cellStyle name="Uwaga 3" xfId="43479" hidden="1"/>
    <cellStyle name="Uwaga 3" xfId="44343" hidden="1"/>
    <cellStyle name="Uwaga 3" xfId="44341" hidden="1"/>
    <cellStyle name="Uwaga 3" xfId="44339" hidden="1"/>
    <cellStyle name="Uwaga 3" xfId="44326" hidden="1"/>
    <cellStyle name="Uwaga 3" xfId="44325" hidden="1"/>
    <cellStyle name="Uwaga 3" xfId="44324" hidden="1"/>
    <cellStyle name="Uwaga 3" xfId="44311" hidden="1"/>
    <cellStyle name="Uwaga 3" xfId="44310" hidden="1"/>
    <cellStyle name="Uwaga 3" xfId="44309" hidden="1"/>
    <cellStyle name="Uwaga 3" xfId="44297" hidden="1"/>
    <cellStyle name="Uwaga 3" xfId="44295" hidden="1"/>
    <cellStyle name="Uwaga 3" xfId="44294" hidden="1"/>
    <cellStyle name="Uwaga 3" xfId="44281" hidden="1"/>
    <cellStyle name="Uwaga 3" xfId="44280" hidden="1"/>
    <cellStyle name="Uwaga 3" xfId="44279" hidden="1"/>
    <cellStyle name="Uwaga 3" xfId="44267" hidden="1"/>
    <cellStyle name="Uwaga 3" xfId="44265" hidden="1"/>
    <cellStyle name="Uwaga 3" xfId="44263" hidden="1"/>
    <cellStyle name="Uwaga 3" xfId="44252" hidden="1"/>
    <cellStyle name="Uwaga 3" xfId="44250" hidden="1"/>
    <cellStyle name="Uwaga 3" xfId="44248" hidden="1"/>
    <cellStyle name="Uwaga 3" xfId="44237" hidden="1"/>
    <cellStyle name="Uwaga 3" xfId="44235" hidden="1"/>
    <cellStyle name="Uwaga 3" xfId="44233" hidden="1"/>
    <cellStyle name="Uwaga 3" xfId="44222" hidden="1"/>
    <cellStyle name="Uwaga 3" xfId="44220" hidden="1"/>
    <cellStyle name="Uwaga 3" xfId="44218" hidden="1"/>
    <cellStyle name="Uwaga 3" xfId="44207" hidden="1"/>
    <cellStyle name="Uwaga 3" xfId="44205" hidden="1"/>
    <cellStyle name="Uwaga 3" xfId="44203" hidden="1"/>
    <cellStyle name="Uwaga 3" xfId="44192" hidden="1"/>
    <cellStyle name="Uwaga 3" xfId="44190" hidden="1"/>
    <cellStyle name="Uwaga 3" xfId="44188" hidden="1"/>
    <cellStyle name="Uwaga 3" xfId="44177" hidden="1"/>
    <cellStyle name="Uwaga 3" xfId="44175" hidden="1"/>
    <cellStyle name="Uwaga 3" xfId="44173" hidden="1"/>
    <cellStyle name="Uwaga 3" xfId="44162" hidden="1"/>
    <cellStyle name="Uwaga 3" xfId="44160" hidden="1"/>
    <cellStyle name="Uwaga 3" xfId="44158" hidden="1"/>
    <cellStyle name="Uwaga 3" xfId="44147" hidden="1"/>
    <cellStyle name="Uwaga 3" xfId="44145" hidden="1"/>
    <cellStyle name="Uwaga 3" xfId="44143" hidden="1"/>
    <cellStyle name="Uwaga 3" xfId="44132" hidden="1"/>
    <cellStyle name="Uwaga 3" xfId="44130" hidden="1"/>
    <cellStyle name="Uwaga 3" xfId="44128" hidden="1"/>
    <cellStyle name="Uwaga 3" xfId="44117" hidden="1"/>
    <cellStyle name="Uwaga 3" xfId="44115" hidden="1"/>
    <cellStyle name="Uwaga 3" xfId="44113" hidden="1"/>
    <cellStyle name="Uwaga 3" xfId="44102" hidden="1"/>
    <cellStyle name="Uwaga 3" xfId="44100" hidden="1"/>
    <cellStyle name="Uwaga 3" xfId="44098" hidden="1"/>
    <cellStyle name="Uwaga 3" xfId="44087" hidden="1"/>
    <cellStyle name="Uwaga 3" xfId="44085" hidden="1"/>
    <cellStyle name="Uwaga 3" xfId="44083" hidden="1"/>
    <cellStyle name="Uwaga 3" xfId="44072" hidden="1"/>
    <cellStyle name="Uwaga 3" xfId="44070" hidden="1"/>
    <cellStyle name="Uwaga 3" xfId="44068" hidden="1"/>
    <cellStyle name="Uwaga 3" xfId="44057" hidden="1"/>
    <cellStyle name="Uwaga 3" xfId="44055" hidden="1"/>
    <cellStyle name="Uwaga 3" xfId="44053" hidden="1"/>
    <cellStyle name="Uwaga 3" xfId="44042" hidden="1"/>
    <cellStyle name="Uwaga 3" xfId="44040" hidden="1"/>
    <cellStyle name="Uwaga 3" xfId="44038" hidden="1"/>
    <cellStyle name="Uwaga 3" xfId="44027" hidden="1"/>
    <cellStyle name="Uwaga 3" xfId="44025" hidden="1"/>
    <cellStyle name="Uwaga 3" xfId="44023" hidden="1"/>
    <cellStyle name="Uwaga 3" xfId="44012" hidden="1"/>
    <cellStyle name="Uwaga 3" xfId="44010" hidden="1"/>
    <cellStyle name="Uwaga 3" xfId="44008" hidden="1"/>
    <cellStyle name="Uwaga 3" xfId="43997" hidden="1"/>
    <cellStyle name="Uwaga 3" xfId="43995" hidden="1"/>
    <cellStyle name="Uwaga 3" xfId="43993" hidden="1"/>
    <cellStyle name="Uwaga 3" xfId="43982" hidden="1"/>
    <cellStyle name="Uwaga 3" xfId="43980" hidden="1"/>
    <cellStyle name="Uwaga 3" xfId="43978" hidden="1"/>
    <cellStyle name="Uwaga 3" xfId="43967" hidden="1"/>
    <cellStyle name="Uwaga 3" xfId="43965" hidden="1"/>
    <cellStyle name="Uwaga 3" xfId="43963" hidden="1"/>
    <cellStyle name="Uwaga 3" xfId="43952" hidden="1"/>
    <cellStyle name="Uwaga 3" xfId="43950" hidden="1"/>
    <cellStyle name="Uwaga 3" xfId="43947" hidden="1"/>
    <cellStyle name="Uwaga 3" xfId="43937" hidden="1"/>
    <cellStyle name="Uwaga 3" xfId="43935" hidden="1"/>
    <cellStyle name="Uwaga 3" xfId="43933" hidden="1"/>
    <cellStyle name="Uwaga 3" xfId="43922" hidden="1"/>
    <cellStyle name="Uwaga 3" xfId="43920" hidden="1"/>
    <cellStyle name="Uwaga 3" xfId="43918" hidden="1"/>
    <cellStyle name="Uwaga 3" xfId="43907" hidden="1"/>
    <cellStyle name="Uwaga 3" xfId="43905" hidden="1"/>
    <cellStyle name="Uwaga 3" xfId="43902" hidden="1"/>
    <cellStyle name="Uwaga 3" xfId="43892" hidden="1"/>
    <cellStyle name="Uwaga 3" xfId="43890" hidden="1"/>
    <cellStyle name="Uwaga 3" xfId="43887" hidden="1"/>
    <cellStyle name="Uwaga 3" xfId="43877" hidden="1"/>
    <cellStyle name="Uwaga 3" xfId="43875" hidden="1"/>
    <cellStyle name="Uwaga 3" xfId="43872" hidden="1"/>
    <cellStyle name="Uwaga 3" xfId="43863" hidden="1"/>
    <cellStyle name="Uwaga 3" xfId="43860" hidden="1"/>
    <cellStyle name="Uwaga 3" xfId="43856" hidden="1"/>
    <cellStyle name="Uwaga 3" xfId="43848" hidden="1"/>
    <cellStyle name="Uwaga 3" xfId="43845" hidden="1"/>
    <cellStyle name="Uwaga 3" xfId="43841" hidden="1"/>
    <cellStyle name="Uwaga 3" xfId="43833" hidden="1"/>
    <cellStyle name="Uwaga 3" xfId="43830" hidden="1"/>
    <cellStyle name="Uwaga 3" xfId="43826" hidden="1"/>
    <cellStyle name="Uwaga 3" xfId="43818" hidden="1"/>
    <cellStyle name="Uwaga 3" xfId="43815" hidden="1"/>
    <cellStyle name="Uwaga 3" xfId="43811" hidden="1"/>
    <cellStyle name="Uwaga 3" xfId="43803" hidden="1"/>
    <cellStyle name="Uwaga 3" xfId="43800" hidden="1"/>
    <cellStyle name="Uwaga 3" xfId="43796" hidden="1"/>
    <cellStyle name="Uwaga 3" xfId="43788" hidden="1"/>
    <cellStyle name="Uwaga 3" xfId="43784" hidden="1"/>
    <cellStyle name="Uwaga 3" xfId="43779" hidden="1"/>
    <cellStyle name="Uwaga 3" xfId="43773" hidden="1"/>
    <cellStyle name="Uwaga 3" xfId="43769" hidden="1"/>
    <cellStyle name="Uwaga 3" xfId="43764" hidden="1"/>
    <cellStyle name="Uwaga 3" xfId="43758" hidden="1"/>
    <cellStyle name="Uwaga 3" xfId="43754" hidden="1"/>
    <cellStyle name="Uwaga 3" xfId="43749" hidden="1"/>
    <cellStyle name="Uwaga 3" xfId="43743" hidden="1"/>
    <cellStyle name="Uwaga 3" xfId="43740" hidden="1"/>
    <cellStyle name="Uwaga 3" xfId="43736" hidden="1"/>
    <cellStyle name="Uwaga 3" xfId="43728" hidden="1"/>
    <cellStyle name="Uwaga 3" xfId="43725" hidden="1"/>
    <cellStyle name="Uwaga 3" xfId="43720" hidden="1"/>
    <cellStyle name="Uwaga 3" xfId="43713" hidden="1"/>
    <cellStyle name="Uwaga 3" xfId="43709" hidden="1"/>
    <cellStyle name="Uwaga 3" xfId="43704" hidden="1"/>
    <cellStyle name="Uwaga 3" xfId="43698" hidden="1"/>
    <cellStyle name="Uwaga 3" xfId="43694" hidden="1"/>
    <cellStyle name="Uwaga 3" xfId="43689" hidden="1"/>
    <cellStyle name="Uwaga 3" xfId="43683" hidden="1"/>
    <cellStyle name="Uwaga 3" xfId="43680" hidden="1"/>
    <cellStyle name="Uwaga 3" xfId="43676" hidden="1"/>
    <cellStyle name="Uwaga 3" xfId="43668" hidden="1"/>
    <cellStyle name="Uwaga 3" xfId="43663" hidden="1"/>
    <cellStyle name="Uwaga 3" xfId="43658" hidden="1"/>
    <cellStyle name="Uwaga 3" xfId="43653" hidden="1"/>
    <cellStyle name="Uwaga 3" xfId="43648" hidden="1"/>
    <cellStyle name="Uwaga 3" xfId="43643" hidden="1"/>
    <cellStyle name="Uwaga 3" xfId="43638" hidden="1"/>
    <cellStyle name="Uwaga 3" xfId="43633" hidden="1"/>
    <cellStyle name="Uwaga 3" xfId="43628" hidden="1"/>
    <cellStyle name="Uwaga 3" xfId="43623" hidden="1"/>
    <cellStyle name="Uwaga 3" xfId="43619" hidden="1"/>
    <cellStyle name="Uwaga 3" xfId="43614" hidden="1"/>
    <cellStyle name="Uwaga 3" xfId="43607" hidden="1"/>
    <cellStyle name="Uwaga 3" xfId="43602" hidden="1"/>
    <cellStyle name="Uwaga 3" xfId="43597" hidden="1"/>
    <cellStyle name="Uwaga 3" xfId="43592" hidden="1"/>
    <cellStyle name="Uwaga 3" xfId="43587" hidden="1"/>
    <cellStyle name="Uwaga 3" xfId="43582" hidden="1"/>
    <cellStyle name="Uwaga 3" xfId="43577" hidden="1"/>
    <cellStyle name="Uwaga 3" xfId="43572" hidden="1"/>
    <cellStyle name="Uwaga 3" xfId="43567" hidden="1"/>
    <cellStyle name="Uwaga 3" xfId="43563" hidden="1"/>
    <cellStyle name="Uwaga 3" xfId="43558" hidden="1"/>
    <cellStyle name="Uwaga 3" xfId="43553" hidden="1"/>
    <cellStyle name="Uwaga 3" xfId="43548" hidden="1"/>
    <cellStyle name="Uwaga 3" xfId="43544" hidden="1"/>
    <cellStyle name="Uwaga 3" xfId="43540" hidden="1"/>
    <cellStyle name="Uwaga 3" xfId="43533" hidden="1"/>
    <cellStyle name="Uwaga 3" xfId="43529" hidden="1"/>
    <cellStyle name="Uwaga 3" xfId="43524" hidden="1"/>
    <cellStyle name="Uwaga 3" xfId="43518" hidden="1"/>
    <cellStyle name="Uwaga 3" xfId="43514" hidden="1"/>
    <cellStyle name="Uwaga 3" xfId="43509" hidden="1"/>
    <cellStyle name="Uwaga 3" xfId="43503" hidden="1"/>
    <cellStyle name="Uwaga 3" xfId="43499" hidden="1"/>
    <cellStyle name="Uwaga 3" xfId="43495" hidden="1"/>
    <cellStyle name="Uwaga 3" xfId="43488" hidden="1"/>
    <cellStyle name="Uwaga 3" xfId="43484" hidden="1"/>
    <cellStyle name="Uwaga 3" xfId="43480" hidden="1"/>
    <cellStyle name="Uwaga 3" xfId="44347" hidden="1"/>
    <cellStyle name="Uwaga 3" xfId="44346" hidden="1"/>
    <cellStyle name="Uwaga 3" xfId="44344" hidden="1"/>
    <cellStyle name="Uwaga 3" xfId="44331" hidden="1"/>
    <cellStyle name="Uwaga 3" xfId="44329" hidden="1"/>
    <cellStyle name="Uwaga 3" xfId="44327" hidden="1"/>
    <cellStyle name="Uwaga 3" xfId="44317" hidden="1"/>
    <cellStyle name="Uwaga 3" xfId="44315" hidden="1"/>
    <cellStyle name="Uwaga 3" xfId="44313" hidden="1"/>
    <cellStyle name="Uwaga 3" xfId="44302" hidden="1"/>
    <cellStyle name="Uwaga 3" xfId="44300" hidden="1"/>
    <cellStyle name="Uwaga 3" xfId="44298" hidden="1"/>
    <cellStyle name="Uwaga 3" xfId="44285" hidden="1"/>
    <cellStyle name="Uwaga 3" xfId="44283" hidden="1"/>
    <cellStyle name="Uwaga 3" xfId="44282" hidden="1"/>
    <cellStyle name="Uwaga 3" xfId="44269" hidden="1"/>
    <cellStyle name="Uwaga 3" xfId="44268" hidden="1"/>
    <cellStyle name="Uwaga 3" xfId="44266" hidden="1"/>
    <cellStyle name="Uwaga 3" xfId="44254" hidden="1"/>
    <cellStyle name="Uwaga 3" xfId="44253" hidden="1"/>
    <cellStyle name="Uwaga 3" xfId="44251" hidden="1"/>
    <cellStyle name="Uwaga 3" xfId="44239" hidden="1"/>
    <cellStyle name="Uwaga 3" xfId="44238" hidden="1"/>
    <cellStyle name="Uwaga 3" xfId="44236" hidden="1"/>
    <cellStyle name="Uwaga 3" xfId="44224" hidden="1"/>
    <cellStyle name="Uwaga 3" xfId="44223" hidden="1"/>
    <cellStyle name="Uwaga 3" xfId="44221" hidden="1"/>
    <cellStyle name="Uwaga 3" xfId="44209" hidden="1"/>
    <cellStyle name="Uwaga 3" xfId="44208" hidden="1"/>
    <cellStyle name="Uwaga 3" xfId="44206" hidden="1"/>
    <cellStyle name="Uwaga 3" xfId="44194" hidden="1"/>
    <cellStyle name="Uwaga 3" xfId="44193" hidden="1"/>
    <cellStyle name="Uwaga 3" xfId="44191" hidden="1"/>
    <cellStyle name="Uwaga 3" xfId="44179" hidden="1"/>
    <cellStyle name="Uwaga 3" xfId="44178" hidden="1"/>
    <cellStyle name="Uwaga 3" xfId="44176" hidden="1"/>
    <cellStyle name="Uwaga 3" xfId="44164" hidden="1"/>
    <cellStyle name="Uwaga 3" xfId="44163" hidden="1"/>
    <cellStyle name="Uwaga 3" xfId="44161" hidden="1"/>
    <cellStyle name="Uwaga 3" xfId="44149" hidden="1"/>
    <cellStyle name="Uwaga 3" xfId="44148" hidden="1"/>
    <cellStyle name="Uwaga 3" xfId="44146" hidden="1"/>
    <cellStyle name="Uwaga 3" xfId="44134" hidden="1"/>
    <cellStyle name="Uwaga 3" xfId="44133" hidden="1"/>
    <cellStyle name="Uwaga 3" xfId="44131" hidden="1"/>
    <cellStyle name="Uwaga 3" xfId="44119" hidden="1"/>
    <cellStyle name="Uwaga 3" xfId="44118" hidden="1"/>
    <cellStyle name="Uwaga 3" xfId="44116" hidden="1"/>
    <cellStyle name="Uwaga 3" xfId="44104" hidden="1"/>
    <cellStyle name="Uwaga 3" xfId="44103" hidden="1"/>
    <cellStyle name="Uwaga 3" xfId="44101" hidden="1"/>
    <cellStyle name="Uwaga 3" xfId="44089" hidden="1"/>
    <cellStyle name="Uwaga 3" xfId="44088" hidden="1"/>
    <cellStyle name="Uwaga 3" xfId="44086" hidden="1"/>
    <cellStyle name="Uwaga 3" xfId="44074" hidden="1"/>
    <cellStyle name="Uwaga 3" xfId="44073" hidden="1"/>
    <cellStyle name="Uwaga 3" xfId="44071" hidden="1"/>
    <cellStyle name="Uwaga 3" xfId="44059" hidden="1"/>
    <cellStyle name="Uwaga 3" xfId="44058" hidden="1"/>
    <cellStyle name="Uwaga 3" xfId="44056" hidden="1"/>
    <cellStyle name="Uwaga 3" xfId="44044" hidden="1"/>
    <cellStyle name="Uwaga 3" xfId="44043" hidden="1"/>
    <cellStyle name="Uwaga 3" xfId="44041" hidden="1"/>
    <cellStyle name="Uwaga 3" xfId="44029" hidden="1"/>
    <cellStyle name="Uwaga 3" xfId="44028" hidden="1"/>
    <cellStyle name="Uwaga 3" xfId="44026" hidden="1"/>
    <cellStyle name="Uwaga 3" xfId="44014" hidden="1"/>
    <cellStyle name="Uwaga 3" xfId="44013" hidden="1"/>
    <cellStyle name="Uwaga 3" xfId="44011" hidden="1"/>
    <cellStyle name="Uwaga 3" xfId="43999" hidden="1"/>
    <cellStyle name="Uwaga 3" xfId="43998" hidden="1"/>
    <cellStyle name="Uwaga 3" xfId="43996" hidden="1"/>
    <cellStyle name="Uwaga 3" xfId="43984" hidden="1"/>
    <cellStyle name="Uwaga 3" xfId="43983" hidden="1"/>
    <cellStyle name="Uwaga 3" xfId="43981" hidden="1"/>
    <cellStyle name="Uwaga 3" xfId="43969" hidden="1"/>
    <cellStyle name="Uwaga 3" xfId="43968" hidden="1"/>
    <cellStyle name="Uwaga 3" xfId="43966" hidden="1"/>
    <cellStyle name="Uwaga 3" xfId="43954" hidden="1"/>
    <cellStyle name="Uwaga 3" xfId="43953" hidden="1"/>
    <cellStyle name="Uwaga 3" xfId="43951" hidden="1"/>
    <cellStyle name="Uwaga 3" xfId="43939" hidden="1"/>
    <cellStyle name="Uwaga 3" xfId="43938" hidden="1"/>
    <cellStyle name="Uwaga 3" xfId="43936" hidden="1"/>
    <cellStyle name="Uwaga 3" xfId="43924" hidden="1"/>
    <cellStyle name="Uwaga 3" xfId="43923" hidden="1"/>
    <cellStyle name="Uwaga 3" xfId="43921" hidden="1"/>
    <cellStyle name="Uwaga 3" xfId="43909" hidden="1"/>
    <cellStyle name="Uwaga 3" xfId="43908" hidden="1"/>
    <cellStyle name="Uwaga 3" xfId="43906" hidden="1"/>
    <cellStyle name="Uwaga 3" xfId="43894" hidden="1"/>
    <cellStyle name="Uwaga 3" xfId="43893" hidden="1"/>
    <cellStyle name="Uwaga 3" xfId="43891" hidden="1"/>
    <cellStyle name="Uwaga 3" xfId="43879" hidden="1"/>
    <cellStyle name="Uwaga 3" xfId="43878" hidden="1"/>
    <cellStyle name="Uwaga 3" xfId="43876" hidden="1"/>
    <cellStyle name="Uwaga 3" xfId="43864" hidden="1"/>
    <cellStyle name="Uwaga 3" xfId="43862" hidden="1"/>
    <cellStyle name="Uwaga 3" xfId="43859" hidden="1"/>
    <cellStyle name="Uwaga 3" xfId="43849" hidden="1"/>
    <cellStyle name="Uwaga 3" xfId="43847" hidden="1"/>
    <cellStyle name="Uwaga 3" xfId="43844" hidden="1"/>
    <cellStyle name="Uwaga 3" xfId="43834" hidden="1"/>
    <cellStyle name="Uwaga 3" xfId="43832" hidden="1"/>
    <cellStyle name="Uwaga 3" xfId="43829" hidden="1"/>
    <cellStyle name="Uwaga 3" xfId="43819" hidden="1"/>
    <cellStyle name="Uwaga 3" xfId="43817" hidden="1"/>
    <cellStyle name="Uwaga 3" xfId="43814" hidden="1"/>
    <cellStyle name="Uwaga 3" xfId="43804" hidden="1"/>
    <cellStyle name="Uwaga 3" xfId="43802" hidden="1"/>
    <cellStyle name="Uwaga 3" xfId="43799" hidden="1"/>
    <cellStyle name="Uwaga 3" xfId="43789" hidden="1"/>
    <cellStyle name="Uwaga 3" xfId="43787" hidden="1"/>
    <cellStyle name="Uwaga 3" xfId="43783" hidden="1"/>
    <cellStyle name="Uwaga 3" xfId="43774" hidden="1"/>
    <cellStyle name="Uwaga 3" xfId="43771" hidden="1"/>
    <cellStyle name="Uwaga 3" xfId="43767" hidden="1"/>
    <cellStyle name="Uwaga 3" xfId="43759" hidden="1"/>
    <cellStyle name="Uwaga 3" xfId="43757" hidden="1"/>
    <cellStyle name="Uwaga 3" xfId="43753" hidden="1"/>
    <cellStyle name="Uwaga 3" xfId="43744" hidden="1"/>
    <cellStyle name="Uwaga 3" xfId="43742" hidden="1"/>
    <cellStyle name="Uwaga 3" xfId="43739" hidden="1"/>
    <cellStyle name="Uwaga 3" xfId="43729" hidden="1"/>
    <cellStyle name="Uwaga 3" xfId="43727" hidden="1"/>
    <cellStyle name="Uwaga 3" xfId="43722" hidden="1"/>
    <cellStyle name="Uwaga 3" xfId="43714" hidden="1"/>
    <cellStyle name="Uwaga 3" xfId="43712" hidden="1"/>
    <cellStyle name="Uwaga 3" xfId="43707" hidden="1"/>
    <cellStyle name="Uwaga 3" xfId="43699" hidden="1"/>
    <cellStyle name="Uwaga 3" xfId="43697" hidden="1"/>
    <cellStyle name="Uwaga 3" xfId="43692" hidden="1"/>
    <cellStyle name="Uwaga 3" xfId="43684" hidden="1"/>
    <cellStyle name="Uwaga 3" xfId="43682" hidden="1"/>
    <cellStyle name="Uwaga 3" xfId="43678" hidden="1"/>
    <cellStyle name="Uwaga 3" xfId="43669" hidden="1"/>
    <cellStyle name="Uwaga 3" xfId="43666" hidden="1"/>
    <cellStyle name="Uwaga 3" xfId="43661" hidden="1"/>
    <cellStyle name="Uwaga 3" xfId="43654" hidden="1"/>
    <cellStyle name="Uwaga 3" xfId="43650" hidden="1"/>
    <cellStyle name="Uwaga 3" xfId="43645" hidden="1"/>
    <cellStyle name="Uwaga 3" xfId="43639" hidden="1"/>
    <cellStyle name="Uwaga 3" xfId="43635" hidden="1"/>
    <cellStyle name="Uwaga 3" xfId="43630" hidden="1"/>
    <cellStyle name="Uwaga 3" xfId="43624" hidden="1"/>
    <cellStyle name="Uwaga 3" xfId="43621" hidden="1"/>
    <cellStyle name="Uwaga 3" xfId="43617" hidden="1"/>
    <cellStyle name="Uwaga 3" xfId="43608" hidden="1"/>
    <cellStyle name="Uwaga 3" xfId="43603" hidden="1"/>
    <cellStyle name="Uwaga 3" xfId="43598" hidden="1"/>
    <cellStyle name="Uwaga 3" xfId="43593" hidden="1"/>
    <cellStyle name="Uwaga 3" xfId="43588" hidden="1"/>
    <cellStyle name="Uwaga 3" xfId="43583" hidden="1"/>
    <cellStyle name="Uwaga 3" xfId="43578" hidden="1"/>
    <cellStyle name="Uwaga 3" xfId="43573" hidden="1"/>
    <cellStyle name="Uwaga 3" xfId="43568" hidden="1"/>
    <cellStyle name="Uwaga 3" xfId="43564" hidden="1"/>
    <cellStyle name="Uwaga 3" xfId="43559" hidden="1"/>
    <cellStyle name="Uwaga 3" xfId="43554" hidden="1"/>
    <cellStyle name="Uwaga 3" xfId="43549" hidden="1"/>
    <cellStyle name="Uwaga 3" xfId="43545" hidden="1"/>
    <cellStyle name="Uwaga 3" xfId="43541" hidden="1"/>
    <cellStyle name="Uwaga 3" xfId="43534" hidden="1"/>
    <cellStyle name="Uwaga 3" xfId="43530" hidden="1"/>
    <cellStyle name="Uwaga 3" xfId="43525" hidden="1"/>
    <cellStyle name="Uwaga 3" xfId="43519" hidden="1"/>
    <cellStyle name="Uwaga 3" xfId="43515" hidden="1"/>
    <cellStyle name="Uwaga 3" xfId="43510" hidden="1"/>
    <cellStyle name="Uwaga 3" xfId="43504" hidden="1"/>
    <cellStyle name="Uwaga 3" xfId="43500" hidden="1"/>
    <cellStyle name="Uwaga 3" xfId="43496" hidden="1"/>
    <cellStyle name="Uwaga 3" xfId="43489" hidden="1"/>
    <cellStyle name="Uwaga 3" xfId="43485" hidden="1"/>
    <cellStyle name="Uwaga 3" xfId="43481" hidden="1"/>
    <cellStyle name="Uwaga 3" xfId="44413" hidden="1"/>
    <cellStyle name="Uwaga 3" xfId="44414" hidden="1"/>
    <cellStyle name="Uwaga 3" xfId="44416" hidden="1"/>
    <cellStyle name="Uwaga 3" xfId="44422" hidden="1"/>
    <cellStyle name="Uwaga 3" xfId="44423" hidden="1"/>
    <cellStyle name="Uwaga 3" xfId="44426" hidden="1"/>
    <cellStyle name="Uwaga 3" xfId="44431" hidden="1"/>
    <cellStyle name="Uwaga 3" xfId="44432" hidden="1"/>
    <cellStyle name="Uwaga 3" xfId="44435" hidden="1"/>
    <cellStyle name="Uwaga 3" xfId="44440" hidden="1"/>
    <cellStyle name="Uwaga 3" xfId="44441" hidden="1"/>
    <cellStyle name="Uwaga 3" xfId="44442" hidden="1"/>
    <cellStyle name="Uwaga 3" xfId="44449" hidden="1"/>
    <cellStyle name="Uwaga 3" xfId="44452" hidden="1"/>
    <cellStyle name="Uwaga 3" xfId="44455" hidden="1"/>
    <cellStyle name="Uwaga 3" xfId="44461" hidden="1"/>
    <cellStyle name="Uwaga 3" xfId="44464" hidden="1"/>
    <cellStyle name="Uwaga 3" xfId="44466" hidden="1"/>
    <cellStyle name="Uwaga 3" xfId="44471" hidden="1"/>
    <cellStyle name="Uwaga 3" xfId="44474" hidden="1"/>
    <cellStyle name="Uwaga 3" xfId="44475" hidden="1"/>
    <cellStyle name="Uwaga 3" xfId="44479" hidden="1"/>
    <cellStyle name="Uwaga 3" xfId="44482" hidden="1"/>
    <cellStyle name="Uwaga 3" xfId="44484" hidden="1"/>
    <cellStyle name="Uwaga 3" xfId="44485" hidden="1"/>
    <cellStyle name="Uwaga 3" xfId="44486" hidden="1"/>
    <cellStyle name="Uwaga 3" xfId="44489" hidden="1"/>
    <cellStyle name="Uwaga 3" xfId="44496" hidden="1"/>
    <cellStyle name="Uwaga 3" xfId="44499" hidden="1"/>
    <cellStyle name="Uwaga 3" xfId="44502" hidden="1"/>
    <cellStyle name="Uwaga 3" xfId="44505" hidden="1"/>
    <cellStyle name="Uwaga 3" xfId="44508" hidden="1"/>
    <cellStyle name="Uwaga 3" xfId="44511" hidden="1"/>
    <cellStyle name="Uwaga 3" xfId="44513" hidden="1"/>
    <cellStyle name="Uwaga 3" xfId="44516" hidden="1"/>
    <cellStyle name="Uwaga 3" xfId="44519" hidden="1"/>
    <cellStyle name="Uwaga 3" xfId="44521" hidden="1"/>
    <cellStyle name="Uwaga 3" xfId="44522" hidden="1"/>
    <cellStyle name="Uwaga 3" xfId="44524" hidden="1"/>
    <cellStyle name="Uwaga 3" xfId="44531" hidden="1"/>
    <cellStyle name="Uwaga 3" xfId="44534" hidden="1"/>
    <cellStyle name="Uwaga 3" xfId="44537" hidden="1"/>
    <cellStyle name="Uwaga 3" xfId="44541" hidden="1"/>
    <cellStyle name="Uwaga 3" xfId="44544" hidden="1"/>
    <cellStyle name="Uwaga 3" xfId="44547" hidden="1"/>
    <cellStyle name="Uwaga 3" xfId="44549" hidden="1"/>
    <cellStyle name="Uwaga 3" xfId="44552" hidden="1"/>
    <cellStyle name="Uwaga 3" xfId="44555" hidden="1"/>
    <cellStyle name="Uwaga 3" xfId="44557" hidden="1"/>
    <cellStyle name="Uwaga 3" xfId="44558" hidden="1"/>
    <cellStyle name="Uwaga 3" xfId="44561" hidden="1"/>
    <cellStyle name="Uwaga 3" xfId="44568" hidden="1"/>
    <cellStyle name="Uwaga 3" xfId="44571" hidden="1"/>
    <cellStyle name="Uwaga 3" xfId="44574" hidden="1"/>
    <cellStyle name="Uwaga 3" xfId="44578" hidden="1"/>
    <cellStyle name="Uwaga 3" xfId="44581" hidden="1"/>
    <cellStyle name="Uwaga 3" xfId="44583" hidden="1"/>
    <cellStyle name="Uwaga 3" xfId="44586" hidden="1"/>
    <cellStyle name="Uwaga 3" xfId="44589" hidden="1"/>
    <cellStyle name="Uwaga 3" xfId="44592" hidden="1"/>
    <cellStyle name="Uwaga 3" xfId="44593" hidden="1"/>
    <cellStyle name="Uwaga 3" xfId="44594" hidden="1"/>
    <cellStyle name="Uwaga 3" xfId="44596" hidden="1"/>
    <cellStyle name="Uwaga 3" xfId="44602" hidden="1"/>
    <cellStyle name="Uwaga 3" xfId="44603" hidden="1"/>
    <cellStyle name="Uwaga 3" xfId="44605" hidden="1"/>
    <cellStyle name="Uwaga 3" xfId="44611" hidden="1"/>
    <cellStyle name="Uwaga 3" xfId="44613" hidden="1"/>
    <cellStyle name="Uwaga 3" xfId="44616" hidden="1"/>
    <cellStyle name="Uwaga 3" xfId="44620" hidden="1"/>
    <cellStyle name="Uwaga 3" xfId="44621" hidden="1"/>
    <cellStyle name="Uwaga 3" xfId="44623" hidden="1"/>
    <cellStyle name="Uwaga 3" xfId="44629" hidden="1"/>
    <cellStyle name="Uwaga 3" xfId="44630" hidden="1"/>
    <cellStyle name="Uwaga 3" xfId="44631" hidden="1"/>
    <cellStyle name="Uwaga 3" xfId="44639" hidden="1"/>
    <cellStyle name="Uwaga 3" xfId="44642" hidden="1"/>
    <cellStyle name="Uwaga 3" xfId="44645" hidden="1"/>
    <cellStyle name="Uwaga 3" xfId="44648" hidden="1"/>
    <cellStyle name="Uwaga 3" xfId="44651" hidden="1"/>
    <cellStyle name="Uwaga 3" xfId="44654" hidden="1"/>
    <cellStyle name="Uwaga 3" xfId="44657" hidden="1"/>
    <cellStyle name="Uwaga 3" xfId="44660" hidden="1"/>
    <cellStyle name="Uwaga 3" xfId="44663" hidden="1"/>
    <cellStyle name="Uwaga 3" xfId="44665" hidden="1"/>
    <cellStyle name="Uwaga 3" xfId="44666" hidden="1"/>
    <cellStyle name="Uwaga 3" xfId="44668" hidden="1"/>
    <cellStyle name="Uwaga 3" xfId="44675" hidden="1"/>
    <cellStyle name="Uwaga 3" xfId="44678" hidden="1"/>
    <cellStyle name="Uwaga 3" xfId="44681" hidden="1"/>
    <cellStyle name="Uwaga 3" xfId="44684" hidden="1"/>
    <cellStyle name="Uwaga 3" xfId="44687" hidden="1"/>
    <cellStyle name="Uwaga 3" xfId="44690" hidden="1"/>
    <cellStyle name="Uwaga 3" xfId="44693" hidden="1"/>
    <cellStyle name="Uwaga 3" xfId="44695" hidden="1"/>
    <cellStyle name="Uwaga 3" xfId="44698" hidden="1"/>
    <cellStyle name="Uwaga 3" xfId="44701" hidden="1"/>
    <cellStyle name="Uwaga 3" xfId="44702" hidden="1"/>
    <cellStyle name="Uwaga 3" xfId="44703" hidden="1"/>
    <cellStyle name="Uwaga 3" xfId="44710" hidden="1"/>
    <cellStyle name="Uwaga 3" xfId="44711" hidden="1"/>
    <cellStyle name="Uwaga 3" xfId="44713" hidden="1"/>
    <cellStyle name="Uwaga 3" xfId="44719" hidden="1"/>
    <cellStyle name="Uwaga 3" xfId="44720" hidden="1"/>
    <cellStyle name="Uwaga 3" xfId="44722" hidden="1"/>
    <cellStyle name="Uwaga 3" xfId="44728" hidden="1"/>
    <cellStyle name="Uwaga 3" xfId="44729" hidden="1"/>
    <cellStyle name="Uwaga 3" xfId="44731" hidden="1"/>
    <cellStyle name="Uwaga 3" xfId="44737" hidden="1"/>
    <cellStyle name="Uwaga 3" xfId="44738" hidden="1"/>
    <cellStyle name="Uwaga 3" xfId="44739" hidden="1"/>
    <cellStyle name="Uwaga 3" xfId="44747" hidden="1"/>
    <cellStyle name="Uwaga 3" xfId="44749" hidden="1"/>
    <cellStyle name="Uwaga 3" xfId="44752" hidden="1"/>
    <cellStyle name="Uwaga 3" xfId="44756" hidden="1"/>
    <cellStyle name="Uwaga 3" xfId="44759" hidden="1"/>
    <cellStyle name="Uwaga 3" xfId="44762" hidden="1"/>
    <cellStyle name="Uwaga 3" xfId="44765" hidden="1"/>
    <cellStyle name="Uwaga 3" xfId="44767" hidden="1"/>
    <cellStyle name="Uwaga 3" xfId="44770" hidden="1"/>
    <cellStyle name="Uwaga 3" xfId="44773" hidden="1"/>
    <cellStyle name="Uwaga 3" xfId="44774" hidden="1"/>
    <cellStyle name="Uwaga 3" xfId="44775" hidden="1"/>
    <cellStyle name="Uwaga 3" xfId="44782" hidden="1"/>
    <cellStyle name="Uwaga 3" xfId="44784" hidden="1"/>
    <cellStyle name="Uwaga 3" xfId="44786" hidden="1"/>
    <cellStyle name="Uwaga 3" xfId="44791" hidden="1"/>
    <cellStyle name="Uwaga 3" xfId="44793" hidden="1"/>
    <cellStyle name="Uwaga 3" xfId="44795" hidden="1"/>
    <cellStyle name="Uwaga 3" xfId="44800" hidden="1"/>
    <cellStyle name="Uwaga 3" xfId="44802" hidden="1"/>
    <cellStyle name="Uwaga 3" xfId="44804" hidden="1"/>
    <cellStyle name="Uwaga 3" xfId="44809" hidden="1"/>
    <cellStyle name="Uwaga 3" xfId="44810" hidden="1"/>
    <cellStyle name="Uwaga 3" xfId="44811" hidden="1"/>
    <cellStyle name="Uwaga 3" xfId="44818" hidden="1"/>
    <cellStyle name="Uwaga 3" xfId="44820" hidden="1"/>
    <cellStyle name="Uwaga 3" xfId="44822" hidden="1"/>
    <cellStyle name="Uwaga 3" xfId="44827" hidden="1"/>
    <cellStyle name="Uwaga 3" xfId="44829" hidden="1"/>
    <cellStyle name="Uwaga 3" xfId="44831" hidden="1"/>
    <cellStyle name="Uwaga 3" xfId="44836" hidden="1"/>
    <cellStyle name="Uwaga 3" xfId="44838" hidden="1"/>
    <cellStyle name="Uwaga 3" xfId="44839" hidden="1"/>
    <cellStyle name="Uwaga 3" xfId="44845" hidden="1"/>
    <cellStyle name="Uwaga 3" xfId="44846" hidden="1"/>
    <cellStyle name="Uwaga 3" xfId="44847" hidden="1"/>
    <cellStyle name="Uwaga 3" xfId="44854" hidden="1"/>
    <cellStyle name="Uwaga 3" xfId="44856" hidden="1"/>
    <cellStyle name="Uwaga 3" xfId="44858" hidden="1"/>
    <cellStyle name="Uwaga 3" xfId="44863" hidden="1"/>
    <cellStyle name="Uwaga 3" xfId="44865" hidden="1"/>
    <cellStyle name="Uwaga 3" xfId="44867" hidden="1"/>
    <cellStyle name="Uwaga 3" xfId="44872" hidden="1"/>
    <cellStyle name="Uwaga 3" xfId="44874" hidden="1"/>
    <cellStyle name="Uwaga 3" xfId="44876" hidden="1"/>
    <cellStyle name="Uwaga 3" xfId="44881" hidden="1"/>
    <cellStyle name="Uwaga 3" xfId="44882" hidden="1"/>
    <cellStyle name="Uwaga 3" xfId="44884" hidden="1"/>
    <cellStyle name="Uwaga 3" xfId="44890" hidden="1"/>
    <cellStyle name="Uwaga 3" xfId="44891" hidden="1"/>
    <cellStyle name="Uwaga 3" xfId="44892" hidden="1"/>
    <cellStyle name="Uwaga 3" xfId="44899" hidden="1"/>
    <cellStyle name="Uwaga 3" xfId="44900" hidden="1"/>
    <cellStyle name="Uwaga 3" xfId="44901" hidden="1"/>
    <cellStyle name="Uwaga 3" xfId="44908" hidden="1"/>
    <cellStyle name="Uwaga 3" xfId="44909" hidden="1"/>
    <cellStyle name="Uwaga 3" xfId="44910" hidden="1"/>
    <cellStyle name="Uwaga 3" xfId="44917" hidden="1"/>
    <cellStyle name="Uwaga 3" xfId="44918" hidden="1"/>
    <cellStyle name="Uwaga 3" xfId="44919" hidden="1"/>
    <cellStyle name="Uwaga 3" xfId="44926" hidden="1"/>
    <cellStyle name="Uwaga 3" xfId="44927" hidden="1"/>
    <cellStyle name="Uwaga 3" xfId="44928" hidden="1"/>
    <cellStyle name="Uwaga 3" xfId="44970" hidden="1"/>
    <cellStyle name="Uwaga 3" xfId="44971" hidden="1"/>
    <cellStyle name="Uwaga 3" xfId="44973" hidden="1"/>
    <cellStyle name="Uwaga 3" xfId="44985" hidden="1"/>
    <cellStyle name="Uwaga 3" xfId="44986" hidden="1"/>
    <cellStyle name="Uwaga 3" xfId="44991" hidden="1"/>
    <cellStyle name="Uwaga 3" xfId="45000" hidden="1"/>
    <cellStyle name="Uwaga 3" xfId="45001" hidden="1"/>
    <cellStyle name="Uwaga 3" xfId="45006" hidden="1"/>
    <cellStyle name="Uwaga 3" xfId="45015" hidden="1"/>
    <cellStyle name="Uwaga 3" xfId="45016" hidden="1"/>
    <cellStyle name="Uwaga 3" xfId="45017" hidden="1"/>
    <cellStyle name="Uwaga 3" xfId="45030" hidden="1"/>
    <cellStyle name="Uwaga 3" xfId="45035" hidden="1"/>
    <cellStyle name="Uwaga 3" xfId="45040" hidden="1"/>
    <cellStyle name="Uwaga 3" xfId="45050" hidden="1"/>
    <cellStyle name="Uwaga 3" xfId="45055" hidden="1"/>
    <cellStyle name="Uwaga 3" xfId="45059" hidden="1"/>
    <cellStyle name="Uwaga 3" xfId="45066" hidden="1"/>
    <cellStyle name="Uwaga 3" xfId="45071" hidden="1"/>
    <cellStyle name="Uwaga 3" xfId="45074" hidden="1"/>
    <cellStyle name="Uwaga 3" xfId="45080" hidden="1"/>
    <cellStyle name="Uwaga 3" xfId="45085" hidden="1"/>
    <cellStyle name="Uwaga 3" xfId="45089" hidden="1"/>
    <cellStyle name="Uwaga 3" xfId="45090" hidden="1"/>
    <cellStyle name="Uwaga 3" xfId="45091" hidden="1"/>
    <cellStyle name="Uwaga 3" xfId="45095" hidden="1"/>
    <cellStyle name="Uwaga 3" xfId="45107" hidden="1"/>
    <cellStyle name="Uwaga 3" xfId="45112" hidden="1"/>
    <cellStyle name="Uwaga 3" xfId="45117" hidden="1"/>
    <cellStyle name="Uwaga 3" xfId="45122" hidden="1"/>
    <cellStyle name="Uwaga 3" xfId="45127" hidden="1"/>
    <cellStyle name="Uwaga 3" xfId="45132" hidden="1"/>
    <cellStyle name="Uwaga 3" xfId="45136" hidden="1"/>
    <cellStyle name="Uwaga 3" xfId="45140" hidden="1"/>
    <cellStyle name="Uwaga 3" xfId="45145" hidden="1"/>
    <cellStyle name="Uwaga 3" xfId="45150" hidden="1"/>
    <cellStyle name="Uwaga 3" xfId="45151" hidden="1"/>
    <cellStyle name="Uwaga 3" xfId="45153" hidden="1"/>
    <cellStyle name="Uwaga 3" xfId="45166" hidden="1"/>
    <cellStyle name="Uwaga 3" xfId="45170" hidden="1"/>
    <cellStyle name="Uwaga 3" xfId="45175" hidden="1"/>
    <cellStyle name="Uwaga 3" xfId="45182" hidden="1"/>
    <cellStyle name="Uwaga 3" xfId="45186" hidden="1"/>
    <cellStyle name="Uwaga 3" xfId="45191" hidden="1"/>
    <cellStyle name="Uwaga 3" xfId="45196" hidden="1"/>
    <cellStyle name="Uwaga 3" xfId="45199" hidden="1"/>
    <cellStyle name="Uwaga 3" xfId="45204" hidden="1"/>
    <cellStyle name="Uwaga 3" xfId="45210" hidden="1"/>
    <cellStyle name="Uwaga 3" xfId="45211" hidden="1"/>
    <cellStyle name="Uwaga 3" xfId="45214" hidden="1"/>
    <cellStyle name="Uwaga 3" xfId="45227" hidden="1"/>
    <cellStyle name="Uwaga 3" xfId="45231" hidden="1"/>
    <cellStyle name="Uwaga 3" xfId="45236" hidden="1"/>
    <cellStyle name="Uwaga 3" xfId="45243" hidden="1"/>
    <cellStyle name="Uwaga 3" xfId="45248" hidden="1"/>
    <cellStyle name="Uwaga 3" xfId="45252" hidden="1"/>
    <cellStyle name="Uwaga 3" xfId="45257" hidden="1"/>
    <cellStyle name="Uwaga 3" xfId="45261" hidden="1"/>
    <cellStyle name="Uwaga 3" xfId="45266" hidden="1"/>
    <cellStyle name="Uwaga 3" xfId="45270" hidden="1"/>
    <cellStyle name="Uwaga 3" xfId="45271" hidden="1"/>
    <cellStyle name="Uwaga 3" xfId="45273" hidden="1"/>
    <cellStyle name="Uwaga 3" xfId="45285" hidden="1"/>
    <cellStyle name="Uwaga 3" xfId="45286" hidden="1"/>
    <cellStyle name="Uwaga 3" xfId="45288" hidden="1"/>
    <cellStyle name="Uwaga 3" xfId="45300" hidden="1"/>
    <cellStyle name="Uwaga 3" xfId="45302" hidden="1"/>
    <cellStyle name="Uwaga 3" xfId="45305" hidden="1"/>
    <cellStyle name="Uwaga 3" xfId="45315" hidden="1"/>
    <cellStyle name="Uwaga 3" xfId="45316" hidden="1"/>
    <cellStyle name="Uwaga 3" xfId="45318" hidden="1"/>
    <cellStyle name="Uwaga 3" xfId="45330" hidden="1"/>
    <cellStyle name="Uwaga 3" xfId="45331" hidden="1"/>
    <cellStyle name="Uwaga 3" xfId="45332" hidden="1"/>
    <cellStyle name="Uwaga 3" xfId="45346" hidden="1"/>
    <cellStyle name="Uwaga 3" xfId="45349" hidden="1"/>
    <cellStyle name="Uwaga 3" xfId="45353" hidden="1"/>
    <cellStyle name="Uwaga 3" xfId="45361" hidden="1"/>
    <cellStyle name="Uwaga 3" xfId="45364" hidden="1"/>
    <cellStyle name="Uwaga 3" xfId="45368" hidden="1"/>
    <cellStyle name="Uwaga 3" xfId="45376" hidden="1"/>
    <cellStyle name="Uwaga 3" xfId="45379" hidden="1"/>
    <cellStyle name="Uwaga 3" xfId="45383" hidden="1"/>
    <cellStyle name="Uwaga 3" xfId="45390" hidden="1"/>
    <cellStyle name="Uwaga 3" xfId="45391" hidden="1"/>
    <cellStyle name="Uwaga 3" xfId="45393" hidden="1"/>
    <cellStyle name="Uwaga 3" xfId="45406" hidden="1"/>
    <cellStyle name="Uwaga 3" xfId="45409" hidden="1"/>
    <cellStyle name="Uwaga 3" xfId="45412" hidden="1"/>
    <cellStyle name="Uwaga 3" xfId="45421" hidden="1"/>
    <cellStyle name="Uwaga 3" xfId="45424" hidden="1"/>
    <cellStyle name="Uwaga 3" xfId="45428" hidden="1"/>
    <cellStyle name="Uwaga 3" xfId="45436" hidden="1"/>
    <cellStyle name="Uwaga 3" xfId="45438" hidden="1"/>
    <cellStyle name="Uwaga 3" xfId="45441" hidden="1"/>
    <cellStyle name="Uwaga 3" xfId="45450" hidden="1"/>
    <cellStyle name="Uwaga 3" xfId="45451" hidden="1"/>
    <cellStyle name="Uwaga 3" xfId="45452" hidden="1"/>
    <cellStyle name="Uwaga 3" xfId="45465" hidden="1"/>
    <cellStyle name="Uwaga 3" xfId="45466" hidden="1"/>
    <cellStyle name="Uwaga 3" xfId="45468" hidden="1"/>
    <cellStyle name="Uwaga 3" xfId="45480" hidden="1"/>
    <cellStyle name="Uwaga 3" xfId="45481" hidden="1"/>
    <cellStyle name="Uwaga 3" xfId="45483" hidden="1"/>
    <cellStyle name="Uwaga 3" xfId="45495" hidden="1"/>
    <cellStyle name="Uwaga 3" xfId="45496" hidden="1"/>
    <cellStyle name="Uwaga 3" xfId="45498" hidden="1"/>
    <cellStyle name="Uwaga 3" xfId="45510" hidden="1"/>
    <cellStyle name="Uwaga 3" xfId="45511" hidden="1"/>
    <cellStyle name="Uwaga 3" xfId="45512" hidden="1"/>
    <cellStyle name="Uwaga 3" xfId="45526" hidden="1"/>
    <cellStyle name="Uwaga 3" xfId="45528" hidden="1"/>
    <cellStyle name="Uwaga 3" xfId="45531" hidden="1"/>
    <cellStyle name="Uwaga 3" xfId="45541" hidden="1"/>
    <cellStyle name="Uwaga 3" xfId="45544" hidden="1"/>
    <cellStyle name="Uwaga 3" xfId="45547" hidden="1"/>
    <cellStyle name="Uwaga 3" xfId="45556" hidden="1"/>
    <cellStyle name="Uwaga 3" xfId="45558" hidden="1"/>
    <cellStyle name="Uwaga 3" xfId="45561" hidden="1"/>
    <cellStyle name="Uwaga 3" xfId="45570" hidden="1"/>
    <cellStyle name="Uwaga 3" xfId="45571" hidden="1"/>
    <cellStyle name="Uwaga 3" xfId="45572" hidden="1"/>
    <cellStyle name="Uwaga 3" xfId="45585" hidden="1"/>
    <cellStyle name="Uwaga 3" xfId="45587" hidden="1"/>
    <cellStyle name="Uwaga 3" xfId="45589" hidden="1"/>
    <cellStyle name="Uwaga 3" xfId="45600" hidden="1"/>
    <cellStyle name="Uwaga 3" xfId="45602" hidden="1"/>
    <cellStyle name="Uwaga 3" xfId="45604" hidden="1"/>
    <cellStyle name="Uwaga 3" xfId="45615" hidden="1"/>
    <cellStyle name="Uwaga 3" xfId="45617" hidden="1"/>
    <cellStyle name="Uwaga 3" xfId="45619" hidden="1"/>
    <cellStyle name="Uwaga 3" xfId="45630" hidden="1"/>
    <cellStyle name="Uwaga 3" xfId="45631" hidden="1"/>
    <cellStyle name="Uwaga 3" xfId="45632" hidden="1"/>
    <cellStyle name="Uwaga 3" xfId="45645" hidden="1"/>
    <cellStyle name="Uwaga 3" xfId="45647" hidden="1"/>
    <cellStyle name="Uwaga 3" xfId="45649" hidden="1"/>
    <cellStyle name="Uwaga 3" xfId="45660" hidden="1"/>
    <cellStyle name="Uwaga 3" xfId="45662" hidden="1"/>
    <cellStyle name="Uwaga 3" xfId="45664" hidden="1"/>
    <cellStyle name="Uwaga 3" xfId="45675" hidden="1"/>
    <cellStyle name="Uwaga 3" xfId="45677" hidden="1"/>
    <cellStyle name="Uwaga 3" xfId="45678" hidden="1"/>
    <cellStyle name="Uwaga 3" xfId="45690" hidden="1"/>
    <cellStyle name="Uwaga 3" xfId="45691" hidden="1"/>
    <cellStyle name="Uwaga 3" xfId="45692" hidden="1"/>
    <cellStyle name="Uwaga 3" xfId="45705" hidden="1"/>
    <cellStyle name="Uwaga 3" xfId="45707" hidden="1"/>
    <cellStyle name="Uwaga 3" xfId="45709" hidden="1"/>
    <cellStyle name="Uwaga 3" xfId="45720" hidden="1"/>
    <cellStyle name="Uwaga 3" xfId="45722" hidden="1"/>
    <cellStyle name="Uwaga 3" xfId="45724" hidden="1"/>
    <cellStyle name="Uwaga 3" xfId="45735" hidden="1"/>
    <cellStyle name="Uwaga 3" xfId="45737" hidden="1"/>
    <cellStyle name="Uwaga 3" xfId="45739" hidden="1"/>
    <cellStyle name="Uwaga 3" xfId="45750" hidden="1"/>
    <cellStyle name="Uwaga 3" xfId="45751" hidden="1"/>
    <cellStyle name="Uwaga 3" xfId="45753" hidden="1"/>
    <cellStyle name="Uwaga 3" xfId="45764" hidden="1"/>
    <cellStyle name="Uwaga 3" xfId="45766" hidden="1"/>
    <cellStyle name="Uwaga 3" xfId="45767" hidden="1"/>
    <cellStyle name="Uwaga 3" xfId="45776" hidden="1"/>
    <cellStyle name="Uwaga 3" xfId="45779" hidden="1"/>
    <cellStyle name="Uwaga 3" xfId="45781" hidden="1"/>
    <cellStyle name="Uwaga 3" xfId="45792" hidden="1"/>
    <cellStyle name="Uwaga 3" xfId="45794" hidden="1"/>
    <cellStyle name="Uwaga 3" xfId="45796" hidden="1"/>
    <cellStyle name="Uwaga 3" xfId="45808" hidden="1"/>
    <cellStyle name="Uwaga 3" xfId="45810" hidden="1"/>
    <cellStyle name="Uwaga 3" xfId="45812" hidden="1"/>
    <cellStyle name="Uwaga 3" xfId="45820" hidden="1"/>
    <cellStyle name="Uwaga 3" xfId="45822" hidden="1"/>
    <cellStyle name="Uwaga 3" xfId="45825" hidden="1"/>
    <cellStyle name="Uwaga 3" xfId="45815" hidden="1"/>
    <cellStyle name="Uwaga 3" xfId="45814" hidden="1"/>
    <cellStyle name="Uwaga 3" xfId="45813" hidden="1"/>
    <cellStyle name="Uwaga 3" xfId="45800" hidden="1"/>
    <cellStyle name="Uwaga 3" xfId="45799" hidden="1"/>
    <cellStyle name="Uwaga 3" xfId="45798" hidden="1"/>
    <cellStyle name="Uwaga 3" xfId="45785" hidden="1"/>
    <cellStyle name="Uwaga 3" xfId="45784" hidden="1"/>
    <cellStyle name="Uwaga 3" xfId="45783" hidden="1"/>
    <cellStyle name="Uwaga 3" xfId="45770" hidden="1"/>
    <cellStyle name="Uwaga 3" xfId="45769" hidden="1"/>
    <cellStyle name="Uwaga 3" xfId="45768" hidden="1"/>
    <cellStyle name="Uwaga 3" xfId="45755" hidden="1"/>
    <cellStyle name="Uwaga 3" xfId="45754" hidden="1"/>
    <cellStyle name="Uwaga 3" xfId="45752" hidden="1"/>
    <cellStyle name="Uwaga 3" xfId="45741" hidden="1"/>
    <cellStyle name="Uwaga 3" xfId="45738" hidden="1"/>
    <cellStyle name="Uwaga 3" xfId="45736"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4" hidden="1"/>
    <cellStyle name="Uwaga 3" xfId="45693" hidden="1"/>
    <cellStyle name="Uwaga 3" xfId="45681" hidden="1"/>
    <cellStyle name="Uwaga 3" xfId="45679" hidden="1"/>
    <cellStyle name="Uwaga 3" xfId="45676" hidden="1"/>
    <cellStyle name="Uwaga 3" xfId="45666" hidden="1"/>
    <cellStyle name="Uwaga 3" xfId="45663" hidden="1"/>
    <cellStyle name="Uwaga 3" xfId="45661" hidden="1"/>
    <cellStyle name="Uwaga 3" xfId="45651" hidden="1"/>
    <cellStyle name="Uwaga 3" xfId="45648" hidden="1"/>
    <cellStyle name="Uwaga 3" xfId="45646" hidden="1"/>
    <cellStyle name="Uwaga 3" xfId="45636" hidden="1"/>
    <cellStyle name="Uwaga 3" xfId="45634" hidden="1"/>
    <cellStyle name="Uwaga 3" xfId="45633" hidden="1"/>
    <cellStyle name="Uwaga 3" xfId="45621" hidden="1"/>
    <cellStyle name="Uwaga 3" xfId="45618" hidden="1"/>
    <cellStyle name="Uwaga 3" xfId="45616" hidden="1"/>
    <cellStyle name="Uwaga 3" xfId="45606" hidden="1"/>
    <cellStyle name="Uwaga 3" xfId="45603" hidden="1"/>
    <cellStyle name="Uwaga 3" xfId="45601" hidden="1"/>
    <cellStyle name="Uwaga 3" xfId="45591" hidden="1"/>
    <cellStyle name="Uwaga 3" xfId="45588" hidden="1"/>
    <cellStyle name="Uwaga 3" xfId="45586" hidden="1"/>
    <cellStyle name="Uwaga 3" xfId="45576" hidden="1"/>
    <cellStyle name="Uwaga 3" xfId="45574" hidden="1"/>
    <cellStyle name="Uwaga 3" xfId="45573" hidden="1"/>
    <cellStyle name="Uwaga 3" xfId="45560" hidden="1"/>
    <cellStyle name="Uwaga 3" xfId="45557" hidden="1"/>
    <cellStyle name="Uwaga 3" xfId="45555" hidden="1"/>
    <cellStyle name="Uwaga 3" xfId="45545" hidden="1"/>
    <cellStyle name="Uwaga 3" xfId="45542" hidden="1"/>
    <cellStyle name="Uwaga 3" xfId="45540" hidden="1"/>
    <cellStyle name="Uwaga 3" xfId="45530" hidden="1"/>
    <cellStyle name="Uwaga 3" xfId="45527" hidden="1"/>
    <cellStyle name="Uwaga 3" xfId="45525" hidden="1"/>
    <cellStyle name="Uwaga 3" xfId="45516" hidden="1"/>
    <cellStyle name="Uwaga 3" xfId="45514" hidden="1"/>
    <cellStyle name="Uwaga 3" xfId="45513" hidden="1"/>
    <cellStyle name="Uwaga 3" xfId="45501" hidden="1"/>
    <cellStyle name="Uwaga 3" xfId="45499" hidden="1"/>
    <cellStyle name="Uwaga 3" xfId="45497" hidden="1"/>
    <cellStyle name="Uwaga 3" xfId="45486" hidden="1"/>
    <cellStyle name="Uwaga 3" xfId="45484" hidden="1"/>
    <cellStyle name="Uwaga 3" xfId="45482" hidden="1"/>
    <cellStyle name="Uwaga 3" xfId="45471" hidden="1"/>
    <cellStyle name="Uwaga 3" xfId="45469" hidden="1"/>
    <cellStyle name="Uwaga 3" xfId="45467" hidden="1"/>
    <cellStyle name="Uwaga 3" xfId="45456" hidden="1"/>
    <cellStyle name="Uwaga 3" xfId="45454" hidden="1"/>
    <cellStyle name="Uwaga 3" xfId="45453" hidden="1"/>
    <cellStyle name="Uwaga 3" xfId="45440" hidden="1"/>
    <cellStyle name="Uwaga 3" xfId="45437" hidden="1"/>
    <cellStyle name="Uwaga 3" xfId="45435" hidden="1"/>
    <cellStyle name="Uwaga 3" xfId="45425" hidden="1"/>
    <cellStyle name="Uwaga 3" xfId="45422" hidden="1"/>
    <cellStyle name="Uwaga 3" xfId="45420" hidden="1"/>
    <cellStyle name="Uwaga 3" xfId="45410" hidden="1"/>
    <cellStyle name="Uwaga 3" xfId="45407" hidden="1"/>
    <cellStyle name="Uwaga 3" xfId="45405" hidden="1"/>
    <cellStyle name="Uwaga 3" xfId="45396" hidden="1"/>
    <cellStyle name="Uwaga 3" xfId="45394" hidden="1"/>
    <cellStyle name="Uwaga 3" xfId="45392" hidden="1"/>
    <cellStyle name="Uwaga 3" xfId="45380" hidden="1"/>
    <cellStyle name="Uwaga 3" xfId="45377" hidden="1"/>
    <cellStyle name="Uwaga 3" xfId="45375" hidden="1"/>
    <cellStyle name="Uwaga 3" xfId="45365" hidden="1"/>
    <cellStyle name="Uwaga 3" xfId="45362" hidden="1"/>
    <cellStyle name="Uwaga 3" xfId="45360" hidden="1"/>
    <cellStyle name="Uwaga 3" xfId="45350" hidden="1"/>
    <cellStyle name="Uwaga 3" xfId="45347" hidden="1"/>
    <cellStyle name="Uwaga 3" xfId="45345" hidden="1"/>
    <cellStyle name="Uwaga 3" xfId="45338" hidden="1"/>
    <cellStyle name="Uwaga 3" xfId="45335" hidden="1"/>
    <cellStyle name="Uwaga 3" xfId="45333" hidden="1"/>
    <cellStyle name="Uwaga 3" xfId="45323" hidden="1"/>
    <cellStyle name="Uwaga 3" xfId="45320" hidden="1"/>
    <cellStyle name="Uwaga 3" xfId="45317" hidden="1"/>
    <cellStyle name="Uwaga 3" xfId="45308" hidden="1"/>
    <cellStyle name="Uwaga 3" xfId="45304" hidden="1"/>
    <cellStyle name="Uwaga 3" xfId="45301" hidden="1"/>
    <cellStyle name="Uwaga 3" xfId="45293" hidden="1"/>
    <cellStyle name="Uwaga 3" xfId="45290" hidden="1"/>
    <cellStyle name="Uwaga 3" xfId="45287" hidden="1"/>
    <cellStyle name="Uwaga 3" xfId="45278" hidden="1"/>
    <cellStyle name="Uwaga 3" xfId="45275" hidden="1"/>
    <cellStyle name="Uwaga 3" xfId="45272" hidden="1"/>
    <cellStyle name="Uwaga 3" xfId="45262" hidden="1"/>
    <cellStyle name="Uwaga 3" xfId="45258" hidden="1"/>
    <cellStyle name="Uwaga 3" xfId="45255" hidden="1"/>
    <cellStyle name="Uwaga 3" xfId="45246" hidden="1"/>
    <cellStyle name="Uwaga 3" xfId="45242" hidden="1"/>
    <cellStyle name="Uwaga 3" xfId="45240" hidden="1"/>
    <cellStyle name="Uwaga 3" xfId="45232" hidden="1"/>
    <cellStyle name="Uwaga 3" xfId="45228" hidden="1"/>
    <cellStyle name="Uwaga 3" xfId="45225" hidden="1"/>
    <cellStyle name="Uwaga 3" xfId="45218" hidden="1"/>
    <cellStyle name="Uwaga 3" xfId="45215" hidden="1"/>
    <cellStyle name="Uwaga 3" xfId="45212" hidden="1"/>
    <cellStyle name="Uwaga 3" xfId="45203" hidden="1"/>
    <cellStyle name="Uwaga 3" xfId="45198" hidden="1"/>
    <cellStyle name="Uwaga 3" xfId="45195" hidden="1"/>
    <cellStyle name="Uwaga 3" xfId="45188" hidden="1"/>
    <cellStyle name="Uwaga 3" xfId="45183" hidden="1"/>
    <cellStyle name="Uwaga 3" xfId="45180" hidden="1"/>
    <cellStyle name="Uwaga 3" xfId="45173" hidden="1"/>
    <cellStyle name="Uwaga 3" xfId="45168" hidden="1"/>
    <cellStyle name="Uwaga 3" xfId="45165" hidden="1"/>
    <cellStyle name="Uwaga 3" xfId="45159" hidden="1"/>
    <cellStyle name="Uwaga 3" xfId="45155" hidden="1"/>
    <cellStyle name="Uwaga 3" xfId="45152" hidden="1"/>
    <cellStyle name="Uwaga 3" xfId="45144" hidden="1"/>
    <cellStyle name="Uwaga 3" xfId="45139" hidden="1"/>
    <cellStyle name="Uwaga 3" xfId="45135" hidden="1"/>
    <cellStyle name="Uwaga 3" xfId="45129" hidden="1"/>
    <cellStyle name="Uwaga 3" xfId="45124" hidden="1"/>
    <cellStyle name="Uwaga 3" xfId="45120" hidden="1"/>
    <cellStyle name="Uwaga 3" xfId="45114" hidden="1"/>
    <cellStyle name="Uwaga 3" xfId="45109" hidden="1"/>
    <cellStyle name="Uwaga 3" xfId="45105" hidden="1"/>
    <cellStyle name="Uwaga 3" xfId="45100" hidden="1"/>
    <cellStyle name="Uwaga 3" xfId="45096" hidden="1"/>
    <cellStyle name="Uwaga 3" xfId="45092" hidden="1"/>
    <cellStyle name="Uwaga 3" xfId="45084" hidden="1"/>
    <cellStyle name="Uwaga 3" xfId="45079" hidden="1"/>
    <cellStyle name="Uwaga 3" xfId="45075" hidden="1"/>
    <cellStyle name="Uwaga 3" xfId="45069" hidden="1"/>
    <cellStyle name="Uwaga 3" xfId="45064" hidden="1"/>
    <cellStyle name="Uwaga 3" xfId="45060" hidden="1"/>
    <cellStyle name="Uwaga 3" xfId="45054" hidden="1"/>
    <cellStyle name="Uwaga 3" xfId="45049" hidden="1"/>
    <cellStyle name="Uwaga 3" xfId="45045" hidden="1"/>
    <cellStyle name="Uwaga 3" xfId="45041" hidden="1"/>
    <cellStyle name="Uwaga 3" xfId="45036" hidden="1"/>
    <cellStyle name="Uwaga 3" xfId="45031" hidden="1"/>
    <cellStyle name="Uwaga 3" xfId="45026" hidden="1"/>
    <cellStyle name="Uwaga 3" xfId="45022" hidden="1"/>
    <cellStyle name="Uwaga 3" xfId="45018" hidden="1"/>
    <cellStyle name="Uwaga 3" xfId="45011" hidden="1"/>
    <cellStyle name="Uwaga 3" xfId="45007" hidden="1"/>
    <cellStyle name="Uwaga 3" xfId="45002" hidden="1"/>
    <cellStyle name="Uwaga 3" xfId="44996" hidden="1"/>
    <cellStyle name="Uwaga 3" xfId="44992" hidden="1"/>
    <cellStyle name="Uwaga 3" xfId="44987" hidden="1"/>
    <cellStyle name="Uwaga 3" xfId="44981" hidden="1"/>
    <cellStyle name="Uwaga 3" xfId="44977" hidden="1"/>
    <cellStyle name="Uwaga 3" xfId="44972" hidden="1"/>
    <cellStyle name="Uwaga 3" xfId="44966" hidden="1"/>
    <cellStyle name="Uwaga 3" xfId="44962" hidden="1"/>
    <cellStyle name="Uwaga 3" xfId="44958" hidden="1"/>
    <cellStyle name="Uwaga 3" xfId="45818" hidden="1"/>
    <cellStyle name="Uwaga 3" xfId="45817" hidden="1"/>
    <cellStyle name="Uwaga 3" xfId="45816" hidden="1"/>
    <cellStyle name="Uwaga 3" xfId="45803" hidden="1"/>
    <cellStyle name="Uwaga 3" xfId="45802" hidden="1"/>
    <cellStyle name="Uwaga 3" xfId="45801" hidden="1"/>
    <cellStyle name="Uwaga 3" xfId="45788" hidden="1"/>
    <cellStyle name="Uwaga 3" xfId="45787" hidden="1"/>
    <cellStyle name="Uwaga 3" xfId="45786" hidden="1"/>
    <cellStyle name="Uwaga 3" xfId="45773" hidden="1"/>
    <cellStyle name="Uwaga 3" xfId="45772" hidden="1"/>
    <cellStyle name="Uwaga 3" xfId="45771" hidden="1"/>
    <cellStyle name="Uwaga 3" xfId="45758" hidden="1"/>
    <cellStyle name="Uwaga 3" xfId="45757" hidden="1"/>
    <cellStyle name="Uwaga 3" xfId="45756" hidden="1"/>
    <cellStyle name="Uwaga 3" xfId="45744" hidden="1"/>
    <cellStyle name="Uwaga 3" xfId="45742" hidden="1"/>
    <cellStyle name="Uwaga 3" xfId="45740" hidden="1"/>
    <cellStyle name="Uwaga 3" xfId="45729" hidden="1"/>
    <cellStyle name="Uwaga 3" xfId="45727" hidden="1"/>
    <cellStyle name="Uwaga 3" xfId="45725" hidden="1"/>
    <cellStyle name="Uwaga 3" xfId="45714" hidden="1"/>
    <cellStyle name="Uwaga 3" xfId="45712" hidden="1"/>
    <cellStyle name="Uwaga 3" xfId="45710" hidden="1"/>
    <cellStyle name="Uwaga 3" xfId="45699" hidden="1"/>
    <cellStyle name="Uwaga 3" xfId="45697" hidden="1"/>
    <cellStyle name="Uwaga 3" xfId="45695" hidden="1"/>
    <cellStyle name="Uwaga 3" xfId="45684" hidden="1"/>
    <cellStyle name="Uwaga 3" xfId="45682" hidden="1"/>
    <cellStyle name="Uwaga 3" xfId="45680" hidden="1"/>
    <cellStyle name="Uwaga 3" xfId="45669" hidden="1"/>
    <cellStyle name="Uwaga 3" xfId="45667" hidden="1"/>
    <cellStyle name="Uwaga 3" xfId="45665" hidden="1"/>
    <cellStyle name="Uwaga 3" xfId="45654" hidden="1"/>
    <cellStyle name="Uwaga 3" xfId="45652" hidden="1"/>
    <cellStyle name="Uwaga 3" xfId="45650" hidden="1"/>
    <cellStyle name="Uwaga 3" xfId="45639" hidden="1"/>
    <cellStyle name="Uwaga 3" xfId="45637" hidden="1"/>
    <cellStyle name="Uwaga 3" xfId="45635" hidden="1"/>
    <cellStyle name="Uwaga 3" xfId="45624" hidden="1"/>
    <cellStyle name="Uwaga 3" xfId="45622" hidden="1"/>
    <cellStyle name="Uwaga 3" xfId="45620" hidden="1"/>
    <cellStyle name="Uwaga 3" xfId="45609" hidden="1"/>
    <cellStyle name="Uwaga 3" xfId="45607" hidden="1"/>
    <cellStyle name="Uwaga 3" xfId="45605" hidden="1"/>
    <cellStyle name="Uwaga 3" xfId="45594" hidden="1"/>
    <cellStyle name="Uwaga 3" xfId="45592" hidden="1"/>
    <cellStyle name="Uwaga 3" xfId="45590" hidden="1"/>
    <cellStyle name="Uwaga 3" xfId="45579" hidden="1"/>
    <cellStyle name="Uwaga 3" xfId="45577" hidden="1"/>
    <cellStyle name="Uwaga 3" xfId="45575" hidden="1"/>
    <cellStyle name="Uwaga 3" xfId="45564" hidden="1"/>
    <cellStyle name="Uwaga 3" xfId="45562" hidden="1"/>
    <cellStyle name="Uwaga 3" xfId="45559" hidden="1"/>
    <cellStyle name="Uwaga 3" xfId="45549" hidden="1"/>
    <cellStyle name="Uwaga 3" xfId="45546" hidden="1"/>
    <cellStyle name="Uwaga 3" xfId="45543" hidden="1"/>
    <cellStyle name="Uwaga 3" xfId="45534" hidden="1"/>
    <cellStyle name="Uwaga 3" xfId="45532" hidden="1"/>
    <cellStyle name="Uwaga 3" xfId="45529" hidden="1"/>
    <cellStyle name="Uwaga 3" xfId="45519" hidden="1"/>
    <cellStyle name="Uwaga 3" xfId="45517" hidden="1"/>
    <cellStyle name="Uwaga 3" xfId="45515" hidden="1"/>
    <cellStyle name="Uwaga 3" xfId="45504" hidden="1"/>
    <cellStyle name="Uwaga 3" xfId="45502" hidden="1"/>
    <cellStyle name="Uwaga 3" xfId="45500" hidden="1"/>
    <cellStyle name="Uwaga 3" xfId="45489" hidden="1"/>
    <cellStyle name="Uwaga 3" xfId="45487" hidden="1"/>
    <cellStyle name="Uwaga 3" xfId="45485" hidden="1"/>
    <cellStyle name="Uwaga 3" xfId="45474" hidden="1"/>
    <cellStyle name="Uwaga 3" xfId="45472" hidden="1"/>
    <cellStyle name="Uwaga 3" xfId="45470" hidden="1"/>
    <cellStyle name="Uwaga 3" xfId="45459" hidden="1"/>
    <cellStyle name="Uwaga 3" xfId="45457" hidden="1"/>
    <cellStyle name="Uwaga 3" xfId="45455" hidden="1"/>
    <cellStyle name="Uwaga 3" xfId="45444" hidden="1"/>
    <cellStyle name="Uwaga 3" xfId="45442" hidden="1"/>
    <cellStyle name="Uwaga 3" xfId="45439" hidden="1"/>
    <cellStyle name="Uwaga 3" xfId="45429" hidden="1"/>
    <cellStyle name="Uwaga 3" xfId="45426" hidden="1"/>
    <cellStyle name="Uwaga 3" xfId="45423" hidden="1"/>
    <cellStyle name="Uwaga 3" xfId="45414" hidden="1"/>
    <cellStyle name="Uwaga 3" xfId="45411" hidden="1"/>
    <cellStyle name="Uwaga 3" xfId="45408" hidden="1"/>
    <cellStyle name="Uwaga 3" xfId="45399" hidden="1"/>
    <cellStyle name="Uwaga 3" xfId="45397" hidden="1"/>
    <cellStyle name="Uwaga 3" xfId="45395" hidden="1"/>
    <cellStyle name="Uwaga 3" xfId="45384" hidden="1"/>
    <cellStyle name="Uwaga 3" xfId="45381" hidden="1"/>
    <cellStyle name="Uwaga 3" xfId="45378" hidden="1"/>
    <cellStyle name="Uwaga 3" xfId="45369" hidden="1"/>
    <cellStyle name="Uwaga 3" xfId="45366" hidden="1"/>
    <cellStyle name="Uwaga 3" xfId="45363" hidden="1"/>
    <cellStyle name="Uwaga 3" xfId="45354" hidden="1"/>
    <cellStyle name="Uwaga 3" xfId="45351" hidden="1"/>
    <cellStyle name="Uwaga 3" xfId="45348" hidden="1"/>
    <cellStyle name="Uwaga 3" xfId="45341" hidden="1"/>
    <cellStyle name="Uwaga 3" xfId="45337" hidden="1"/>
    <cellStyle name="Uwaga 3" xfId="45334" hidden="1"/>
    <cellStyle name="Uwaga 3" xfId="45326" hidden="1"/>
    <cellStyle name="Uwaga 3" xfId="45322" hidden="1"/>
    <cellStyle name="Uwaga 3" xfId="45319" hidden="1"/>
    <cellStyle name="Uwaga 3" xfId="45311" hidden="1"/>
    <cellStyle name="Uwaga 3" xfId="45307" hidden="1"/>
    <cellStyle name="Uwaga 3" xfId="45303" hidden="1"/>
    <cellStyle name="Uwaga 3" xfId="45296" hidden="1"/>
    <cellStyle name="Uwaga 3" xfId="45292" hidden="1"/>
    <cellStyle name="Uwaga 3" xfId="45289" hidden="1"/>
    <cellStyle name="Uwaga 3" xfId="45281" hidden="1"/>
    <cellStyle name="Uwaga 3" xfId="45277" hidden="1"/>
    <cellStyle name="Uwaga 3" xfId="45274" hidden="1"/>
    <cellStyle name="Uwaga 3" xfId="45265" hidden="1"/>
    <cellStyle name="Uwaga 3" xfId="45260" hidden="1"/>
    <cellStyle name="Uwaga 3" xfId="45256" hidden="1"/>
    <cellStyle name="Uwaga 3" xfId="45250" hidden="1"/>
    <cellStyle name="Uwaga 3" xfId="45245" hidden="1"/>
    <cellStyle name="Uwaga 3" xfId="45241" hidden="1"/>
    <cellStyle name="Uwaga 3" xfId="45235" hidden="1"/>
    <cellStyle name="Uwaga 3" xfId="45230" hidden="1"/>
    <cellStyle name="Uwaga 3" xfId="45226" hidden="1"/>
    <cellStyle name="Uwaga 3" xfId="45221" hidden="1"/>
    <cellStyle name="Uwaga 3" xfId="45217" hidden="1"/>
    <cellStyle name="Uwaga 3" xfId="45213" hidden="1"/>
    <cellStyle name="Uwaga 3" xfId="45206" hidden="1"/>
    <cellStyle name="Uwaga 3" xfId="45201" hidden="1"/>
    <cellStyle name="Uwaga 3" xfId="45197" hidden="1"/>
    <cellStyle name="Uwaga 3" xfId="45190" hidden="1"/>
    <cellStyle name="Uwaga 3" xfId="45185" hidden="1"/>
    <cellStyle name="Uwaga 3" xfId="45181" hidden="1"/>
    <cellStyle name="Uwaga 3" xfId="45176" hidden="1"/>
    <cellStyle name="Uwaga 3" xfId="45171" hidden="1"/>
    <cellStyle name="Uwaga 3" xfId="45167" hidden="1"/>
    <cellStyle name="Uwaga 3" xfId="45161" hidden="1"/>
    <cellStyle name="Uwaga 3" xfId="45157" hidden="1"/>
    <cellStyle name="Uwaga 3" xfId="45154" hidden="1"/>
    <cellStyle name="Uwaga 3" xfId="45147" hidden="1"/>
    <cellStyle name="Uwaga 3" xfId="45142" hidden="1"/>
    <cellStyle name="Uwaga 3" xfId="45137" hidden="1"/>
    <cellStyle name="Uwaga 3" xfId="45131" hidden="1"/>
    <cellStyle name="Uwaga 3" xfId="45126" hidden="1"/>
    <cellStyle name="Uwaga 3" xfId="45121" hidden="1"/>
    <cellStyle name="Uwaga 3" xfId="45116" hidden="1"/>
    <cellStyle name="Uwaga 3" xfId="45111" hidden="1"/>
    <cellStyle name="Uwaga 3" xfId="45106" hidden="1"/>
    <cellStyle name="Uwaga 3" xfId="45102" hidden="1"/>
    <cellStyle name="Uwaga 3" xfId="45098" hidden="1"/>
    <cellStyle name="Uwaga 3" xfId="45093" hidden="1"/>
    <cellStyle name="Uwaga 3" xfId="45086" hidden="1"/>
    <cellStyle name="Uwaga 3" xfId="45081" hidden="1"/>
    <cellStyle name="Uwaga 3" xfId="45076" hidden="1"/>
    <cellStyle name="Uwaga 3" xfId="45070" hidden="1"/>
    <cellStyle name="Uwaga 3" xfId="45065" hidden="1"/>
    <cellStyle name="Uwaga 3" xfId="45061" hidden="1"/>
    <cellStyle name="Uwaga 3" xfId="45056" hidden="1"/>
    <cellStyle name="Uwaga 3" xfId="45051" hidden="1"/>
    <cellStyle name="Uwaga 3" xfId="45046" hidden="1"/>
    <cellStyle name="Uwaga 3" xfId="45042" hidden="1"/>
    <cellStyle name="Uwaga 3" xfId="45037" hidden="1"/>
    <cellStyle name="Uwaga 3" xfId="45032" hidden="1"/>
    <cellStyle name="Uwaga 3" xfId="45027" hidden="1"/>
    <cellStyle name="Uwaga 3" xfId="45023" hidden="1"/>
    <cellStyle name="Uwaga 3" xfId="45019" hidden="1"/>
    <cellStyle name="Uwaga 3" xfId="45012" hidden="1"/>
    <cellStyle name="Uwaga 3" xfId="45008" hidden="1"/>
    <cellStyle name="Uwaga 3" xfId="45003" hidden="1"/>
    <cellStyle name="Uwaga 3" xfId="44997" hidden="1"/>
    <cellStyle name="Uwaga 3" xfId="44993" hidden="1"/>
    <cellStyle name="Uwaga 3" xfId="44988" hidden="1"/>
    <cellStyle name="Uwaga 3" xfId="44982" hidden="1"/>
    <cellStyle name="Uwaga 3" xfId="44978" hidden="1"/>
    <cellStyle name="Uwaga 3" xfId="44974" hidden="1"/>
    <cellStyle name="Uwaga 3" xfId="44967" hidden="1"/>
    <cellStyle name="Uwaga 3" xfId="44963" hidden="1"/>
    <cellStyle name="Uwaga 3" xfId="44959" hidden="1"/>
    <cellStyle name="Uwaga 3" xfId="45823" hidden="1"/>
    <cellStyle name="Uwaga 3" xfId="45821" hidden="1"/>
    <cellStyle name="Uwaga 3" xfId="45819" hidden="1"/>
    <cellStyle name="Uwaga 3" xfId="45806" hidden="1"/>
    <cellStyle name="Uwaga 3" xfId="45805" hidden="1"/>
    <cellStyle name="Uwaga 3" xfId="45804" hidden="1"/>
    <cellStyle name="Uwaga 3" xfId="45791" hidden="1"/>
    <cellStyle name="Uwaga 3" xfId="45790" hidden="1"/>
    <cellStyle name="Uwaga 3" xfId="45789" hidden="1"/>
    <cellStyle name="Uwaga 3" xfId="45777" hidden="1"/>
    <cellStyle name="Uwaga 3" xfId="45775" hidden="1"/>
    <cellStyle name="Uwaga 3" xfId="45774" hidden="1"/>
    <cellStyle name="Uwaga 3" xfId="45761" hidden="1"/>
    <cellStyle name="Uwaga 3" xfId="45760" hidden="1"/>
    <cellStyle name="Uwaga 3" xfId="45759" hidden="1"/>
    <cellStyle name="Uwaga 3" xfId="45747" hidden="1"/>
    <cellStyle name="Uwaga 3" xfId="45745" hidden="1"/>
    <cellStyle name="Uwaga 3" xfId="45743" hidden="1"/>
    <cellStyle name="Uwaga 3" xfId="45732" hidden="1"/>
    <cellStyle name="Uwaga 3" xfId="45730" hidden="1"/>
    <cellStyle name="Uwaga 3" xfId="45728" hidden="1"/>
    <cellStyle name="Uwaga 3" xfId="45717" hidden="1"/>
    <cellStyle name="Uwaga 3" xfId="45715" hidden="1"/>
    <cellStyle name="Uwaga 3" xfId="45713" hidden="1"/>
    <cellStyle name="Uwaga 3" xfId="45702" hidden="1"/>
    <cellStyle name="Uwaga 3" xfId="45700" hidden="1"/>
    <cellStyle name="Uwaga 3" xfId="45698" hidden="1"/>
    <cellStyle name="Uwaga 3" xfId="45687" hidden="1"/>
    <cellStyle name="Uwaga 3" xfId="45685" hidden="1"/>
    <cellStyle name="Uwaga 3" xfId="45683" hidden="1"/>
    <cellStyle name="Uwaga 3" xfId="45672" hidden="1"/>
    <cellStyle name="Uwaga 3" xfId="45670" hidden="1"/>
    <cellStyle name="Uwaga 3" xfId="45668" hidden="1"/>
    <cellStyle name="Uwaga 3" xfId="45657" hidden="1"/>
    <cellStyle name="Uwaga 3" xfId="45655" hidden="1"/>
    <cellStyle name="Uwaga 3" xfId="45653" hidden="1"/>
    <cellStyle name="Uwaga 3" xfId="45642" hidden="1"/>
    <cellStyle name="Uwaga 3" xfId="45640" hidden="1"/>
    <cellStyle name="Uwaga 3" xfId="45638" hidden="1"/>
    <cellStyle name="Uwaga 3" xfId="45627" hidden="1"/>
    <cellStyle name="Uwaga 3" xfId="45625" hidden="1"/>
    <cellStyle name="Uwaga 3" xfId="45623" hidden="1"/>
    <cellStyle name="Uwaga 3" xfId="45612" hidden="1"/>
    <cellStyle name="Uwaga 3" xfId="45610" hidden="1"/>
    <cellStyle name="Uwaga 3" xfId="45608" hidden="1"/>
    <cellStyle name="Uwaga 3" xfId="45597" hidden="1"/>
    <cellStyle name="Uwaga 3" xfId="45595" hidden="1"/>
    <cellStyle name="Uwaga 3" xfId="45593" hidden="1"/>
    <cellStyle name="Uwaga 3" xfId="45582" hidden="1"/>
    <cellStyle name="Uwaga 3" xfId="45580" hidden="1"/>
    <cellStyle name="Uwaga 3" xfId="45578" hidden="1"/>
    <cellStyle name="Uwaga 3" xfId="45567" hidden="1"/>
    <cellStyle name="Uwaga 3" xfId="45565" hidden="1"/>
    <cellStyle name="Uwaga 3" xfId="45563" hidden="1"/>
    <cellStyle name="Uwaga 3" xfId="45552" hidden="1"/>
    <cellStyle name="Uwaga 3" xfId="45550" hidden="1"/>
    <cellStyle name="Uwaga 3" xfId="45548" hidden="1"/>
    <cellStyle name="Uwaga 3" xfId="45537" hidden="1"/>
    <cellStyle name="Uwaga 3" xfId="45535" hidden="1"/>
    <cellStyle name="Uwaga 3" xfId="45533" hidden="1"/>
    <cellStyle name="Uwaga 3" xfId="45522" hidden="1"/>
    <cellStyle name="Uwaga 3" xfId="45520" hidden="1"/>
    <cellStyle name="Uwaga 3" xfId="45518" hidden="1"/>
    <cellStyle name="Uwaga 3" xfId="45507" hidden="1"/>
    <cellStyle name="Uwaga 3" xfId="45505" hidden="1"/>
    <cellStyle name="Uwaga 3" xfId="45503" hidden="1"/>
    <cellStyle name="Uwaga 3" xfId="45492" hidden="1"/>
    <cellStyle name="Uwaga 3" xfId="45490" hidden="1"/>
    <cellStyle name="Uwaga 3" xfId="45488" hidden="1"/>
    <cellStyle name="Uwaga 3" xfId="45477" hidden="1"/>
    <cellStyle name="Uwaga 3" xfId="45475" hidden="1"/>
    <cellStyle name="Uwaga 3" xfId="45473" hidden="1"/>
    <cellStyle name="Uwaga 3" xfId="45462" hidden="1"/>
    <cellStyle name="Uwaga 3" xfId="45460" hidden="1"/>
    <cellStyle name="Uwaga 3" xfId="45458" hidden="1"/>
    <cellStyle name="Uwaga 3" xfId="45447" hidden="1"/>
    <cellStyle name="Uwaga 3" xfId="45445" hidden="1"/>
    <cellStyle name="Uwaga 3" xfId="45443" hidden="1"/>
    <cellStyle name="Uwaga 3" xfId="45432" hidden="1"/>
    <cellStyle name="Uwaga 3" xfId="45430" hidden="1"/>
    <cellStyle name="Uwaga 3" xfId="45427" hidden="1"/>
    <cellStyle name="Uwaga 3" xfId="45417" hidden="1"/>
    <cellStyle name="Uwaga 3" xfId="45415" hidden="1"/>
    <cellStyle name="Uwaga 3" xfId="45413" hidden="1"/>
    <cellStyle name="Uwaga 3" xfId="45402" hidden="1"/>
    <cellStyle name="Uwaga 3" xfId="45400" hidden="1"/>
    <cellStyle name="Uwaga 3" xfId="45398" hidden="1"/>
    <cellStyle name="Uwaga 3" xfId="45387" hidden="1"/>
    <cellStyle name="Uwaga 3" xfId="45385" hidden="1"/>
    <cellStyle name="Uwaga 3" xfId="45382" hidden="1"/>
    <cellStyle name="Uwaga 3" xfId="45372" hidden="1"/>
    <cellStyle name="Uwaga 3" xfId="45370" hidden="1"/>
    <cellStyle name="Uwaga 3" xfId="45367" hidden="1"/>
    <cellStyle name="Uwaga 3" xfId="45357" hidden="1"/>
    <cellStyle name="Uwaga 3" xfId="45355" hidden="1"/>
    <cellStyle name="Uwaga 3" xfId="45352" hidden="1"/>
    <cellStyle name="Uwaga 3" xfId="45343" hidden="1"/>
    <cellStyle name="Uwaga 3" xfId="45340" hidden="1"/>
    <cellStyle name="Uwaga 3" xfId="45336" hidden="1"/>
    <cellStyle name="Uwaga 3" xfId="45328" hidden="1"/>
    <cellStyle name="Uwaga 3" xfId="45325" hidden="1"/>
    <cellStyle name="Uwaga 3" xfId="45321" hidden="1"/>
    <cellStyle name="Uwaga 3" xfId="45313" hidden="1"/>
    <cellStyle name="Uwaga 3" xfId="45310" hidden="1"/>
    <cellStyle name="Uwaga 3" xfId="45306" hidden="1"/>
    <cellStyle name="Uwaga 3" xfId="45298" hidden="1"/>
    <cellStyle name="Uwaga 3" xfId="45295" hidden="1"/>
    <cellStyle name="Uwaga 3" xfId="45291" hidden="1"/>
    <cellStyle name="Uwaga 3" xfId="45283" hidden="1"/>
    <cellStyle name="Uwaga 3" xfId="45280" hidden="1"/>
    <cellStyle name="Uwaga 3" xfId="45276" hidden="1"/>
    <cellStyle name="Uwaga 3" xfId="45268" hidden="1"/>
    <cellStyle name="Uwaga 3" xfId="45264" hidden="1"/>
    <cellStyle name="Uwaga 3" xfId="45259" hidden="1"/>
    <cellStyle name="Uwaga 3" xfId="45253" hidden="1"/>
    <cellStyle name="Uwaga 3" xfId="45249" hidden="1"/>
    <cellStyle name="Uwaga 3" xfId="45244" hidden="1"/>
    <cellStyle name="Uwaga 3" xfId="45238" hidden="1"/>
    <cellStyle name="Uwaga 3" xfId="45234" hidden="1"/>
    <cellStyle name="Uwaga 3" xfId="45229" hidden="1"/>
    <cellStyle name="Uwaga 3" xfId="45223" hidden="1"/>
    <cellStyle name="Uwaga 3" xfId="45220" hidden="1"/>
    <cellStyle name="Uwaga 3" xfId="45216" hidden="1"/>
    <cellStyle name="Uwaga 3" xfId="45208" hidden="1"/>
    <cellStyle name="Uwaga 3" xfId="45205" hidden="1"/>
    <cellStyle name="Uwaga 3" xfId="45200" hidden="1"/>
    <cellStyle name="Uwaga 3" xfId="45193" hidden="1"/>
    <cellStyle name="Uwaga 3" xfId="45189" hidden="1"/>
    <cellStyle name="Uwaga 3" xfId="45184" hidden="1"/>
    <cellStyle name="Uwaga 3" xfId="45178" hidden="1"/>
    <cellStyle name="Uwaga 3" xfId="45174" hidden="1"/>
    <cellStyle name="Uwaga 3" xfId="45169" hidden="1"/>
    <cellStyle name="Uwaga 3" xfId="45163" hidden="1"/>
    <cellStyle name="Uwaga 3" xfId="45160" hidden="1"/>
    <cellStyle name="Uwaga 3" xfId="45156" hidden="1"/>
    <cellStyle name="Uwaga 3" xfId="45148" hidden="1"/>
    <cellStyle name="Uwaga 3" xfId="45143" hidden="1"/>
    <cellStyle name="Uwaga 3" xfId="45138" hidden="1"/>
    <cellStyle name="Uwaga 3" xfId="45133" hidden="1"/>
    <cellStyle name="Uwaga 3" xfId="45128" hidden="1"/>
    <cellStyle name="Uwaga 3" xfId="45123" hidden="1"/>
    <cellStyle name="Uwaga 3" xfId="45118" hidden="1"/>
    <cellStyle name="Uwaga 3" xfId="45113" hidden="1"/>
    <cellStyle name="Uwaga 3" xfId="45108" hidden="1"/>
    <cellStyle name="Uwaga 3" xfId="45103" hidden="1"/>
    <cellStyle name="Uwaga 3" xfId="45099" hidden="1"/>
    <cellStyle name="Uwaga 3" xfId="45094" hidden="1"/>
    <cellStyle name="Uwaga 3" xfId="45087" hidden="1"/>
    <cellStyle name="Uwaga 3" xfId="45082" hidden="1"/>
    <cellStyle name="Uwaga 3" xfId="45077" hidden="1"/>
    <cellStyle name="Uwaga 3" xfId="45072" hidden="1"/>
    <cellStyle name="Uwaga 3" xfId="45067" hidden="1"/>
    <cellStyle name="Uwaga 3" xfId="45062" hidden="1"/>
    <cellStyle name="Uwaga 3" xfId="45057" hidden="1"/>
    <cellStyle name="Uwaga 3" xfId="45052" hidden="1"/>
    <cellStyle name="Uwaga 3" xfId="45047" hidden="1"/>
    <cellStyle name="Uwaga 3" xfId="45043" hidden="1"/>
    <cellStyle name="Uwaga 3" xfId="45038" hidden="1"/>
    <cellStyle name="Uwaga 3" xfId="45033" hidden="1"/>
    <cellStyle name="Uwaga 3" xfId="45028" hidden="1"/>
    <cellStyle name="Uwaga 3" xfId="45024" hidden="1"/>
    <cellStyle name="Uwaga 3" xfId="45020" hidden="1"/>
    <cellStyle name="Uwaga 3" xfId="45013" hidden="1"/>
    <cellStyle name="Uwaga 3" xfId="45009" hidden="1"/>
    <cellStyle name="Uwaga 3" xfId="45004" hidden="1"/>
    <cellStyle name="Uwaga 3" xfId="44998" hidden="1"/>
    <cellStyle name="Uwaga 3" xfId="44994" hidden="1"/>
    <cellStyle name="Uwaga 3" xfId="44989" hidden="1"/>
    <cellStyle name="Uwaga 3" xfId="44983" hidden="1"/>
    <cellStyle name="Uwaga 3" xfId="44979" hidden="1"/>
    <cellStyle name="Uwaga 3" xfId="44975" hidden="1"/>
    <cellStyle name="Uwaga 3" xfId="44968" hidden="1"/>
    <cellStyle name="Uwaga 3" xfId="44964" hidden="1"/>
    <cellStyle name="Uwaga 3" xfId="44960" hidden="1"/>
    <cellStyle name="Uwaga 3" xfId="45827" hidden="1"/>
    <cellStyle name="Uwaga 3" xfId="45826" hidden="1"/>
    <cellStyle name="Uwaga 3" xfId="45824" hidden="1"/>
    <cellStyle name="Uwaga 3" xfId="45811" hidden="1"/>
    <cellStyle name="Uwaga 3" xfId="45809" hidden="1"/>
    <cellStyle name="Uwaga 3" xfId="45807" hidden="1"/>
    <cellStyle name="Uwaga 3" xfId="45797" hidden="1"/>
    <cellStyle name="Uwaga 3" xfId="45795" hidden="1"/>
    <cellStyle name="Uwaga 3" xfId="45793" hidden="1"/>
    <cellStyle name="Uwaga 3" xfId="45782" hidden="1"/>
    <cellStyle name="Uwaga 3" xfId="45780" hidden="1"/>
    <cellStyle name="Uwaga 3" xfId="45778" hidden="1"/>
    <cellStyle name="Uwaga 3" xfId="45765" hidden="1"/>
    <cellStyle name="Uwaga 3" xfId="45763" hidden="1"/>
    <cellStyle name="Uwaga 3" xfId="45762" hidden="1"/>
    <cellStyle name="Uwaga 3" xfId="45749" hidden="1"/>
    <cellStyle name="Uwaga 3" xfId="45748" hidden="1"/>
    <cellStyle name="Uwaga 3" xfId="45746" hidden="1"/>
    <cellStyle name="Uwaga 3" xfId="45734" hidden="1"/>
    <cellStyle name="Uwaga 3" xfId="45733" hidden="1"/>
    <cellStyle name="Uwaga 3" xfId="45731" hidden="1"/>
    <cellStyle name="Uwaga 3" xfId="45719" hidden="1"/>
    <cellStyle name="Uwaga 3" xfId="45718" hidden="1"/>
    <cellStyle name="Uwaga 3" xfId="45716" hidden="1"/>
    <cellStyle name="Uwaga 3" xfId="45704" hidden="1"/>
    <cellStyle name="Uwaga 3" xfId="45703" hidden="1"/>
    <cellStyle name="Uwaga 3" xfId="45701" hidden="1"/>
    <cellStyle name="Uwaga 3" xfId="45689" hidden="1"/>
    <cellStyle name="Uwaga 3" xfId="45688" hidden="1"/>
    <cellStyle name="Uwaga 3" xfId="45686" hidden="1"/>
    <cellStyle name="Uwaga 3" xfId="45674" hidden="1"/>
    <cellStyle name="Uwaga 3" xfId="45673" hidden="1"/>
    <cellStyle name="Uwaga 3" xfId="45671" hidden="1"/>
    <cellStyle name="Uwaga 3" xfId="45659" hidden="1"/>
    <cellStyle name="Uwaga 3" xfId="45658" hidden="1"/>
    <cellStyle name="Uwaga 3" xfId="45656" hidden="1"/>
    <cellStyle name="Uwaga 3" xfId="45644" hidden="1"/>
    <cellStyle name="Uwaga 3" xfId="45643" hidden="1"/>
    <cellStyle name="Uwaga 3" xfId="45641" hidden="1"/>
    <cellStyle name="Uwaga 3" xfId="45629" hidden="1"/>
    <cellStyle name="Uwaga 3" xfId="45628" hidden="1"/>
    <cellStyle name="Uwaga 3" xfId="45626" hidden="1"/>
    <cellStyle name="Uwaga 3" xfId="45614" hidden="1"/>
    <cellStyle name="Uwaga 3" xfId="45613" hidden="1"/>
    <cellStyle name="Uwaga 3" xfId="45611" hidden="1"/>
    <cellStyle name="Uwaga 3" xfId="45599" hidden="1"/>
    <cellStyle name="Uwaga 3" xfId="45598" hidden="1"/>
    <cellStyle name="Uwaga 3" xfId="45596" hidden="1"/>
    <cellStyle name="Uwaga 3" xfId="45584" hidden="1"/>
    <cellStyle name="Uwaga 3" xfId="45583" hidden="1"/>
    <cellStyle name="Uwaga 3" xfId="45581" hidden="1"/>
    <cellStyle name="Uwaga 3" xfId="45569" hidden="1"/>
    <cellStyle name="Uwaga 3" xfId="45568" hidden="1"/>
    <cellStyle name="Uwaga 3" xfId="45566" hidden="1"/>
    <cellStyle name="Uwaga 3" xfId="45554" hidden="1"/>
    <cellStyle name="Uwaga 3" xfId="45553" hidden="1"/>
    <cellStyle name="Uwaga 3" xfId="45551" hidden="1"/>
    <cellStyle name="Uwaga 3" xfId="45539" hidden="1"/>
    <cellStyle name="Uwaga 3" xfId="45538" hidden="1"/>
    <cellStyle name="Uwaga 3" xfId="45536" hidden="1"/>
    <cellStyle name="Uwaga 3" xfId="45524" hidden="1"/>
    <cellStyle name="Uwaga 3" xfId="45523" hidden="1"/>
    <cellStyle name="Uwaga 3" xfId="45521" hidden="1"/>
    <cellStyle name="Uwaga 3" xfId="45509" hidden="1"/>
    <cellStyle name="Uwaga 3" xfId="45508" hidden="1"/>
    <cellStyle name="Uwaga 3" xfId="45506" hidden="1"/>
    <cellStyle name="Uwaga 3" xfId="45494" hidden="1"/>
    <cellStyle name="Uwaga 3" xfId="45493" hidden="1"/>
    <cellStyle name="Uwaga 3" xfId="45491" hidden="1"/>
    <cellStyle name="Uwaga 3" xfId="45479" hidden="1"/>
    <cellStyle name="Uwaga 3" xfId="45478" hidden="1"/>
    <cellStyle name="Uwaga 3" xfId="45476" hidden="1"/>
    <cellStyle name="Uwaga 3" xfId="45464" hidden="1"/>
    <cellStyle name="Uwaga 3" xfId="45463" hidden="1"/>
    <cellStyle name="Uwaga 3" xfId="45461" hidden="1"/>
    <cellStyle name="Uwaga 3" xfId="45449" hidden="1"/>
    <cellStyle name="Uwaga 3" xfId="45448" hidden="1"/>
    <cellStyle name="Uwaga 3" xfId="45446" hidden="1"/>
    <cellStyle name="Uwaga 3" xfId="45434" hidden="1"/>
    <cellStyle name="Uwaga 3" xfId="45433" hidden="1"/>
    <cellStyle name="Uwaga 3" xfId="45431" hidden="1"/>
    <cellStyle name="Uwaga 3" xfId="45419" hidden="1"/>
    <cellStyle name="Uwaga 3" xfId="45418" hidden="1"/>
    <cellStyle name="Uwaga 3" xfId="45416" hidden="1"/>
    <cellStyle name="Uwaga 3" xfId="45404" hidden="1"/>
    <cellStyle name="Uwaga 3" xfId="45403" hidden="1"/>
    <cellStyle name="Uwaga 3" xfId="45401" hidden="1"/>
    <cellStyle name="Uwaga 3" xfId="45389" hidden="1"/>
    <cellStyle name="Uwaga 3" xfId="45388" hidden="1"/>
    <cellStyle name="Uwaga 3" xfId="45386" hidden="1"/>
    <cellStyle name="Uwaga 3" xfId="45374" hidden="1"/>
    <cellStyle name="Uwaga 3" xfId="45373" hidden="1"/>
    <cellStyle name="Uwaga 3" xfId="45371" hidden="1"/>
    <cellStyle name="Uwaga 3" xfId="45359" hidden="1"/>
    <cellStyle name="Uwaga 3" xfId="45358" hidden="1"/>
    <cellStyle name="Uwaga 3" xfId="45356" hidden="1"/>
    <cellStyle name="Uwaga 3" xfId="45344" hidden="1"/>
    <cellStyle name="Uwaga 3" xfId="45342" hidden="1"/>
    <cellStyle name="Uwaga 3" xfId="45339" hidden="1"/>
    <cellStyle name="Uwaga 3" xfId="45329" hidden="1"/>
    <cellStyle name="Uwaga 3" xfId="45327" hidden="1"/>
    <cellStyle name="Uwaga 3" xfId="45324" hidden="1"/>
    <cellStyle name="Uwaga 3" xfId="45314" hidden="1"/>
    <cellStyle name="Uwaga 3" xfId="45312" hidden="1"/>
    <cellStyle name="Uwaga 3" xfId="45309" hidden="1"/>
    <cellStyle name="Uwaga 3" xfId="45299" hidden="1"/>
    <cellStyle name="Uwaga 3" xfId="45297" hidden="1"/>
    <cellStyle name="Uwaga 3" xfId="45294" hidden="1"/>
    <cellStyle name="Uwaga 3" xfId="45284" hidden="1"/>
    <cellStyle name="Uwaga 3" xfId="45282" hidden="1"/>
    <cellStyle name="Uwaga 3" xfId="45279" hidden="1"/>
    <cellStyle name="Uwaga 3" xfId="45269" hidden="1"/>
    <cellStyle name="Uwaga 3" xfId="45267" hidden="1"/>
    <cellStyle name="Uwaga 3" xfId="45263" hidden="1"/>
    <cellStyle name="Uwaga 3" xfId="45254" hidden="1"/>
    <cellStyle name="Uwaga 3" xfId="45251" hidden="1"/>
    <cellStyle name="Uwaga 3" xfId="45247" hidden="1"/>
    <cellStyle name="Uwaga 3" xfId="45239" hidden="1"/>
    <cellStyle name="Uwaga 3" xfId="45237" hidden="1"/>
    <cellStyle name="Uwaga 3" xfId="45233" hidden="1"/>
    <cellStyle name="Uwaga 3" xfId="45224" hidden="1"/>
    <cellStyle name="Uwaga 3" xfId="45222" hidden="1"/>
    <cellStyle name="Uwaga 3" xfId="45219" hidden="1"/>
    <cellStyle name="Uwaga 3" xfId="45209" hidden="1"/>
    <cellStyle name="Uwaga 3" xfId="45207" hidden="1"/>
    <cellStyle name="Uwaga 3" xfId="45202" hidden="1"/>
    <cellStyle name="Uwaga 3" xfId="45194" hidden="1"/>
    <cellStyle name="Uwaga 3" xfId="45192" hidden="1"/>
    <cellStyle name="Uwaga 3" xfId="45187" hidden="1"/>
    <cellStyle name="Uwaga 3" xfId="45179" hidden="1"/>
    <cellStyle name="Uwaga 3" xfId="45177" hidden="1"/>
    <cellStyle name="Uwaga 3" xfId="45172" hidden="1"/>
    <cellStyle name="Uwaga 3" xfId="45164" hidden="1"/>
    <cellStyle name="Uwaga 3" xfId="45162" hidden="1"/>
    <cellStyle name="Uwaga 3" xfId="45158" hidden="1"/>
    <cellStyle name="Uwaga 3" xfId="45149" hidden="1"/>
    <cellStyle name="Uwaga 3" xfId="45146" hidden="1"/>
    <cellStyle name="Uwaga 3" xfId="45141" hidden="1"/>
    <cellStyle name="Uwaga 3" xfId="45134" hidden="1"/>
    <cellStyle name="Uwaga 3" xfId="45130" hidden="1"/>
    <cellStyle name="Uwaga 3" xfId="45125" hidden="1"/>
    <cellStyle name="Uwaga 3" xfId="45119" hidden="1"/>
    <cellStyle name="Uwaga 3" xfId="45115" hidden="1"/>
    <cellStyle name="Uwaga 3" xfId="45110" hidden="1"/>
    <cellStyle name="Uwaga 3" xfId="45104" hidden="1"/>
    <cellStyle name="Uwaga 3" xfId="45101" hidden="1"/>
    <cellStyle name="Uwaga 3" xfId="45097" hidden="1"/>
    <cellStyle name="Uwaga 3" xfId="45088" hidden="1"/>
    <cellStyle name="Uwaga 3" xfId="45083" hidden="1"/>
    <cellStyle name="Uwaga 3" xfId="45078" hidden="1"/>
    <cellStyle name="Uwaga 3" xfId="45073" hidden="1"/>
    <cellStyle name="Uwaga 3" xfId="45068" hidden="1"/>
    <cellStyle name="Uwaga 3" xfId="45063" hidden="1"/>
    <cellStyle name="Uwaga 3" xfId="45058" hidden="1"/>
    <cellStyle name="Uwaga 3" xfId="45053" hidden="1"/>
    <cellStyle name="Uwaga 3" xfId="45048" hidden="1"/>
    <cellStyle name="Uwaga 3" xfId="45044" hidden="1"/>
    <cellStyle name="Uwaga 3" xfId="45039" hidden="1"/>
    <cellStyle name="Uwaga 3" xfId="45034" hidden="1"/>
    <cellStyle name="Uwaga 3" xfId="45029" hidden="1"/>
    <cellStyle name="Uwaga 3" xfId="45025" hidden="1"/>
    <cellStyle name="Uwaga 3" xfId="45021" hidden="1"/>
    <cellStyle name="Uwaga 3" xfId="45014" hidden="1"/>
    <cellStyle name="Uwaga 3" xfId="45010" hidden="1"/>
    <cellStyle name="Uwaga 3" xfId="45005" hidden="1"/>
    <cellStyle name="Uwaga 3" xfId="44999" hidden="1"/>
    <cellStyle name="Uwaga 3" xfId="44995" hidden="1"/>
    <cellStyle name="Uwaga 3" xfId="44990" hidden="1"/>
    <cellStyle name="Uwaga 3" xfId="44984" hidden="1"/>
    <cellStyle name="Uwaga 3" xfId="44980" hidden="1"/>
    <cellStyle name="Uwaga 3" xfId="44976" hidden="1"/>
    <cellStyle name="Uwaga 3" xfId="44969" hidden="1"/>
    <cellStyle name="Uwaga 3" xfId="44965" hidden="1"/>
    <cellStyle name="Uwaga 3" xfId="44961" hidden="1"/>
    <cellStyle name="Uwaga 3" xfId="44922" hidden="1"/>
    <cellStyle name="Uwaga 3" xfId="44921" hidden="1"/>
    <cellStyle name="Uwaga 3" xfId="44920" hidden="1"/>
    <cellStyle name="Uwaga 3" xfId="44913" hidden="1"/>
    <cellStyle name="Uwaga 3" xfId="44912" hidden="1"/>
    <cellStyle name="Uwaga 3" xfId="44911" hidden="1"/>
    <cellStyle name="Uwaga 3" xfId="44904" hidden="1"/>
    <cellStyle name="Uwaga 3" xfId="44903" hidden="1"/>
    <cellStyle name="Uwaga 3" xfId="44902" hidden="1"/>
    <cellStyle name="Uwaga 3" xfId="44895" hidden="1"/>
    <cellStyle name="Uwaga 3" xfId="44894" hidden="1"/>
    <cellStyle name="Uwaga 3" xfId="44893" hidden="1"/>
    <cellStyle name="Uwaga 3" xfId="44886" hidden="1"/>
    <cellStyle name="Uwaga 3" xfId="44885" hidden="1"/>
    <cellStyle name="Uwaga 3" xfId="44883" hidden="1"/>
    <cellStyle name="Uwaga 3" xfId="44878" hidden="1"/>
    <cellStyle name="Uwaga 3" xfId="44875" hidden="1"/>
    <cellStyle name="Uwaga 3" xfId="44873" hidden="1"/>
    <cellStyle name="Uwaga 3" xfId="44869" hidden="1"/>
    <cellStyle name="Uwaga 3" xfId="44866" hidden="1"/>
    <cellStyle name="Uwaga 3" xfId="44864" hidden="1"/>
    <cellStyle name="Uwaga 3" xfId="44860" hidden="1"/>
    <cellStyle name="Uwaga 3" xfId="44857" hidden="1"/>
    <cellStyle name="Uwaga 3" xfId="44855" hidden="1"/>
    <cellStyle name="Uwaga 3" xfId="44851" hidden="1"/>
    <cellStyle name="Uwaga 3" xfId="44849" hidden="1"/>
    <cellStyle name="Uwaga 3" xfId="44848" hidden="1"/>
    <cellStyle name="Uwaga 3" xfId="44842" hidden="1"/>
    <cellStyle name="Uwaga 3" xfId="44840" hidden="1"/>
    <cellStyle name="Uwaga 3" xfId="44837" hidden="1"/>
    <cellStyle name="Uwaga 3" xfId="44833" hidden="1"/>
    <cellStyle name="Uwaga 3" xfId="44830" hidden="1"/>
    <cellStyle name="Uwaga 3" xfId="44828" hidden="1"/>
    <cellStyle name="Uwaga 3" xfId="44824" hidden="1"/>
    <cellStyle name="Uwaga 3" xfId="44821" hidden="1"/>
    <cellStyle name="Uwaga 3" xfId="44819" hidden="1"/>
    <cellStyle name="Uwaga 3" xfId="44815" hidden="1"/>
    <cellStyle name="Uwaga 3" xfId="44813" hidden="1"/>
    <cellStyle name="Uwaga 3" xfId="44812" hidden="1"/>
    <cellStyle name="Uwaga 3" xfId="44806" hidden="1"/>
    <cellStyle name="Uwaga 3" xfId="44803" hidden="1"/>
    <cellStyle name="Uwaga 3" xfId="44801" hidden="1"/>
    <cellStyle name="Uwaga 3" xfId="44797" hidden="1"/>
    <cellStyle name="Uwaga 3" xfId="44794" hidden="1"/>
    <cellStyle name="Uwaga 3" xfId="44792" hidden="1"/>
    <cellStyle name="Uwaga 3" xfId="44788" hidden="1"/>
    <cellStyle name="Uwaga 3" xfId="44785" hidden="1"/>
    <cellStyle name="Uwaga 3" xfId="44783" hidden="1"/>
    <cellStyle name="Uwaga 3" xfId="44779" hidden="1"/>
    <cellStyle name="Uwaga 3" xfId="44777" hidden="1"/>
    <cellStyle name="Uwaga 3" xfId="44776" hidden="1"/>
    <cellStyle name="Uwaga 3" xfId="44769" hidden="1"/>
    <cellStyle name="Uwaga 3" xfId="44766" hidden="1"/>
    <cellStyle name="Uwaga 3" xfId="44764" hidden="1"/>
    <cellStyle name="Uwaga 3" xfId="44760" hidden="1"/>
    <cellStyle name="Uwaga 3" xfId="44757" hidden="1"/>
    <cellStyle name="Uwaga 3" xfId="44755" hidden="1"/>
    <cellStyle name="Uwaga 3" xfId="44751" hidden="1"/>
    <cellStyle name="Uwaga 3" xfId="44748" hidden="1"/>
    <cellStyle name="Uwaga 3" xfId="44746" hidden="1"/>
    <cellStyle name="Uwaga 3" xfId="44743" hidden="1"/>
    <cellStyle name="Uwaga 3" xfId="44741" hidden="1"/>
    <cellStyle name="Uwaga 3" xfId="44740" hidden="1"/>
    <cellStyle name="Uwaga 3" xfId="44734" hidden="1"/>
    <cellStyle name="Uwaga 3" xfId="44732" hidden="1"/>
    <cellStyle name="Uwaga 3" xfId="44730" hidden="1"/>
    <cellStyle name="Uwaga 3" xfId="44725" hidden="1"/>
    <cellStyle name="Uwaga 3" xfId="44723" hidden="1"/>
    <cellStyle name="Uwaga 3" xfId="44721" hidden="1"/>
    <cellStyle name="Uwaga 3" xfId="44716" hidden="1"/>
    <cellStyle name="Uwaga 3" xfId="44714" hidden="1"/>
    <cellStyle name="Uwaga 3" xfId="44712" hidden="1"/>
    <cellStyle name="Uwaga 3" xfId="44707" hidden="1"/>
    <cellStyle name="Uwaga 3" xfId="44705" hidden="1"/>
    <cellStyle name="Uwaga 3" xfId="44704" hidden="1"/>
    <cellStyle name="Uwaga 3" xfId="44697" hidden="1"/>
    <cellStyle name="Uwaga 3" xfId="44694" hidden="1"/>
    <cellStyle name="Uwaga 3" xfId="44692" hidden="1"/>
    <cellStyle name="Uwaga 3" xfId="44688" hidden="1"/>
    <cellStyle name="Uwaga 3" xfId="44685" hidden="1"/>
    <cellStyle name="Uwaga 3" xfId="44683" hidden="1"/>
    <cellStyle name="Uwaga 3" xfId="44679" hidden="1"/>
    <cellStyle name="Uwaga 3" xfId="44676" hidden="1"/>
    <cellStyle name="Uwaga 3" xfId="44674" hidden="1"/>
    <cellStyle name="Uwaga 3" xfId="44671" hidden="1"/>
    <cellStyle name="Uwaga 3" xfId="44669" hidden="1"/>
    <cellStyle name="Uwaga 3" xfId="44667" hidden="1"/>
    <cellStyle name="Uwaga 3" xfId="44661" hidden="1"/>
    <cellStyle name="Uwaga 3" xfId="44658" hidden="1"/>
    <cellStyle name="Uwaga 3" xfId="44656" hidden="1"/>
    <cellStyle name="Uwaga 3" xfId="44652" hidden="1"/>
    <cellStyle name="Uwaga 3" xfId="44649" hidden="1"/>
    <cellStyle name="Uwaga 3" xfId="44647" hidden="1"/>
    <cellStyle name="Uwaga 3" xfId="44643" hidden="1"/>
    <cellStyle name="Uwaga 3" xfId="44640" hidden="1"/>
    <cellStyle name="Uwaga 3" xfId="44638" hidden="1"/>
    <cellStyle name="Uwaga 3" xfId="44636" hidden="1"/>
    <cellStyle name="Uwaga 3" xfId="44634" hidden="1"/>
    <cellStyle name="Uwaga 3" xfId="44632" hidden="1"/>
    <cellStyle name="Uwaga 3" xfId="44627" hidden="1"/>
    <cellStyle name="Uwaga 3" xfId="44625" hidden="1"/>
    <cellStyle name="Uwaga 3" xfId="44622" hidden="1"/>
    <cellStyle name="Uwaga 3" xfId="44618" hidden="1"/>
    <cellStyle name="Uwaga 3" xfId="44615" hidden="1"/>
    <cellStyle name="Uwaga 3" xfId="44612" hidden="1"/>
    <cellStyle name="Uwaga 3" xfId="44609" hidden="1"/>
    <cellStyle name="Uwaga 3" xfId="44607" hidden="1"/>
    <cellStyle name="Uwaga 3" xfId="44604" hidden="1"/>
    <cellStyle name="Uwaga 3" xfId="44600" hidden="1"/>
    <cellStyle name="Uwaga 3" xfId="44598" hidden="1"/>
    <cellStyle name="Uwaga 3" xfId="44595" hidden="1"/>
    <cellStyle name="Uwaga 3" xfId="44590" hidden="1"/>
    <cellStyle name="Uwaga 3" xfId="44587" hidden="1"/>
    <cellStyle name="Uwaga 3" xfId="44584" hidden="1"/>
    <cellStyle name="Uwaga 3" xfId="44580" hidden="1"/>
    <cellStyle name="Uwaga 3" xfId="44577" hidden="1"/>
    <cellStyle name="Uwaga 3" xfId="44575" hidden="1"/>
    <cellStyle name="Uwaga 3" xfId="44572" hidden="1"/>
    <cellStyle name="Uwaga 3" xfId="44569" hidden="1"/>
    <cellStyle name="Uwaga 3" xfId="44566" hidden="1"/>
    <cellStyle name="Uwaga 3" xfId="44564" hidden="1"/>
    <cellStyle name="Uwaga 3" xfId="44562" hidden="1"/>
    <cellStyle name="Uwaga 3" xfId="44559" hidden="1"/>
    <cellStyle name="Uwaga 3" xfId="44554" hidden="1"/>
    <cellStyle name="Uwaga 3" xfId="44551" hidden="1"/>
    <cellStyle name="Uwaga 3" xfId="44548" hidden="1"/>
    <cellStyle name="Uwaga 3" xfId="44545" hidden="1"/>
    <cellStyle name="Uwaga 3" xfId="44542" hidden="1"/>
    <cellStyle name="Uwaga 3" xfId="44539" hidden="1"/>
    <cellStyle name="Uwaga 3" xfId="44536" hidden="1"/>
    <cellStyle name="Uwaga 3" xfId="44533" hidden="1"/>
    <cellStyle name="Uwaga 3" xfId="44530" hidden="1"/>
    <cellStyle name="Uwaga 3" xfId="44528" hidden="1"/>
    <cellStyle name="Uwaga 3" xfId="44526" hidden="1"/>
    <cellStyle name="Uwaga 3" xfId="44523" hidden="1"/>
    <cellStyle name="Uwaga 3" xfId="44518" hidden="1"/>
    <cellStyle name="Uwaga 3" xfId="44515" hidden="1"/>
    <cellStyle name="Uwaga 3" xfId="44512" hidden="1"/>
    <cellStyle name="Uwaga 3" xfId="44509" hidden="1"/>
    <cellStyle name="Uwaga 3" xfId="44506" hidden="1"/>
    <cellStyle name="Uwaga 3" xfId="44503" hidden="1"/>
    <cellStyle name="Uwaga 3" xfId="44500" hidden="1"/>
    <cellStyle name="Uwaga 3" xfId="44497" hidden="1"/>
    <cellStyle name="Uwaga 3" xfId="44494" hidden="1"/>
    <cellStyle name="Uwaga 3" xfId="44492" hidden="1"/>
    <cellStyle name="Uwaga 3" xfId="44490" hidden="1"/>
    <cellStyle name="Uwaga 3" xfId="44487" hidden="1"/>
    <cellStyle name="Uwaga 3" xfId="44481" hidden="1"/>
    <cellStyle name="Uwaga 3" xfId="44478" hidden="1"/>
    <cellStyle name="Uwaga 3" xfId="44476" hidden="1"/>
    <cellStyle name="Uwaga 3" xfId="44472" hidden="1"/>
    <cellStyle name="Uwaga 3" xfId="44469" hidden="1"/>
    <cellStyle name="Uwaga 3" xfId="44467" hidden="1"/>
    <cellStyle name="Uwaga 3" xfId="44463" hidden="1"/>
    <cellStyle name="Uwaga 3" xfId="44460" hidden="1"/>
    <cellStyle name="Uwaga 3" xfId="44458" hidden="1"/>
    <cellStyle name="Uwaga 3" xfId="44456" hidden="1"/>
    <cellStyle name="Uwaga 3" xfId="44453" hidden="1"/>
    <cellStyle name="Uwaga 3" xfId="44450" hidden="1"/>
    <cellStyle name="Uwaga 3" xfId="44447" hidden="1"/>
    <cellStyle name="Uwaga 3" xfId="44445" hidden="1"/>
    <cellStyle name="Uwaga 3" xfId="44443" hidden="1"/>
    <cellStyle name="Uwaga 3" xfId="44438" hidden="1"/>
    <cellStyle name="Uwaga 3" xfId="44436" hidden="1"/>
    <cellStyle name="Uwaga 3" xfId="44433" hidden="1"/>
    <cellStyle name="Uwaga 3" xfId="44429" hidden="1"/>
    <cellStyle name="Uwaga 3" xfId="44427" hidden="1"/>
    <cellStyle name="Uwaga 3" xfId="44424" hidden="1"/>
    <cellStyle name="Uwaga 3" xfId="44420" hidden="1"/>
    <cellStyle name="Uwaga 3" xfId="44418" hidden="1"/>
    <cellStyle name="Uwaga 3" xfId="44415" hidden="1"/>
    <cellStyle name="Uwaga 3" xfId="44411" hidden="1"/>
    <cellStyle name="Uwaga 3" xfId="44409" hidden="1"/>
    <cellStyle name="Uwaga 3" xfId="44407" hidden="1"/>
    <cellStyle name="Uwaga 3" xfId="45926" hidden="1"/>
    <cellStyle name="Uwaga 3" xfId="45927" hidden="1"/>
    <cellStyle name="Uwaga 3" xfId="45929" hidden="1"/>
    <cellStyle name="Uwaga 3" xfId="45941" hidden="1"/>
    <cellStyle name="Uwaga 3" xfId="45942" hidden="1"/>
    <cellStyle name="Uwaga 3" xfId="45947" hidden="1"/>
    <cellStyle name="Uwaga 3" xfId="45956" hidden="1"/>
    <cellStyle name="Uwaga 3" xfId="45957" hidden="1"/>
    <cellStyle name="Uwaga 3" xfId="45962" hidden="1"/>
    <cellStyle name="Uwaga 3" xfId="45971" hidden="1"/>
    <cellStyle name="Uwaga 3" xfId="45972" hidden="1"/>
    <cellStyle name="Uwaga 3" xfId="45973" hidden="1"/>
    <cellStyle name="Uwaga 3" xfId="45986" hidden="1"/>
    <cellStyle name="Uwaga 3" xfId="45991" hidden="1"/>
    <cellStyle name="Uwaga 3" xfId="45996" hidden="1"/>
    <cellStyle name="Uwaga 3" xfId="46006" hidden="1"/>
    <cellStyle name="Uwaga 3" xfId="46011" hidden="1"/>
    <cellStyle name="Uwaga 3" xfId="46015" hidden="1"/>
    <cellStyle name="Uwaga 3" xfId="46022" hidden="1"/>
    <cellStyle name="Uwaga 3" xfId="46027" hidden="1"/>
    <cellStyle name="Uwaga 3" xfId="46030" hidden="1"/>
    <cellStyle name="Uwaga 3" xfId="46036" hidden="1"/>
    <cellStyle name="Uwaga 3" xfId="46041" hidden="1"/>
    <cellStyle name="Uwaga 3" xfId="46045" hidden="1"/>
    <cellStyle name="Uwaga 3" xfId="46046" hidden="1"/>
    <cellStyle name="Uwaga 3" xfId="46047" hidden="1"/>
    <cellStyle name="Uwaga 3" xfId="46051" hidden="1"/>
    <cellStyle name="Uwaga 3" xfId="46063" hidden="1"/>
    <cellStyle name="Uwaga 3" xfId="46068" hidden="1"/>
    <cellStyle name="Uwaga 3" xfId="46073" hidden="1"/>
    <cellStyle name="Uwaga 3" xfId="46078" hidden="1"/>
    <cellStyle name="Uwaga 3" xfId="46083" hidden="1"/>
    <cellStyle name="Uwaga 3" xfId="46088" hidden="1"/>
    <cellStyle name="Uwaga 3" xfId="46092" hidden="1"/>
    <cellStyle name="Uwaga 3" xfId="46096" hidden="1"/>
    <cellStyle name="Uwaga 3" xfId="46101" hidden="1"/>
    <cellStyle name="Uwaga 3" xfId="46106" hidden="1"/>
    <cellStyle name="Uwaga 3" xfId="46107" hidden="1"/>
    <cellStyle name="Uwaga 3" xfId="46109" hidden="1"/>
    <cellStyle name="Uwaga 3" xfId="46122" hidden="1"/>
    <cellStyle name="Uwaga 3" xfId="46126" hidden="1"/>
    <cellStyle name="Uwaga 3" xfId="46131" hidden="1"/>
    <cellStyle name="Uwaga 3" xfId="46138" hidden="1"/>
    <cellStyle name="Uwaga 3" xfId="46142" hidden="1"/>
    <cellStyle name="Uwaga 3" xfId="46147" hidden="1"/>
    <cellStyle name="Uwaga 3" xfId="46152" hidden="1"/>
    <cellStyle name="Uwaga 3" xfId="46155" hidden="1"/>
    <cellStyle name="Uwaga 3" xfId="46160" hidden="1"/>
    <cellStyle name="Uwaga 3" xfId="46166" hidden="1"/>
    <cellStyle name="Uwaga 3" xfId="46167" hidden="1"/>
    <cellStyle name="Uwaga 3" xfId="46170" hidden="1"/>
    <cellStyle name="Uwaga 3" xfId="46183" hidden="1"/>
    <cellStyle name="Uwaga 3" xfId="46187" hidden="1"/>
    <cellStyle name="Uwaga 3" xfId="46192" hidden="1"/>
    <cellStyle name="Uwaga 3" xfId="46199" hidden="1"/>
    <cellStyle name="Uwaga 3" xfId="46204" hidden="1"/>
    <cellStyle name="Uwaga 3" xfId="46208" hidden="1"/>
    <cellStyle name="Uwaga 3" xfId="46213" hidden="1"/>
    <cellStyle name="Uwaga 3" xfId="46217" hidden="1"/>
    <cellStyle name="Uwaga 3" xfId="46222" hidden="1"/>
    <cellStyle name="Uwaga 3" xfId="46226" hidden="1"/>
    <cellStyle name="Uwaga 3" xfId="46227" hidden="1"/>
    <cellStyle name="Uwaga 3" xfId="46229" hidden="1"/>
    <cellStyle name="Uwaga 3" xfId="46241" hidden="1"/>
    <cellStyle name="Uwaga 3" xfId="46242" hidden="1"/>
    <cellStyle name="Uwaga 3" xfId="46244" hidden="1"/>
    <cellStyle name="Uwaga 3" xfId="46256" hidden="1"/>
    <cellStyle name="Uwaga 3" xfId="46258" hidden="1"/>
    <cellStyle name="Uwaga 3" xfId="46261" hidden="1"/>
    <cellStyle name="Uwaga 3" xfId="46271" hidden="1"/>
    <cellStyle name="Uwaga 3" xfId="46272" hidden="1"/>
    <cellStyle name="Uwaga 3" xfId="46274" hidden="1"/>
    <cellStyle name="Uwaga 3" xfId="46286" hidden="1"/>
    <cellStyle name="Uwaga 3" xfId="46287" hidden="1"/>
    <cellStyle name="Uwaga 3" xfId="46288" hidden="1"/>
    <cellStyle name="Uwaga 3" xfId="46302" hidden="1"/>
    <cellStyle name="Uwaga 3" xfId="46305" hidden="1"/>
    <cellStyle name="Uwaga 3" xfId="46309" hidden="1"/>
    <cellStyle name="Uwaga 3" xfId="46317" hidden="1"/>
    <cellStyle name="Uwaga 3" xfId="46320" hidden="1"/>
    <cellStyle name="Uwaga 3" xfId="46324" hidden="1"/>
    <cellStyle name="Uwaga 3" xfId="46332" hidden="1"/>
    <cellStyle name="Uwaga 3" xfId="46335" hidden="1"/>
    <cellStyle name="Uwaga 3" xfId="46339" hidden="1"/>
    <cellStyle name="Uwaga 3" xfId="46346" hidden="1"/>
    <cellStyle name="Uwaga 3" xfId="46347" hidden="1"/>
    <cellStyle name="Uwaga 3" xfId="46349" hidden="1"/>
    <cellStyle name="Uwaga 3" xfId="46362" hidden="1"/>
    <cellStyle name="Uwaga 3" xfId="46365" hidden="1"/>
    <cellStyle name="Uwaga 3" xfId="46368" hidden="1"/>
    <cellStyle name="Uwaga 3" xfId="46377" hidden="1"/>
    <cellStyle name="Uwaga 3" xfId="46380" hidden="1"/>
    <cellStyle name="Uwaga 3" xfId="46384" hidden="1"/>
    <cellStyle name="Uwaga 3" xfId="46392" hidden="1"/>
    <cellStyle name="Uwaga 3" xfId="46394" hidden="1"/>
    <cellStyle name="Uwaga 3" xfId="46397" hidden="1"/>
    <cellStyle name="Uwaga 3" xfId="46406" hidden="1"/>
    <cellStyle name="Uwaga 3" xfId="46407" hidden="1"/>
    <cellStyle name="Uwaga 3" xfId="46408" hidden="1"/>
    <cellStyle name="Uwaga 3" xfId="46421" hidden="1"/>
    <cellStyle name="Uwaga 3" xfId="46422" hidden="1"/>
    <cellStyle name="Uwaga 3" xfId="46424" hidden="1"/>
    <cellStyle name="Uwaga 3" xfId="46436" hidden="1"/>
    <cellStyle name="Uwaga 3" xfId="46437" hidden="1"/>
    <cellStyle name="Uwaga 3" xfId="46439" hidden="1"/>
    <cellStyle name="Uwaga 3" xfId="46451" hidden="1"/>
    <cellStyle name="Uwaga 3" xfId="46452" hidden="1"/>
    <cellStyle name="Uwaga 3" xfId="46454" hidden="1"/>
    <cellStyle name="Uwaga 3" xfId="46466" hidden="1"/>
    <cellStyle name="Uwaga 3" xfId="46467" hidden="1"/>
    <cellStyle name="Uwaga 3" xfId="46468" hidden="1"/>
    <cellStyle name="Uwaga 3" xfId="46482" hidden="1"/>
    <cellStyle name="Uwaga 3" xfId="46484" hidden="1"/>
    <cellStyle name="Uwaga 3" xfId="46487" hidden="1"/>
    <cellStyle name="Uwaga 3" xfId="46497" hidden="1"/>
    <cellStyle name="Uwaga 3" xfId="46500" hidden="1"/>
    <cellStyle name="Uwaga 3" xfId="46503" hidden="1"/>
    <cellStyle name="Uwaga 3" xfId="46512" hidden="1"/>
    <cellStyle name="Uwaga 3" xfId="46514" hidden="1"/>
    <cellStyle name="Uwaga 3" xfId="46517" hidden="1"/>
    <cellStyle name="Uwaga 3" xfId="46526" hidden="1"/>
    <cellStyle name="Uwaga 3" xfId="46527" hidden="1"/>
    <cellStyle name="Uwaga 3" xfId="46528" hidden="1"/>
    <cellStyle name="Uwaga 3" xfId="46541" hidden="1"/>
    <cellStyle name="Uwaga 3" xfId="46543" hidden="1"/>
    <cellStyle name="Uwaga 3" xfId="46545" hidden="1"/>
    <cellStyle name="Uwaga 3" xfId="46556" hidden="1"/>
    <cellStyle name="Uwaga 3" xfId="46558" hidden="1"/>
    <cellStyle name="Uwaga 3" xfId="46560" hidden="1"/>
    <cellStyle name="Uwaga 3" xfId="46571" hidden="1"/>
    <cellStyle name="Uwaga 3" xfId="46573" hidden="1"/>
    <cellStyle name="Uwaga 3" xfId="46575" hidden="1"/>
    <cellStyle name="Uwaga 3" xfId="46586" hidden="1"/>
    <cellStyle name="Uwaga 3" xfId="46587" hidden="1"/>
    <cellStyle name="Uwaga 3" xfId="46588" hidden="1"/>
    <cellStyle name="Uwaga 3" xfId="46601" hidden="1"/>
    <cellStyle name="Uwaga 3" xfId="46603" hidden="1"/>
    <cellStyle name="Uwaga 3" xfId="46605" hidden="1"/>
    <cellStyle name="Uwaga 3" xfId="46616" hidden="1"/>
    <cellStyle name="Uwaga 3" xfId="46618" hidden="1"/>
    <cellStyle name="Uwaga 3" xfId="46620" hidden="1"/>
    <cellStyle name="Uwaga 3" xfId="46631" hidden="1"/>
    <cellStyle name="Uwaga 3" xfId="46633" hidden="1"/>
    <cellStyle name="Uwaga 3" xfId="46634" hidden="1"/>
    <cellStyle name="Uwaga 3" xfId="46646" hidden="1"/>
    <cellStyle name="Uwaga 3" xfId="46647" hidden="1"/>
    <cellStyle name="Uwaga 3" xfId="46648" hidden="1"/>
    <cellStyle name="Uwaga 3" xfId="46661" hidden="1"/>
    <cellStyle name="Uwaga 3" xfId="46663" hidden="1"/>
    <cellStyle name="Uwaga 3" xfId="46665" hidden="1"/>
    <cellStyle name="Uwaga 3" xfId="46676" hidden="1"/>
    <cellStyle name="Uwaga 3" xfId="46678" hidden="1"/>
    <cellStyle name="Uwaga 3" xfId="46680" hidden="1"/>
    <cellStyle name="Uwaga 3" xfId="46691" hidden="1"/>
    <cellStyle name="Uwaga 3" xfId="46693" hidden="1"/>
    <cellStyle name="Uwaga 3" xfId="46695" hidden="1"/>
    <cellStyle name="Uwaga 3" xfId="46706" hidden="1"/>
    <cellStyle name="Uwaga 3" xfId="46707" hidden="1"/>
    <cellStyle name="Uwaga 3" xfId="46709" hidden="1"/>
    <cellStyle name="Uwaga 3" xfId="46720" hidden="1"/>
    <cellStyle name="Uwaga 3" xfId="46722" hidden="1"/>
    <cellStyle name="Uwaga 3" xfId="46723" hidden="1"/>
    <cellStyle name="Uwaga 3" xfId="46732" hidden="1"/>
    <cellStyle name="Uwaga 3" xfId="46735" hidden="1"/>
    <cellStyle name="Uwaga 3" xfId="46737" hidden="1"/>
    <cellStyle name="Uwaga 3" xfId="46748" hidden="1"/>
    <cellStyle name="Uwaga 3" xfId="46750" hidden="1"/>
    <cellStyle name="Uwaga 3" xfId="46752" hidden="1"/>
    <cellStyle name="Uwaga 3" xfId="46764" hidden="1"/>
    <cellStyle name="Uwaga 3" xfId="46766" hidden="1"/>
    <cellStyle name="Uwaga 3" xfId="46768" hidden="1"/>
    <cellStyle name="Uwaga 3" xfId="46776" hidden="1"/>
    <cellStyle name="Uwaga 3" xfId="46778" hidden="1"/>
    <cellStyle name="Uwaga 3" xfId="46781" hidden="1"/>
    <cellStyle name="Uwaga 3" xfId="46771" hidden="1"/>
    <cellStyle name="Uwaga 3" xfId="46770" hidden="1"/>
    <cellStyle name="Uwaga 3" xfId="46769" hidden="1"/>
    <cellStyle name="Uwaga 3" xfId="46756" hidden="1"/>
    <cellStyle name="Uwaga 3" xfId="46755" hidden="1"/>
    <cellStyle name="Uwaga 3" xfId="46754" hidden="1"/>
    <cellStyle name="Uwaga 3" xfId="46741" hidden="1"/>
    <cellStyle name="Uwaga 3" xfId="46740" hidden="1"/>
    <cellStyle name="Uwaga 3" xfId="46739" hidden="1"/>
    <cellStyle name="Uwaga 3" xfId="46726" hidden="1"/>
    <cellStyle name="Uwaga 3" xfId="46725" hidden="1"/>
    <cellStyle name="Uwaga 3" xfId="46724" hidden="1"/>
    <cellStyle name="Uwaga 3" xfId="46711" hidden="1"/>
    <cellStyle name="Uwaga 3" xfId="46710" hidden="1"/>
    <cellStyle name="Uwaga 3" xfId="46708" hidden="1"/>
    <cellStyle name="Uwaga 3" xfId="46697" hidden="1"/>
    <cellStyle name="Uwaga 3" xfId="46694" hidden="1"/>
    <cellStyle name="Uwaga 3" xfId="46692" hidden="1"/>
    <cellStyle name="Uwaga 3" xfId="46682" hidden="1"/>
    <cellStyle name="Uwaga 3" xfId="46679" hidden="1"/>
    <cellStyle name="Uwaga 3" xfId="46677" hidden="1"/>
    <cellStyle name="Uwaga 3" xfId="46667" hidden="1"/>
    <cellStyle name="Uwaga 3" xfId="46664" hidden="1"/>
    <cellStyle name="Uwaga 3" xfId="46662" hidden="1"/>
    <cellStyle name="Uwaga 3" xfId="46652" hidden="1"/>
    <cellStyle name="Uwaga 3" xfId="46650" hidden="1"/>
    <cellStyle name="Uwaga 3" xfId="46649" hidden="1"/>
    <cellStyle name="Uwaga 3" xfId="46637" hidden="1"/>
    <cellStyle name="Uwaga 3" xfId="46635" hidden="1"/>
    <cellStyle name="Uwaga 3" xfId="46632" hidden="1"/>
    <cellStyle name="Uwaga 3" xfId="46622" hidden="1"/>
    <cellStyle name="Uwaga 3" xfId="46619" hidden="1"/>
    <cellStyle name="Uwaga 3" xfId="46617" hidden="1"/>
    <cellStyle name="Uwaga 3" xfId="46607" hidden="1"/>
    <cellStyle name="Uwaga 3" xfId="46604" hidden="1"/>
    <cellStyle name="Uwaga 3" xfId="46602" hidden="1"/>
    <cellStyle name="Uwaga 3" xfId="46592" hidden="1"/>
    <cellStyle name="Uwaga 3" xfId="46590" hidden="1"/>
    <cellStyle name="Uwaga 3" xfId="46589" hidden="1"/>
    <cellStyle name="Uwaga 3" xfId="46577" hidden="1"/>
    <cellStyle name="Uwaga 3" xfId="46574" hidden="1"/>
    <cellStyle name="Uwaga 3" xfId="46572" hidden="1"/>
    <cellStyle name="Uwaga 3" xfId="46562" hidden="1"/>
    <cellStyle name="Uwaga 3" xfId="46559" hidden="1"/>
    <cellStyle name="Uwaga 3" xfId="46557" hidden="1"/>
    <cellStyle name="Uwaga 3" xfId="46547" hidden="1"/>
    <cellStyle name="Uwaga 3" xfId="46544" hidden="1"/>
    <cellStyle name="Uwaga 3" xfId="46542" hidden="1"/>
    <cellStyle name="Uwaga 3" xfId="46532" hidden="1"/>
    <cellStyle name="Uwaga 3" xfId="46530" hidden="1"/>
    <cellStyle name="Uwaga 3" xfId="46529" hidden="1"/>
    <cellStyle name="Uwaga 3" xfId="46516" hidden="1"/>
    <cellStyle name="Uwaga 3" xfId="46513" hidden="1"/>
    <cellStyle name="Uwaga 3" xfId="46511" hidden="1"/>
    <cellStyle name="Uwaga 3" xfId="46501" hidden="1"/>
    <cellStyle name="Uwaga 3" xfId="46498" hidden="1"/>
    <cellStyle name="Uwaga 3" xfId="46496" hidden="1"/>
    <cellStyle name="Uwaga 3" xfId="46486" hidden="1"/>
    <cellStyle name="Uwaga 3" xfId="46483" hidden="1"/>
    <cellStyle name="Uwaga 3" xfId="46481" hidden="1"/>
    <cellStyle name="Uwaga 3" xfId="46472" hidden="1"/>
    <cellStyle name="Uwaga 3" xfId="46470" hidden="1"/>
    <cellStyle name="Uwaga 3" xfId="46469" hidden="1"/>
    <cellStyle name="Uwaga 3" xfId="46457" hidden="1"/>
    <cellStyle name="Uwaga 3" xfId="46455" hidden="1"/>
    <cellStyle name="Uwaga 3" xfId="46453" hidden="1"/>
    <cellStyle name="Uwaga 3" xfId="46442" hidden="1"/>
    <cellStyle name="Uwaga 3" xfId="46440" hidden="1"/>
    <cellStyle name="Uwaga 3" xfId="46438" hidden="1"/>
    <cellStyle name="Uwaga 3" xfId="46427" hidden="1"/>
    <cellStyle name="Uwaga 3" xfId="46425" hidden="1"/>
    <cellStyle name="Uwaga 3" xfId="46423" hidden="1"/>
    <cellStyle name="Uwaga 3" xfId="46412" hidden="1"/>
    <cellStyle name="Uwaga 3" xfId="46410" hidden="1"/>
    <cellStyle name="Uwaga 3" xfId="46409" hidden="1"/>
    <cellStyle name="Uwaga 3" xfId="46396" hidden="1"/>
    <cellStyle name="Uwaga 3" xfId="46393" hidden="1"/>
    <cellStyle name="Uwaga 3" xfId="46391" hidden="1"/>
    <cellStyle name="Uwaga 3" xfId="46381" hidden="1"/>
    <cellStyle name="Uwaga 3" xfId="46378" hidden="1"/>
    <cellStyle name="Uwaga 3" xfId="46376" hidden="1"/>
    <cellStyle name="Uwaga 3" xfId="46366" hidden="1"/>
    <cellStyle name="Uwaga 3" xfId="46363" hidden="1"/>
    <cellStyle name="Uwaga 3" xfId="46361" hidden="1"/>
    <cellStyle name="Uwaga 3" xfId="46352" hidden="1"/>
    <cellStyle name="Uwaga 3" xfId="46350" hidden="1"/>
    <cellStyle name="Uwaga 3" xfId="46348" hidden="1"/>
    <cellStyle name="Uwaga 3" xfId="46336" hidden="1"/>
    <cellStyle name="Uwaga 3" xfId="46333" hidden="1"/>
    <cellStyle name="Uwaga 3" xfId="46331" hidden="1"/>
    <cellStyle name="Uwaga 3" xfId="46321" hidden="1"/>
    <cellStyle name="Uwaga 3" xfId="46318" hidden="1"/>
    <cellStyle name="Uwaga 3" xfId="46316" hidden="1"/>
    <cellStyle name="Uwaga 3" xfId="46306" hidden="1"/>
    <cellStyle name="Uwaga 3" xfId="46303" hidden="1"/>
    <cellStyle name="Uwaga 3" xfId="46301" hidden="1"/>
    <cellStyle name="Uwaga 3" xfId="46294" hidden="1"/>
    <cellStyle name="Uwaga 3" xfId="46291" hidden="1"/>
    <cellStyle name="Uwaga 3" xfId="46289" hidden="1"/>
    <cellStyle name="Uwaga 3" xfId="46279" hidden="1"/>
    <cellStyle name="Uwaga 3" xfId="46276" hidden="1"/>
    <cellStyle name="Uwaga 3" xfId="46273" hidden="1"/>
    <cellStyle name="Uwaga 3" xfId="46264" hidden="1"/>
    <cellStyle name="Uwaga 3" xfId="46260" hidden="1"/>
    <cellStyle name="Uwaga 3" xfId="46257" hidden="1"/>
    <cellStyle name="Uwaga 3" xfId="46249" hidden="1"/>
    <cellStyle name="Uwaga 3" xfId="46246" hidden="1"/>
    <cellStyle name="Uwaga 3" xfId="46243" hidden="1"/>
    <cellStyle name="Uwaga 3" xfId="46234" hidden="1"/>
    <cellStyle name="Uwaga 3" xfId="46231" hidden="1"/>
    <cellStyle name="Uwaga 3" xfId="46228" hidden="1"/>
    <cellStyle name="Uwaga 3" xfId="46218" hidden="1"/>
    <cellStyle name="Uwaga 3" xfId="46214" hidden="1"/>
    <cellStyle name="Uwaga 3" xfId="46211" hidden="1"/>
    <cellStyle name="Uwaga 3" xfId="46202" hidden="1"/>
    <cellStyle name="Uwaga 3" xfId="46198" hidden="1"/>
    <cellStyle name="Uwaga 3" xfId="46196" hidden="1"/>
    <cellStyle name="Uwaga 3" xfId="46188" hidden="1"/>
    <cellStyle name="Uwaga 3" xfId="46184" hidden="1"/>
    <cellStyle name="Uwaga 3" xfId="46181" hidden="1"/>
    <cellStyle name="Uwaga 3" xfId="46174" hidden="1"/>
    <cellStyle name="Uwaga 3" xfId="46171" hidden="1"/>
    <cellStyle name="Uwaga 3" xfId="46168" hidden="1"/>
    <cellStyle name="Uwaga 3" xfId="46159" hidden="1"/>
    <cellStyle name="Uwaga 3" xfId="46154" hidden="1"/>
    <cellStyle name="Uwaga 3" xfId="46151" hidden="1"/>
    <cellStyle name="Uwaga 3" xfId="46144" hidden="1"/>
    <cellStyle name="Uwaga 3" xfId="46139" hidden="1"/>
    <cellStyle name="Uwaga 3" xfId="46136" hidden="1"/>
    <cellStyle name="Uwaga 3" xfId="46129" hidden="1"/>
    <cellStyle name="Uwaga 3" xfId="46124" hidden="1"/>
    <cellStyle name="Uwaga 3" xfId="46121" hidden="1"/>
    <cellStyle name="Uwaga 3" xfId="46115" hidden="1"/>
    <cellStyle name="Uwaga 3" xfId="46111" hidden="1"/>
    <cellStyle name="Uwaga 3" xfId="46108" hidden="1"/>
    <cellStyle name="Uwaga 3" xfId="46100" hidden="1"/>
    <cellStyle name="Uwaga 3" xfId="46095" hidden="1"/>
    <cellStyle name="Uwaga 3" xfId="46091" hidden="1"/>
    <cellStyle name="Uwaga 3" xfId="46085" hidden="1"/>
    <cellStyle name="Uwaga 3" xfId="46080" hidden="1"/>
    <cellStyle name="Uwaga 3" xfId="46076" hidden="1"/>
    <cellStyle name="Uwaga 3" xfId="46070" hidden="1"/>
    <cellStyle name="Uwaga 3" xfId="46065" hidden="1"/>
    <cellStyle name="Uwaga 3" xfId="46061" hidden="1"/>
    <cellStyle name="Uwaga 3" xfId="46056" hidden="1"/>
    <cellStyle name="Uwaga 3" xfId="46052" hidden="1"/>
    <cellStyle name="Uwaga 3" xfId="46048" hidden="1"/>
    <cellStyle name="Uwaga 3" xfId="46040" hidden="1"/>
    <cellStyle name="Uwaga 3" xfId="46035" hidden="1"/>
    <cellStyle name="Uwaga 3" xfId="46031" hidden="1"/>
    <cellStyle name="Uwaga 3" xfId="46025" hidden="1"/>
    <cellStyle name="Uwaga 3" xfId="46020" hidden="1"/>
    <cellStyle name="Uwaga 3" xfId="46016" hidden="1"/>
    <cellStyle name="Uwaga 3" xfId="46010" hidden="1"/>
    <cellStyle name="Uwaga 3" xfId="46005" hidden="1"/>
    <cellStyle name="Uwaga 3" xfId="46001" hidden="1"/>
    <cellStyle name="Uwaga 3" xfId="45997" hidden="1"/>
    <cellStyle name="Uwaga 3" xfId="45992" hidden="1"/>
    <cellStyle name="Uwaga 3" xfId="45987" hidden="1"/>
    <cellStyle name="Uwaga 3" xfId="45982" hidden="1"/>
    <cellStyle name="Uwaga 3" xfId="45978" hidden="1"/>
    <cellStyle name="Uwaga 3" xfId="45974" hidden="1"/>
    <cellStyle name="Uwaga 3" xfId="45967" hidden="1"/>
    <cellStyle name="Uwaga 3" xfId="45963" hidden="1"/>
    <cellStyle name="Uwaga 3" xfId="45958" hidden="1"/>
    <cellStyle name="Uwaga 3" xfId="45952" hidden="1"/>
    <cellStyle name="Uwaga 3" xfId="45948" hidden="1"/>
    <cellStyle name="Uwaga 3" xfId="45943" hidden="1"/>
    <cellStyle name="Uwaga 3" xfId="45937" hidden="1"/>
    <cellStyle name="Uwaga 3" xfId="45933" hidden="1"/>
    <cellStyle name="Uwaga 3" xfId="45928" hidden="1"/>
    <cellStyle name="Uwaga 3" xfId="45922" hidden="1"/>
    <cellStyle name="Uwaga 3" xfId="45918" hidden="1"/>
    <cellStyle name="Uwaga 3" xfId="45914" hidden="1"/>
    <cellStyle name="Uwaga 3" xfId="46774" hidden="1"/>
    <cellStyle name="Uwaga 3" xfId="46773" hidden="1"/>
    <cellStyle name="Uwaga 3" xfId="46772" hidden="1"/>
    <cellStyle name="Uwaga 3" xfId="46759" hidden="1"/>
    <cellStyle name="Uwaga 3" xfId="46758" hidden="1"/>
    <cellStyle name="Uwaga 3" xfId="46757" hidden="1"/>
    <cellStyle name="Uwaga 3" xfId="46744" hidden="1"/>
    <cellStyle name="Uwaga 3" xfId="46743" hidden="1"/>
    <cellStyle name="Uwaga 3" xfId="46742" hidden="1"/>
    <cellStyle name="Uwaga 3" xfId="46729" hidden="1"/>
    <cellStyle name="Uwaga 3" xfId="46728" hidden="1"/>
    <cellStyle name="Uwaga 3" xfId="46727" hidden="1"/>
    <cellStyle name="Uwaga 3" xfId="46714" hidden="1"/>
    <cellStyle name="Uwaga 3" xfId="46713" hidden="1"/>
    <cellStyle name="Uwaga 3" xfId="46712" hidden="1"/>
    <cellStyle name="Uwaga 3" xfId="46700" hidden="1"/>
    <cellStyle name="Uwaga 3" xfId="46698" hidden="1"/>
    <cellStyle name="Uwaga 3" xfId="46696" hidden="1"/>
    <cellStyle name="Uwaga 3" xfId="46685" hidden="1"/>
    <cellStyle name="Uwaga 3" xfId="46683" hidden="1"/>
    <cellStyle name="Uwaga 3" xfId="46681" hidden="1"/>
    <cellStyle name="Uwaga 3" xfId="46670" hidden="1"/>
    <cellStyle name="Uwaga 3" xfId="46668" hidden="1"/>
    <cellStyle name="Uwaga 3" xfId="46666" hidden="1"/>
    <cellStyle name="Uwaga 3" xfId="46655" hidden="1"/>
    <cellStyle name="Uwaga 3" xfId="46653" hidden="1"/>
    <cellStyle name="Uwaga 3" xfId="46651" hidden="1"/>
    <cellStyle name="Uwaga 3" xfId="46640" hidden="1"/>
    <cellStyle name="Uwaga 3" xfId="46638" hidden="1"/>
    <cellStyle name="Uwaga 3" xfId="46636" hidden="1"/>
    <cellStyle name="Uwaga 3" xfId="46625" hidden="1"/>
    <cellStyle name="Uwaga 3" xfId="46623" hidden="1"/>
    <cellStyle name="Uwaga 3" xfId="46621" hidden="1"/>
    <cellStyle name="Uwaga 3" xfId="46610" hidden="1"/>
    <cellStyle name="Uwaga 3" xfId="46608" hidden="1"/>
    <cellStyle name="Uwaga 3" xfId="46606" hidden="1"/>
    <cellStyle name="Uwaga 3" xfId="46595" hidden="1"/>
    <cellStyle name="Uwaga 3" xfId="46593" hidden="1"/>
    <cellStyle name="Uwaga 3" xfId="46591" hidden="1"/>
    <cellStyle name="Uwaga 3" xfId="46580" hidden="1"/>
    <cellStyle name="Uwaga 3" xfId="46578" hidden="1"/>
    <cellStyle name="Uwaga 3" xfId="46576" hidden="1"/>
    <cellStyle name="Uwaga 3" xfId="46565" hidden="1"/>
    <cellStyle name="Uwaga 3" xfId="46563" hidden="1"/>
    <cellStyle name="Uwaga 3" xfId="46561" hidden="1"/>
    <cellStyle name="Uwaga 3" xfId="46550" hidden="1"/>
    <cellStyle name="Uwaga 3" xfId="46548" hidden="1"/>
    <cellStyle name="Uwaga 3" xfId="46546" hidden="1"/>
    <cellStyle name="Uwaga 3" xfId="46535" hidden="1"/>
    <cellStyle name="Uwaga 3" xfId="46533" hidden="1"/>
    <cellStyle name="Uwaga 3" xfId="46531" hidden="1"/>
    <cellStyle name="Uwaga 3" xfId="46520" hidden="1"/>
    <cellStyle name="Uwaga 3" xfId="46518" hidden="1"/>
    <cellStyle name="Uwaga 3" xfId="46515" hidden="1"/>
    <cellStyle name="Uwaga 3" xfId="46505" hidden="1"/>
    <cellStyle name="Uwaga 3" xfId="46502" hidden="1"/>
    <cellStyle name="Uwaga 3" xfId="46499" hidden="1"/>
    <cellStyle name="Uwaga 3" xfId="46490" hidden="1"/>
    <cellStyle name="Uwaga 3" xfId="46488" hidden="1"/>
    <cellStyle name="Uwaga 3" xfId="46485" hidden="1"/>
    <cellStyle name="Uwaga 3" xfId="46475" hidden="1"/>
    <cellStyle name="Uwaga 3" xfId="46473" hidden="1"/>
    <cellStyle name="Uwaga 3" xfId="46471" hidden="1"/>
    <cellStyle name="Uwaga 3" xfId="46460" hidden="1"/>
    <cellStyle name="Uwaga 3" xfId="46458" hidden="1"/>
    <cellStyle name="Uwaga 3" xfId="46456" hidden="1"/>
    <cellStyle name="Uwaga 3" xfId="46445" hidden="1"/>
    <cellStyle name="Uwaga 3" xfId="46443" hidden="1"/>
    <cellStyle name="Uwaga 3" xfId="46441" hidden="1"/>
    <cellStyle name="Uwaga 3" xfId="46430" hidden="1"/>
    <cellStyle name="Uwaga 3" xfId="46428" hidden="1"/>
    <cellStyle name="Uwaga 3" xfId="46426" hidden="1"/>
    <cellStyle name="Uwaga 3" xfId="46415" hidden="1"/>
    <cellStyle name="Uwaga 3" xfId="46413" hidden="1"/>
    <cellStyle name="Uwaga 3" xfId="46411" hidden="1"/>
    <cellStyle name="Uwaga 3" xfId="46400" hidden="1"/>
    <cellStyle name="Uwaga 3" xfId="46398" hidden="1"/>
    <cellStyle name="Uwaga 3" xfId="46395" hidden="1"/>
    <cellStyle name="Uwaga 3" xfId="46385" hidden="1"/>
    <cellStyle name="Uwaga 3" xfId="46382" hidden="1"/>
    <cellStyle name="Uwaga 3" xfId="46379" hidden="1"/>
    <cellStyle name="Uwaga 3" xfId="46370" hidden="1"/>
    <cellStyle name="Uwaga 3" xfId="46367" hidden="1"/>
    <cellStyle name="Uwaga 3" xfId="46364" hidden="1"/>
    <cellStyle name="Uwaga 3" xfId="46355" hidden="1"/>
    <cellStyle name="Uwaga 3" xfId="46353" hidden="1"/>
    <cellStyle name="Uwaga 3" xfId="46351" hidden="1"/>
    <cellStyle name="Uwaga 3" xfId="46340" hidden="1"/>
    <cellStyle name="Uwaga 3" xfId="46337" hidden="1"/>
    <cellStyle name="Uwaga 3" xfId="46334" hidden="1"/>
    <cellStyle name="Uwaga 3" xfId="46325" hidden="1"/>
    <cellStyle name="Uwaga 3" xfId="46322" hidden="1"/>
    <cellStyle name="Uwaga 3" xfId="46319" hidden="1"/>
    <cellStyle name="Uwaga 3" xfId="46310" hidden="1"/>
    <cellStyle name="Uwaga 3" xfId="46307" hidden="1"/>
    <cellStyle name="Uwaga 3" xfId="46304" hidden="1"/>
    <cellStyle name="Uwaga 3" xfId="46297" hidden="1"/>
    <cellStyle name="Uwaga 3" xfId="46293" hidden="1"/>
    <cellStyle name="Uwaga 3" xfId="46290" hidden="1"/>
    <cellStyle name="Uwaga 3" xfId="46282" hidden="1"/>
    <cellStyle name="Uwaga 3" xfId="46278" hidden="1"/>
    <cellStyle name="Uwaga 3" xfId="46275" hidden="1"/>
    <cellStyle name="Uwaga 3" xfId="46267" hidden="1"/>
    <cellStyle name="Uwaga 3" xfId="46263" hidden="1"/>
    <cellStyle name="Uwaga 3" xfId="46259" hidden="1"/>
    <cellStyle name="Uwaga 3" xfId="46252" hidden="1"/>
    <cellStyle name="Uwaga 3" xfId="46248" hidden="1"/>
    <cellStyle name="Uwaga 3" xfId="46245" hidden="1"/>
    <cellStyle name="Uwaga 3" xfId="46237" hidden="1"/>
    <cellStyle name="Uwaga 3" xfId="46233" hidden="1"/>
    <cellStyle name="Uwaga 3" xfId="46230" hidden="1"/>
    <cellStyle name="Uwaga 3" xfId="46221" hidden="1"/>
    <cellStyle name="Uwaga 3" xfId="46216" hidden="1"/>
    <cellStyle name="Uwaga 3" xfId="46212" hidden="1"/>
    <cellStyle name="Uwaga 3" xfId="46206" hidden="1"/>
    <cellStyle name="Uwaga 3" xfId="46201" hidden="1"/>
    <cellStyle name="Uwaga 3" xfId="46197" hidden="1"/>
    <cellStyle name="Uwaga 3" xfId="46191" hidden="1"/>
    <cellStyle name="Uwaga 3" xfId="46186" hidden="1"/>
    <cellStyle name="Uwaga 3" xfId="46182" hidden="1"/>
    <cellStyle name="Uwaga 3" xfId="46177" hidden="1"/>
    <cellStyle name="Uwaga 3" xfId="46173" hidden="1"/>
    <cellStyle name="Uwaga 3" xfId="46169" hidden="1"/>
    <cellStyle name="Uwaga 3" xfId="46162" hidden="1"/>
    <cellStyle name="Uwaga 3" xfId="46157" hidden="1"/>
    <cellStyle name="Uwaga 3" xfId="46153" hidden="1"/>
    <cellStyle name="Uwaga 3" xfId="46146" hidden="1"/>
    <cellStyle name="Uwaga 3" xfId="46141" hidden="1"/>
    <cellStyle name="Uwaga 3" xfId="46137" hidden="1"/>
    <cellStyle name="Uwaga 3" xfId="46132" hidden="1"/>
    <cellStyle name="Uwaga 3" xfId="46127" hidden="1"/>
    <cellStyle name="Uwaga 3" xfId="46123" hidden="1"/>
    <cellStyle name="Uwaga 3" xfId="46117" hidden="1"/>
    <cellStyle name="Uwaga 3" xfId="46113" hidden="1"/>
    <cellStyle name="Uwaga 3" xfId="46110" hidden="1"/>
    <cellStyle name="Uwaga 3" xfId="46103" hidden="1"/>
    <cellStyle name="Uwaga 3" xfId="46098" hidden="1"/>
    <cellStyle name="Uwaga 3" xfId="46093" hidden="1"/>
    <cellStyle name="Uwaga 3" xfId="46087" hidden="1"/>
    <cellStyle name="Uwaga 3" xfId="46082" hidden="1"/>
    <cellStyle name="Uwaga 3" xfId="46077" hidden="1"/>
    <cellStyle name="Uwaga 3" xfId="46072" hidden="1"/>
    <cellStyle name="Uwaga 3" xfId="46067" hidden="1"/>
    <cellStyle name="Uwaga 3" xfId="46062" hidden="1"/>
    <cellStyle name="Uwaga 3" xfId="46058" hidden="1"/>
    <cellStyle name="Uwaga 3" xfId="46054" hidden="1"/>
    <cellStyle name="Uwaga 3" xfId="46049" hidden="1"/>
    <cellStyle name="Uwaga 3" xfId="46042" hidden="1"/>
    <cellStyle name="Uwaga 3" xfId="46037" hidden="1"/>
    <cellStyle name="Uwaga 3" xfId="46032" hidden="1"/>
    <cellStyle name="Uwaga 3" xfId="46026" hidden="1"/>
    <cellStyle name="Uwaga 3" xfId="46021" hidden="1"/>
    <cellStyle name="Uwaga 3" xfId="46017" hidden="1"/>
    <cellStyle name="Uwaga 3" xfId="46012" hidden="1"/>
    <cellStyle name="Uwaga 3" xfId="46007" hidden="1"/>
    <cellStyle name="Uwaga 3" xfId="46002" hidden="1"/>
    <cellStyle name="Uwaga 3" xfId="45998" hidden="1"/>
    <cellStyle name="Uwaga 3" xfId="45993" hidden="1"/>
    <cellStyle name="Uwaga 3" xfId="45988" hidden="1"/>
    <cellStyle name="Uwaga 3" xfId="45983" hidden="1"/>
    <cellStyle name="Uwaga 3" xfId="45979" hidden="1"/>
    <cellStyle name="Uwaga 3" xfId="45975" hidden="1"/>
    <cellStyle name="Uwaga 3" xfId="45968" hidden="1"/>
    <cellStyle name="Uwaga 3" xfId="45964" hidden="1"/>
    <cellStyle name="Uwaga 3" xfId="45959" hidden="1"/>
    <cellStyle name="Uwaga 3" xfId="45953" hidden="1"/>
    <cellStyle name="Uwaga 3" xfId="45949" hidden="1"/>
    <cellStyle name="Uwaga 3" xfId="45944" hidden="1"/>
    <cellStyle name="Uwaga 3" xfId="45938" hidden="1"/>
    <cellStyle name="Uwaga 3" xfId="45934" hidden="1"/>
    <cellStyle name="Uwaga 3" xfId="45930" hidden="1"/>
    <cellStyle name="Uwaga 3" xfId="45923" hidden="1"/>
    <cellStyle name="Uwaga 3" xfId="45919" hidden="1"/>
    <cellStyle name="Uwaga 3" xfId="45915" hidden="1"/>
    <cellStyle name="Uwaga 3" xfId="46779" hidden="1"/>
    <cellStyle name="Uwaga 3" xfId="46777" hidden="1"/>
    <cellStyle name="Uwaga 3" xfId="46775" hidden="1"/>
    <cellStyle name="Uwaga 3" xfId="46762" hidden="1"/>
    <cellStyle name="Uwaga 3" xfId="46761" hidden="1"/>
    <cellStyle name="Uwaga 3" xfId="46760" hidden="1"/>
    <cellStyle name="Uwaga 3" xfId="46747" hidden="1"/>
    <cellStyle name="Uwaga 3" xfId="46746" hidden="1"/>
    <cellStyle name="Uwaga 3" xfId="46745" hidden="1"/>
    <cellStyle name="Uwaga 3" xfId="46733" hidden="1"/>
    <cellStyle name="Uwaga 3" xfId="46731" hidden="1"/>
    <cellStyle name="Uwaga 3" xfId="46730" hidden="1"/>
    <cellStyle name="Uwaga 3" xfId="46717" hidden="1"/>
    <cellStyle name="Uwaga 3" xfId="46716" hidden="1"/>
    <cellStyle name="Uwaga 3" xfId="46715" hidden="1"/>
    <cellStyle name="Uwaga 3" xfId="46703" hidden="1"/>
    <cellStyle name="Uwaga 3" xfId="46701" hidden="1"/>
    <cellStyle name="Uwaga 3" xfId="46699" hidden="1"/>
    <cellStyle name="Uwaga 3" xfId="46688" hidden="1"/>
    <cellStyle name="Uwaga 3" xfId="46686" hidden="1"/>
    <cellStyle name="Uwaga 3" xfId="46684" hidden="1"/>
    <cellStyle name="Uwaga 3" xfId="46673" hidden="1"/>
    <cellStyle name="Uwaga 3" xfId="46671" hidden="1"/>
    <cellStyle name="Uwaga 3" xfId="46669" hidden="1"/>
    <cellStyle name="Uwaga 3" xfId="46658" hidden="1"/>
    <cellStyle name="Uwaga 3" xfId="46656" hidden="1"/>
    <cellStyle name="Uwaga 3" xfId="46654" hidden="1"/>
    <cellStyle name="Uwaga 3" xfId="46643" hidden="1"/>
    <cellStyle name="Uwaga 3" xfId="46641" hidden="1"/>
    <cellStyle name="Uwaga 3" xfId="46639" hidden="1"/>
    <cellStyle name="Uwaga 3" xfId="46628" hidden="1"/>
    <cellStyle name="Uwaga 3" xfId="46626" hidden="1"/>
    <cellStyle name="Uwaga 3" xfId="46624" hidden="1"/>
    <cellStyle name="Uwaga 3" xfId="46613" hidden="1"/>
    <cellStyle name="Uwaga 3" xfId="46611" hidden="1"/>
    <cellStyle name="Uwaga 3" xfId="46609" hidden="1"/>
    <cellStyle name="Uwaga 3" xfId="46598" hidden="1"/>
    <cellStyle name="Uwaga 3" xfId="46596" hidden="1"/>
    <cellStyle name="Uwaga 3" xfId="46594" hidden="1"/>
    <cellStyle name="Uwaga 3" xfId="46583" hidden="1"/>
    <cellStyle name="Uwaga 3" xfId="46581" hidden="1"/>
    <cellStyle name="Uwaga 3" xfId="46579" hidden="1"/>
    <cellStyle name="Uwaga 3" xfId="46568" hidden="1"/>
    <cellStyle name="Uwaga 3" xfId="46566" hidden="1"/>
    <cellStyle name="Uwaga 3" xfId="46564" hidden="1"/>
    <cellStyle name="Uwaga 3" xfId="46553" hidden="1"/>
    <cellStyle name="Uwaga 3" xfId="46551" hidden="1"/>
    <cellStyle name="Uwaga 3" xfId="46549" hidden="1"/>
    <cellStyle name="Uwaga 3" xfId="46538" hidden="1"/>
    <cellStyle name="Uwaga 3" xfId="46536" hidden="1"/>
    <cellStyle name="Uwaga 3" xfId="46534" hidden="1"/>
    <cellStyle name="Uwaga 3" xfId="46523" hidden="1"/>
    <cellStyle name="Uwaga 3" xfId="46521" hidden="1"/>
    <cellStyle name="Uwaga 3" xfId="46519" hidden="1"/>
    <cellStyle name="Uwaga 3" xfId="46508" hidden="1"/>
    <cellStyle name="Uwaga 3" xfId="46506" hidden="1"/>
    <cellStyle name="Uwaga 3" xfId="46504" hidden="1"/>
    <cellStyle name="Uwaga 3" xfId="46493" hidden="1"/>
    <cellStyle name="Uwaga 3" xfId="46491" hidden="1"/>
    <cellStyle name="Uwaga 3" xfId="46489" hidden="1"/>
    <cellStyle name="Uwaga 3" xfId="46478" hidden="1"/>
    <cellStyle name="Uwaga 3" xfId="46476" hidden="1"/>
    <cellStyle name="Uwaga 3" xfId="46474" hidden="1"/>
    <cellStyle name="Uwaga 3" xfId="46463" hidden="1"/>
    <cellStyle name="Uwaga 3" xfId="46461" hidden="1"/>
    <cellStyle name="Uwaga 3" xfId="46459" hidden="1"/>
    <cellStyle name="Uwaga 3" xfId="46448" hidden="1"/>
    <cellStyle name="Uwaga 3" xfId="46446" hidden="1"/>
    <cellStyle name="Uwaga 3" xfId="46444" hidden="1"/>
    <cellStyle name="Uwaga 3" xfId="46433" hidden="1"/>
    <cellStyle name="Uwaga 3" xfId="46431" hidden="1"/>
    <cellStyle name="Uwaga 3" xfId="46429" hidden="1"/>
    <cellStyle name="Uwaga 3" xfId="46418" hidden="1"/>
    <cellStyle name="Uwaga 3" xfId="46416" hidden="1"/>
    <cellStyle name="Uwaga 3" xfId="46414" hidden="1"/>
    <cellStyle name="Uwaga 3" xfId="46403" hidden="1"/>
    <cellStyle name="Uwaga 3" xfId="46401" hidden="1"/>
    <cellStyle name="Uwaga 3" xfId="46399" hidden="1"/>
    <cellStyle name="Uwaga 3" xfId="46388" hidden="1"/>
    <cellStyle name="Uwaga 3" xfId="46386" hidden="1"/>
    <cellStyle name="Uwaga 3" xfId="46383" hidden="1"/>
    <cellStyle name="Uwaga 3" xfId="46373" hidden="1"/>
    <cellStyle name="Uwaga 3" xfId="46371" hidden="1"/>
    <cellStyle name="Uwaga 3" xfId="46369" hidden="1"/>
    <cellStyle name="Uwaga 3" xfId="46358" hidden="1"/>
    <cellStyle name="Uwaga 3" xfId="46356" hidden="1"/>
    <cellStyle name="Uwaga 3" xfId="46354" hidden="1"/>
    <cellStyle name="Uwaga 3" xfId="46343" hidden="1"/>
    <cellStyle name="Uwaga 3" xfId="46341" hidden="1"/>
    <cellStyle name="Uwaga 3" xfId="46338" hidden="1"/>
    <cellStyle name="Uwaga 3" xfId="46328" hidden="1"/>
    <cellStyle name="Uwaga 3" xfId="46326" hidden="1"/>
    <cellStyle name="Uwaga 3" xfId="46323" hidden="1"/>
    <cellStyle name="Uwaga 3" xfId="46313" hidden="1"/>
    <cellStyle name="Uwaga 3" xfId="46311" hidden="1"/>
    <cellStyle name="Uwaga 3" xfId="46308" hidden="1"/>
    <cellStyle name="Uwaga 3" xfId="46299" hidden="1"/>
    <cellStyle name="Uwaga 3" xfId="46296" hidden="1"/>
    <cellStyle name="Uwaga 3" xfId="46292" hidden="1"/>
    <cellStyle name="Uwaga 3" xfId="46284" hidden="1"/>
    <cellStyle name="Uwaga 3" xfId="46281" hidden="1"/>
    <cellStyle name="Uwaga 3" xfId="46277" hidden="1"/>
    <cellStyle name="Uwaga 3" xfId="46269" hidden="1"/>
    <cellStyle name="Uwaga 3" xfId="46266" hidden="1"/>
    <cellStyle name="Uwaga 3" xfId="46262" hidden="1"/>
    <cellStyle name="Uwaga 3" xfId="46254" hidden="1"/>
    <cellStyle name="Uwaga 3" xfId="46251" hidden="1"/>
    <cellStyle name="Uwaga 3" xfId="46247" hidden="1"/>
    <cellStyle name="Uwaga 3" xfId="46239" hidden="1"/>
    <cellStyle name="Uwaga 3" xfId="46236" hidden="1"/>
    <cellStyle name="Uwaga 3" xfId="46232" hidden="1"/>
    <cellStyle name="Uwaga 3" xfId="46224" hidden="1"/>
    <cellStyle name="Uwaga 3" xfId="46220" hidden="1"/>
    <cellStyle name="Uwaga 3" xfId="46215" hidden="1"/>
    <cellStyle name="Uwaga 3" xfId="46209" hidden="1"/>
    <cellStyle name="Uwaga 3" xfId="46205" hidden="1"/>
    <cellStyle name="Uwaga 3" xfId="46200" hidden="1"/>
    <cellStyle name="Uwaga 3" xfId="46194" hidden="1"/>
    <cellStyle name="Uwaga 3" xfId="46190" hidden="1"/>
    <cellStyle name="Uwaga 3" xfId="46185" hidden="1"/>
    <cellStyle name="Uwaga 3" xfId="46179" hidden="1"/>
    <cellStyle name="Uwaga 3" xfId="46176" hidden="1"/>
    <cellStyle name="Uwaga 3" xfId="46172" hidden="1"/>
    <cellStyle name="Uwaga 3" xfId="46164" hidden="1"/>
    <cellStyle name="Uwaga 3" xfId="46161" hidden="1"/>
    <cellStyle name="Uwaga 3" xfId="46156" hidden="1"/>
    <cellStyle name="Uwaga 3" xfId="46149" hidden="1"/>
    <cellStyle name="Uwaga 3" xfId="46145" hidden="1"/>
    <cellStyle name="Uwaga 3" xfId="46140" hidden="1"/>
    <cellStyle name="Uwaga 3" xfId="46134" hidden="1"/>
    <cellStyle name="Uwaga 3" xfId="46130" hidden="1"/>
    <cellStyle name="Uwaga 3" xfId="46125" hidden="1"/>
    <cellStyle name="Uwaga 3" xfId="46119" hidden="1"/>
    <cellStyle name="Uwaga 3" xfId="46116" hidden="1"/>
    <cellStyle name="Uwaga 3" xfId="46112" hidden="1"/>
    <cellStyle name="Uwaga 3" xfId="46104" hidden="1"/>
    <cellStyle name="Uwaga 3" xfId="46099" hidden="1"/>
    <cellStyle name="Uwaga 3" xfId="46094" hidden="1"/>
    <cellStyle name="Uwaga 3" xfId="46089" hidden="1"/>
    <cellStyle name="Uwaga 3" xfId="46084" hidden="1"/>
    <cellStyle name="Uwaga 3" xfId="46079" hidden="1"/>
    <cellStyle name="Uwaga 3" xfId="46074" hidden="1"/>
    <cellStyle name="Uwaga 3" xfId="46069" hidden="1"/>
    <cellStyle name="Uwaga 3" xfId="46064" hidden="1"/>
    <cellStyle name="Uwaga 3" xfId="46059" hidden="1"/>
    <cellStyle name="Uwaga 3" xfId="46055" hidden="1"/>
    <cellStyle name="Uwaga 3" xfId="46050" hidden="1"/>
    <cellStyle name="Uwaga 3" xfId="46043" hidden="1"/>
    <cellStyle name="Uwaga 3" xfId="46038" hidden="1"/>
    <cellStyle name="Uwaga 3" xfId="46033" hidden="1"/>
    <cellStyle name="Uwaga 3" xfId="46028" hidden="1"/>
    <cellStyle name="Uwaga 3" xfId="46023" hidden="1"/>
    <cellStyle name="Uwaga 3" xfId="46018" hidden="1"/>
    <cellStyle name="Uwaga 3" xfId="46013" hidden="1"/>
    <cellStyle name="Uwaga 3" xfId="46008" hidden="1"/>
    <cellStyle name="Uwaga 3" xfId="46003" hidden="1"/>
    <cellStyle name="Uwaga 3" xfId="45999" hidden="1"/>
    <cellStyle name="Uwaga 3" xfId="45994" hidden="1"/>
    <cellStyle name="Uwaga 3" xfId="45989" hidden="1"/>
    <cellStyle name="Uwaga 3" xfId="45984" hidden="1"/>
    <cellStyle name="Uwaga 3" xfId="45980" hidden="1"/>
    <cellStyle name="Uwaga 3" xfId="45976" hidden="1"/>
    <cellStyle name="Uwaga 3" xfId="45969" hidden="1"/>
    <cellStyle name="Uwaga 3" xfId="45965" hidden="1"/>
    <cellStyle name="Uwaga 3" xfId="45960" hidden="1"/>
    <cellStyle name="Uwaga 3" xfId="45954" hidden="1"/>
    <cellStyle name="Uwaga 3" xfId="45950" hidden="1"/>
    <cellStyle name="Uwaga 3" xfId="45945" hidden="1"/>
    <cellStyle name="Uwaga 3" xfId="45939" hidden="1"/>
    <cellStyle name="Uwaga 3" xfId="45935" hidden="1"/>
    <cellStyle name="Uwaga 3" xfId="45931" hidden="1"/>
    <cellStyle name="Uwaga 3" xfId="45924" hidden="1"/>
    <cellStyle name="Uwaga 3" xfId="45920" hidden="1"/>
    <cellStyle name="Uwaga 3" xfId="45916" hidden="1"/>
    <cellStyle name="Uwaga 3" xfId="46783" hidden="1"/>
    <cellStyle name="Uwaga 3" xfId="46782" hidden="1"/>
    <cellStyle name="Uwaga 3" xfId="46780" hidden="1"/>
    <cellStyle name="Uwaga 3" xfId="46767" hidden="1"/>
    <cellStyle name="Uwaga 3" xfId="46765" hidden="1"/>
    <cellStyle name="Uwaga 3" xfId="46763" hidden="1"/>
    <cellStyle name="Uwaga 3" xfId="46753" hidden="1"/>
    <cellStyle name="Uwaga 3" xfId="46751" hidden="1"/>
    <cellStyle name="Uwaga 3" xfId="46749" hidden="1"/>
    <cellStyle name="Uwaga 3" xfId="46738" hidden="1"/>
    <cellStyle name="Uwaga 3" xfId="46736" hidden="1"/>
    <cellStyle name="Uwaga 3" xfId="46734" hidden="1"/>
    <cellStyle name="Uwaga 3" xfId="46721" hidden="1"/>
    <cellStyle name="Uwaga 3" xfId="46719" hidden="1"/>
    <cellStyle name="Uwaga 3" xfId="46718" hidden="1"/>
    <cellStyle name="Uwaga 3" xfId="46705" hidden="1"/>
    <cellStyle name="Uwaga 3" xfId="46704" hidden="1"/>
    <cellStyle name="Uwaga 3" xfId="46702" hidden="1"/>
    <cellStyle name="Uwaga 3" xfId="46690" hidden="1"/>
    <cellStyle name="Uwaga 3" xfId="46689" hidden="1"/>
    <cellStyle name="Uwaga 3" xfId="46687" hidden="1"/>
    <cellStyle name="Uwaga 3" xfId="46675" hidden="1"/>
    <cellStyle name="Uwaga 3" xfId="46674" hidden="1"/>
    <cellStyle name="Uwaga 3" xfId="46672" hidden="1"/>
    <cellStyle name="Uwaga 3" xfId="46660" hidden="1"/>
    <cellStyle name="Uwaga 3" xfId="46659" hidden="1"/>
    <cellStyle name="Uwaga 3" xfId="46657" hidden="1"/>
    <cellStyle name="Uwaga 3" xfId="46645" hidden="1"/>
    <cellStyle name="Uwaga 3" xfId="46644" hidden="1"/>
    <cellStyle name="Uwaga 3" xfId="46642" hidden="1"/>
    <cellStyle name="Uwaga 3" xfId="46630" hidden="1"/>
    <cellStyle name="Uwaga 3" xfId="46629" hidden="1"/>
    <cellStyle name="Uwaga 3" xfId="46627" hidden="1"/>
    <cellStyle name="Uwaga 3" xfId="46615" hidden="1"/>
    <cellStyle name="Uwaga 3" xfId="46614" hidden="1"/>
    <cellStyle name="Uwaga 3" xfId="46612" hidden="1"/>
    <cellStyle name="Uwaga 3" xfId="46600" hidden="1"/>
    <cellStyle name="Uwaga 3" xfId="46599" hidden="1"/>
    <cellStyle name="Uwaga 3" xfId="46597" hidden="1"/>
    <cellStyle name="Uwaga 3" xfId="46585" hidden="1"/>
    <cellStyle name="Uwaga 3" xfId="46584" hidden="1"/>
    <cellStyle name="Uwaga 3" xfId="46582" hidden="1"/>
    <cellStyle name="Uwaga 3" xfId="46570" hidden="1"/>
    <cellStyle name="Uwaga 3" xfId="46569" hidden="1"/>
    <cellStyle name="Uwaga 3" xfId="46567" hidden="1"/>
    <cellStyle name="Uwaga 3" xfId="46555" hidden="1"/>
    <cellStyle name="Uwaga 3" xfId="46554" hidden="1"/>
    <cellStyle name="Uwaga 3" xfId="46552" hidden="1"/>
    <cellStyle name="Uwaga 3" xfId="46540" hidden="1"/>
    <cellStyle name="Uwaga 3" xfId="46539" hidden="1"/>
    <cellStyle name="Uwaga 3" xfId="46537" hidden="1"/>
    <cellStyle name="Uwaga 3" xfId="46525" hidden="1"/>
    <cellStyle name="Uwaga 3" xfId="46524" hidden="1"/>
    <cellStyle name="Uwaga 3" xfId="46522" hidden="1"/>
    <cellStyle name="Uwaga 3" xfId="46510" hidden="1"/>
    <cellStyle name="Uwaga 3" xfId="46509" hidden="1"/>
    <cellStyle name="Uwaga 3" xfId="46507" hidden="1"/>
    <cellStyle name="Uwaga 3" xfId="46495" hidden="1"/>
    <cellStyle name="Uwaga 3" xfId="46494" hidden="1"/>
    <cellStyle name="Uwaga 3" xfId="46492" hidden="1"/>
    <cellStyle name="Uwaga 3" xfId="46480" hidden="1"/>
    <cellStyle name="Uwaga 3" xfId="46479" hidden="1"/>
    <cellStyle name="Uwaga 3" xfId="46477" hidden="1"/>
    <cellStyle name="Uwaga 3" xfId="46465" hidden="1"/>
    <cellStyle name="Uwaga 3" xfId="46464" hidden="1"/>
    <cellStyle name="Uwaga 3" xfId="46462" hidden="1"/>
    <cellStyle name="Uwaga 3" xfId="46450" hidden="1"/>
    <cellStyle name="Uwaga 3" xfId="46449" hidden="1"/>
    <cellStyle name="Uwaga 3" xfId="46447" hidden="1"/>
    <cellStyle name="Uwaga 3" xfId="46435" hidden="1"/>
    <cellStyle name="Uwaga 3" xfId="46434" hidden="1"/>
    <cellStyle name="Uwaga 3" xfId="46432" hidden="1"/>
    <cellStyle name="Uwaga 3" xfId="46420" hidden="1"/>
    <cellStyle name="Uwaga 3" xfId="46419" hidden="1"/>
    <cellStyle name="Uwaga 3" xfId="46417" hidden="1"/>
    <cellStyle name="Uwaga 3" xfId="46405" hidden="1"/>
    <cellStyle name="Uwaga 3" xfId="46404" hidden="1"/>
    <cellStyle name="Uwaga 3" xfId="46402" hidden="1"/>
    <cellStyle name="Uwaga 3" xfId="46390" hidden="1"/>
    <cellStyle name="Uwaga 3" xfId="46389" hidden="1"/>
    <cellStyle name="Uwaga 3" xfId="46387" hidden="1"/>
    <cellStyle name="Uwaga 3" xfId="46375" hidden="1"/>
    <cellStyle name="Uwaga 3" xfId="46374" hidden="1"/>
    <cellStyle name="Uwaga 3" xfId="46372" hidden="1"/>
    <cellStyle name="Uwaga 3" xfId="46360" hidden="1"/>
    <cellStyle name="Uwaga 3" xfId="46359" hidden="1"/>
    <cellStyle name="Uwaga 3" xfId="46357" hidden="1"/>
    <cellStyle name="Uwaga 3" xfId="46345" hidden="1"/>
    <cellStyle name="Uwaga 3" xfId="46344" hidden="1"/>
    <cellStyle name="Uwaga 3" xfId="46342" hidden="1"/>
    <cellStyle name="Uwaga 3" xfId="46330" hidden="1"/>
    <cellStyle name="Uwaga 3" xfId="46329" hidden="1"/>
    <cellStyle name="Uwaga 3" xfId="46327" hidden="1"/>
    <cellStyle name="Uwaga 3" xfId="46315" hidden="1"/>
    <cellStyle name="Uwaga 3" xfId="46314" hidden="1"/>
    <cellStyle name="Uwaga 3" xfId="46312" hidden="1"/>
    <cellStyle name="Uwaga 3" xfId="46300" hidden="1"/>
    <cellStyle name="Uwaga 3" xfId="46298" hidden="1"/>
    <cellStyle name="Uwaga 3" xfId="46295" hidden="1"/>
    <cellStyle name="Uwaga 3" xfId="46285" hidden="1"/>
    <cellStyle name="Uwaga 3" xfId="46283" hidden="1"/>
    <cellStyle name="Uwaga 3" xfId="46280" hidden="1"/>
    <cellStyle name="Uwaga 3" xfId="46270" hidden="1"/>
    <cellStyle name="Uwaga 3" xfId="46268" hidden="1"/>
    <cellStyle name="Uwaga 3" xfId="46265" hidden="1"/>
    <cellStyle name="Uwaga 3" xfId="46255" hidden="1"/>
    <cellStyle name="Uwaga 3" xfId="46253" hidden="1"/>
    <cellStyle name="Uwaga 3" xfId="46250" hidden="1"/>
    <cellStyle name="Uwaga 3" xfId="46240" hidden="1"/>
    <cellStyle name="Uwaga 3" xfId="46238" hidden="1"/>
    <cellStyle name="Uwaga 3" xfId="46235" hidden="1"/>
    <cellStyle name="Uwaga 3" xfId="46225" hidden="1"/>
    <cellStyle name="Uwaga 3" xfId="46223" hidden="1"/>
    <cellStyle name="Uwaga 3" xfId="46219" hidden="1"/>
    <cellStyle name="Uwaga 3" xfId="46210" hidden="1"/>
    <cellStyle name="Uwaga 3" xfId="46207" hidden="1"/>
    <cellStyle name="Uwaga 3" xfId="46203" hidden="1"/>
    <cellStyle name="Uwaga 3" xfId="46195" hidden="1"/>
    <cellStyle name="Uwaga 3" xfId="46193" hidden="1"/>
    <cellStyle name="Uwaga 3" xfId="46189" hidden="1"/>
    <cellStyle name="Uwaga 3" xfId="46180" hidden="1"/>
    <cellStyle name="Uwaga 3" xfId="46178" hidden="1"/>
    <cellStyle name="Uwaga 3" xfId="46175" hidden="1"/>
    <cellStyle name="Uwaga 3" xfId="46165" hidden="1"/>
    <cellStyle name="Uwaga 3" xfId="46163" hidden="1"/>
    <cellStyle name="Uwaga 3" xfId="46158" hidden="1"/>
    <cellStyle name="Uwaga 3" xfId="46150" hidden="1"/>
    <cellStyle name="Uwaga 3" xfId="46148" hidden="1"/>
    <cellStyle name="Uwaga 3" xfId="46143" hidden="1"/>
    <cellStyle name="Uwaga 3" xfId="46135" hidden="1"/>
    <cellStyle name="Uwaga 3" xfId="46133" hidden="1"/>
    <cellStyle name="Uwaga 3" xfId="46128" hidden="1"/>
    <cellStyle name="Uwaga 3" xfId="46120" hidden="1"/>
    <cellStyle name="Uwaga 3" xfId="46118" hidden="1"/>
    <cellStyle name="Uwaga 3" xfId="46114" hidden="1"/>
    <cellStyle name="Uwaga 3" xfId="46105" hidden="1"/>
    <cellStyle name="Uwaga 3" xfId="46102" hidden="1"/>
    <cellStyle name="Uwaga 3" xfId="46097" hidden="1"/>
    <cellStyle name="Uwaga 3" xfId="46090" hidden="1"/>
    <cellStyle name="Uwaga 3" xfId="46086" hidden="1"/>
    <cellStyle name="Uwaga 3" xfId="46081" hidden="1"/>
    <cellStyle name="Uwaga 3" xfId="46075" hidden="1"/>
    <cellStyle name="Uwaga 3" xfId="46071" hidden="1"/>
    <cellStyle name="Uwaga 3" xfId="46066" hidden="1"/>
    <cellStyle name="Uwaga 3" xfId="46060" hidden="1"/>
    <cellStyle name="Uwaga 3" xfId="46057" hidden="1"/>
    <cellStyle name="Uwaga 3" xfId="46053" hidden="1"/>
    <cellStyle name="Uwaga 3" xfId="46044" hidden="1"/>
    <cellStyle name="Uwaga 3" xfId="46039" hidden="1"/>
    <cellStyle name="Uwaga 3" xfId="46034" hidden="1"/>
    <cellStyle name="Uwaga 3" xfId="46029" hidden="1"/>
    <cellStyle name="Uwaga 3" xfId="46024" hidden="1"/>
    <cellStyle name="Uwaga 3" xfId="46019" hidden="1"/>
    <cellStyle name="Uwaga 3" xfId="46014" hidden="1"/>
    <cellStyle name="Uwaga 3" xfId="46009" hidden="1"/>
    <cellStyle name="Uwaga 3" xfId="46004" hidden="1"/>
    <cellStyle name="Uwaga 3" xfId="46000" hidden="1"/>
    <cellStyle name="Uwaga 3" xfId="45995" hidden="1"/>
    <cellStyle name="Uwaga 3" xfId="45990" hidden="1"/>
    <cellStyle name="Uwaga 3" xfId="45985" hidden="1"/>
    <cellStyle name="Uwaga 3" xfId="45981" hidden="1"/>
    <cellStyle name="Uwaga 3" xfId="45977" hidden="1"/>
    <cellStyle name="Uwaga 3" xfId="45970" hidden="1"/>
    <cellStyle name="Uwaga 3" xfId="45966" hidden="1"/>
    <cellStyle name="Uwaga 3" xfId="45961" hidden="1"/>
    <cellStyle name="Uwaga 3" xfId="45955" hidden="1"/>
    <cellStyle name="Uwaga 3" xfId="45951" hidden="1"/>
    <cellStyle name="Uwaga 3" xfId="45946" hidden="1"/>
    <cellStyle name="Uwaga 3" xfId="45940" hidden="1"/>
    <cellStyle name="Uwaga 3" xfId="45936" hidden="1"/>
    <cellStyle name="Uwaga 3" xfId="45932" hidden="1"/>
    <cellStyle name="Uwaga 3" xfId="45925" hidden="1"/>
    <cellStyle name="Uwaga 3" xfId="45921" hidden="1"/>
    <cellStyle name="Uwaga 3" xfId="45917" hidden="1"/>
    <cellStyle name="Uwaga 3" xfId="44925" hidden="1"/>
    <cellStyle name="Uwaga 3" xfId="44924" hidden="1"/>
    <cellStyle name="Uwaga 3" xfId="44923" hidden="1"/>
    <cellStyle name="Uwaga 3" xfId="44916" hidden="1"/>
    <cellStyle name="Uwaga 3" xfId="44915" hidden="1"/>
    <cellStyle name="Uwaga 3" xfId="44914" hidden="1"/>
    <cellStyle name="Uwaga 3" xfId="44907" hidden="1"/>
    <cellStyle name="Uwaga 3" xfId="44906" hidden="1"/>
    <cellStyle name="Uwaga 3" xfId="44905" hidden="1"/>
    <cellStyle name="Uwaga 3" xfId="44898" hidden="1"/>
    <cellStyle name="Uwaga 3" xfId="44897" hidden="1"/>
    <cellStyle name="Uwaga 3" xfId="44896" hidden="1"/>
    <cellStyle name="Uwaga 3" xfId="44889" hidden="1"/>
    <cellStyle name="Uwaga 3" xfId="44888" hidden="1"/>
    <cellStyle name="Uwaga 3" xfId="44887" hidden="1"/>
    <cellStyle name="Uwaga 3" xfId="44880" hidden="1"/>
    <cellStyle name="Uwaga 3" xfId="44879" hidden="1"/>
    <cellStyle name="Uwaga 3" xfId="44877" hidden="1"/>
    <cellStyle name="Uwaga 3" xfId="44871" hidden="1"/>
    <cellStyle name="Uwaga 3" xfId="44870" hidden="1"/>
    <cellStyle name="Uwaga 3" xfId="44868" hidden="1"/>
    <cellStyle name="Uwaga 3" xfId="44862" hidden="1"/>
    <cellStyle name="Uwaga 3" xfId="44861" hidden="1"/>
    <cellStyle name="Uwaga 3" xfId="44859" hidden="1"/>
    <cellStyle name="Uwaga 3" xfId="44853" hidden="1"/>
    <cellStyle name="Uwaga 3" xfId="44852" hidden="1"/>
    <cellStyle name="Uwaga 3" xfId="44850" hidden="1"/>
    <cellStyle name="Uwaga 3" xfId="44844" hidden="1"/>
    <cellStyle name="Uwaga 3" xfId="44843" hidden="1"/>
    <cellStyle name="Uwaga 3" xfId="44841" hidden="1"/>
    <cellStyle name="Uwaga 3" xfId="44835" hidden="1"/>
    <cellStyle name="Uwaga 3" xfId="44834" hidden="1"/>
    <cellStyle name="Uwaga 3" xfId="44832" hidden="1"/>
    <cellStyle name="Uwaga 3" xfId="44826" hidden="1"/>
    <cellStyle name="Uwaga 3" xfId="44825" hidden="1"/>
    <cellStyle name="Uwaga 3" xfId="44823" hidden="1"/>
    <cellStyle name="Uwaga 3" xfId="44817" hidden="1"/>
    <cellStyle name="Uwaga 3" xfId="44816" hidden="1"/>
    <cellStyle name="Uwaga 3" xfId="44814" hidden="1"/>
    <cellStyle name="Uwaga 3" xfId="44808" hidden="1"/>
    <cellStyle name="Uwaga 3" xfId="44807" hidden="1"/>
    <cellStyle name="Uwaga 3" xfId="44805" hidden="1"/>
    <cellStyle name="Uwaga 3" xfId="44799" hidden="1"/>
    <cellStyle name="Uwaga 3" xfId="44798" hidden="1"/>
    <cellStyle name="Uwaga 3" xfId="44796" hidden="1"/>
    <cellStyle name="Uwaga 3" xfId="44790" hidden="1"/>
    <cellStyle name="Uwaga 3" xfId="44789" hidden="1"/>
    <cellStyle name="Uwaga 3" xfId="44787" hidden="1"/>
    <cellStyle name="Uwaga 3" xfId="44781" hidden="1"/>
    <cellStyle name="Uwaga 3" xfId="44780" hidden="1"/>
    <cellStyle name="Uwaga 3" xfId="44778" hidden="1"/>
    <cellStyle name="Uwaga 3" xfId="44772" hidden="1"/>
    <cellStyle name="Uwaga 3" xfId="44771" hidden="1"/>
    <cellStyle name="Uwaga 3" xfId="44768" hidden="1"/>
    <cellStyle name="Uwaga 3" xfId="44763" hidden="1"/>
    <cellStyle name="Uwaga 3" xfId="44761" hidden="1"/>
    <cellStyle name="Uwaga 3" xfId="44758" hidden="1"/>
    <cellStyle name="Uwaga 3" xfId="44754" hidden="1"/>
    <cellStyle name="Uwaga 3" xfId="44753" hidden="1"/>
    <cellStyle name="Uwaga 3" xfId="44750" hidden="1"/>
    <cellStyle name="Uwaga 3" xfId="44745" hidden="1"/>
    <cellStyle name="Uwaga 3" xfId="44744" hidden="1"/>
    <cellStyle name="Uwaga 3" xfId="44742" hidden="1"/>
    <cellStyle name="Uwaga 3" xfId="44736" hidden="1"/>
    <cellStyle name="Uwaga 3" xfId="44735" hidden="1"/>
    <cellStyle name="Uwaga 3" xfId="44733" hidden="1"/>
    <cellStyle name="Uwaga 3" xfId="44727" hidden="1"/>
    <cellStyle name="Uwaga 3" xfId="44726" hidden="1"/>
    <cellStyle name="Uwaga 3" xfId="44724" hidden="1"/>
    <cellStyle name="Uwaga 3" xfId="44718" hidden="1"/>
    <cellStyle name="Uwaga 3" xfId="44717" hidden="1"/>
    <cellStyle name="Uwaga 3" xfId="44715" hidden="1"/>
    <cellStyle name="Uwaga 3" xfId="44709" hidden="1"/>
    <cellStyle name="Uwaga 3" xfId="44708" hidden="1"/>
    <cellStyle name="Uwaga 3" xfId="44706" hidden="1"/>
    <cellStyle name="Uwaga 3" xfId="44700" hidden="1"/>
    <cellStyle name="Uwaga 3" xfId="44699" hidden="1"/>
    <cellStyle name="Uwaga 3" xfId="44696" hidden="1"/>
    <cellStyle name="Uwaga 3" xfId="44691" hidden="1"/>
    <cellStyle name="Uwaga 3" xfId="44689" hidden="1"/>
    <cellStyle name="Uwaga 3" xfId="44686" hidden="1"/>
    <cellStyle name="Uwaga 3" xfId="44682" hidden="1"/>
    <cellStyle name="Uwaga 3" xfId="44680" hidden="1"/>
    <cellStyle name="Uwaga 3" xfId="44677" hidden="1"/>
    <cellStyle name="Uwaga 3" xfId="44673" hidden="1"/>
    <cellStyle name="Uwaga 3" xfId="44672" hidden="1"/>
    <cellStyle name="Uwaga 3" xfId="44670" hidden="1"/>
    <cellStyle name="Uwaga 3" xfId="44664" hidden="1"/>
    <cellStyle name="Uwaga 3" xfId="44662" hidden="1"/>
    <cellStyle name="Uwaga 3" xfId="44659" hidden="1"/>
    <cellStyle name="Uwaga 3" xfId="44655" hidden="1"/>
    <cellStyle name="Uwaga 3" xfId="44653" hidden="1"/>
    <cellStyle name="Uwaga 3" xfId="44650" hidden="1"/>
    <cellStyle name="Uwaga 3" xfId="44646" hidden="1"/>
    <cellStyle name="Uwaga 3" xfId="44644" hidden="1"/>
    <cellStyle name="Uwaga 3" xfId="44641" hidden="1"/>
    <cellStyle name="Uwaga 3" xfId="44637" hidden="1"/>
    <cellStyle name="Uwaga 3" xfId="44635" hidden="1"/>
    <cellStyle name="Uwaga 3" xfId="44633" hidden="1"/>
    <cellStyle name="Uwaga 3" xfId="44628" hidden="1"/>
    <cellStyle name="Uwaga 3" xfId="44626" hidden="1"/>
    <cellStyle name="Uwaga 3" xfId="44624" hidden="1"/>
    <cellStyle name="Uwaga 3" xfId="44619" hidden="1"/>
    <cellStyle name="Uwaga 3" xfId="44617" hidden="1"/>
    <cellStyle name="Uwaga 3" xfId="44614" hidden="1"/>
    <cellStyle name="Uwaga 3" xfId="44610" hidden="1"/>
    <cellStyle name="Uwaga 3" xfId="44608" hidden="1"/>
    <cellStyle name="Uwaga 3" xfId="44606" hidden="1"/>
    <cellStyle name="Uwaga 3" xfId="44601" hidden="1"/>
    <cellStyle name="Uwaga 3" xfId="44599" hidden="1"/>
    <cellStyle name="Uwaga 3" xfId="44597" hidden="1"/>
    <cellStyle name="Uwaga 3" xfId="44591" hidden="1"/>
    <cellStyle name="Uwaga 3" xfId="44588" hidden="1"/>
    <cellStyle name="Uwaga 3" xfId="44585" hidden="1"/>
    <cellStyle name="Uwaga 3" xfId="44582" hidden="1"/>
    <cellStyle name="Uwaga 3" xfId="44579" hidden="1"/>
    <cellStyle name="Uwaga 3" xfId="44576" hidden="1"/>
    <cellStyle name="Uwaga 3" xfId="44573" hidden="1"/>
    <cellStyle name="Uwaga 3" xfId="44570" hidden="1"/>
    <cellStyle name="Uwaga 3" xfId="44567" hidden="1"/>
    <cellStyle name="Uwaga 3" xfId="44565" hidden="1"/>
    <cellStyle name="Uwaga 3" xfId="44563" hidden="1"/>
    <cellStyle name="Uwaga 3" xfId="44560" hidden="1"/>
    <cellStyle name="Uwaga 3" xfId="44556" hidden="1"/>
    <cellStyle name="Uwaga 3" xfId="44553" hidden="1"/>
    <cellStyle name="Uwaga 3" xfId="44550" hidden="1"/>
    <cellStyle name="Uwaga 3" xfId="44546" hidden="1"/>
    <cellStyle name="Uwaga 3" xfId="44543" hidden="1"/>
    <cellStyle name="Uwaga 3" xfId="44540" hidden="1"/>
    <cellStyle name="Uwaga 3" xfId="44538" hidden="1"/>
    <cellStyle name="Uwaga 3" xfId="44535" hidden="1"/>
    <cellStyle name="Uwaga 3" xfId="44532" hidden="1"/>
    <cellStyle name="Uwaga 3" xfId="44529" hidden="1"/>
    <cellStyle name="Uwaga 3" xfId="44527" hidden="1"/>
    <cellStyle name="Uwaga 3" xfId="44525" hidden="1"/>
    <cellStyle name="Uwaga 3" xfId="44520" hidden="1"/>
    <cellStyle name="Uwaga 3" xfId="44517" hidden="1"/>
    <cellStyle name="Uwaga 3" xfId="44514" hidden="1"/>
    <cellStyle name="Uwaga 3" xfId="44510" hidden="1"/>
    <cellStyle name="Uwaga 3" xfId="44507" hidden="1"/>
    <cellStyle name="Uwaga 3" xfId="44504" hidden="1"/>
    <cellStyle name="Uwaga 3" xfId="44501" hidden="1"/>
    <cellStyle name="Uwaga 3" xfId="44498" hidden="1"/>
    <cellStyle name="Uwaga 3" xfId="44495" hidden="1"/>
    <cellStyle name="Uwaga 3" xfId="44493" hidden="1"/>
    <cellStyle name="Uwaga 3" xfId="44491" hidden="1"/>
    <cellStyle name="Uwaga 3" xfId="44488" hidden="1"/>
    <cellStyle name="Uwaga 3" xfId="44483" hidden="1"/>
    <cellStyle name="Uwaga 3" xfId="44480" hidden="1"/>
    <cellStyle name="Uwaga 3" xfId="44477" hidden="1"/>
    <cellStyle name="Uwaga 3" xfId="44473" hidden="1"/>
    <cellStyle name="Uwaga 3" xfId="44470" hidden="1"/>
    <cellStyle name="Uwaga 3" xfId="44468" hidden="1"/>
    <cellStyle name="Uwaga 3" xfId="44465" hidden="1"/>
    <cellStyle name="Uwaga 3" xfId="44462" hidden="1"/>
    <cellStyle name="Uwaga 3" xfId="44459" hidden="1"/>
    <cellStyle name="Uwaga 3" xfId="44457" hidden="1"/>
    <cellStyle name="Uwaga 3" xfId="44454" hidden="1"/>
    <cellStyle name="Uwaga 3" xfId="44451" hidden="1"/>
    <cellStyle name="Uwaga 3" xfId="44448" hidden="1"/>
    <cellStyle name="Uwaga 3" xfId="44446" hidden="1"/>
    <cellStyle name="Uwaga 3" xfId="44444" hidden="1"/>
    <cellStyle name="Uwaga 3" xfId="44439" hidden="1"/>
    <cellStyle name="Uwaga 3" xfId="44437" hidden="1"/>
    <cellStyle name="Uwaga 3" xfId="44434" hidden="1"/>
    <cellStyle name="Uwaga 3" xfId="44430" hidden="1"/>
    <cellStyle name="Uwaga 3" xfId="44428" hidden="1"/>
    <cellStyle name="Uwaga 3" xfId="44425" hidden="1"/>
    <cellStyle name="Uwaga 3" xfId="44421" hidden="1"/>
    <cellStyle name="Uwaga 3" xfId="44419" hidden="1"/>
    <cellStyle name="Uwaga 3" xfId="44417" hidden="1"/>
    <cellStyle name="Uwaga 3" xfId="44412" hidden="1"/>
    <cellStyle name="Uwaga 3" xfId="44410" hidden="1"/>
    <cellStyle name="Uwaga 3" xfId="44408" hidden="1"/>
    <cellStyle name="Uwaga 3" xfId="46853" hidden="1"/>
    <cellStyle name="Uwaga 3" xfId="46854" hidden="1"/>
    <cellStyle name="Uwaga 3" xfId="46856" hidden="1"/>
    <cellStyle name="Uwaga 3" xfId="46868" hidden="1"/>
    <cellStyle name="Uwaga 3" xfId="46869" hidden="1"/>
    <cellStyle name="Uwaga 3" xfId="46874" hidden="1"/>
    <cellStyle name="Uwaga 3" xfId="46883" hidden="1"/>
    <cellStyle name="Uwaga 3" xfId="46884" hidden="1"/>
    <cellStyle name="Uwaga 3" xfId="46889" hidden="1"/>
    <cellStyle name="Uwaga 3" xfId="46898" hidden="1"/>
    <cellStyle name="Uwaga 3" xfId="46899" hidden="1"/>
    <cellStyle name="Uwaga 3" xfId="46900" hidden="1"/>
    <cellStyle name="Uwaga 3" xfId="46913" hidden="1"/>
    <cellStyle name="Uwaga 3" xfId="46918" hidden="1"/>
    <cellStyle name="Uwaga 3" xfId="46923" hidden="1"/>
    <cellStyle name="Uwaga 3" xfId="46933" hidden="1"/>
    <cellStyle name="Uwaga 3" xfId="46938" hidden="1"/>
    <cellStyle name="Uwaga 3" xfId="46942" hidden="1"/>
    <cellStyle name="Uwaga 3" xfId="46949" hidden="1"/>
    <cellStyle name="Uwaga 3" xfId="46954" hidden="1"/>
    <cellStyle name="Uwaga 3" xfId="46957" hidden="1"/>
    <cellStyle name="Uwaga 3" xfId="46963" hidden="1"/>
    <cellStyle name="Uwaga 3" xfId="46968" hidden="1"/>
    <cellStyle name="Uwaga 3" xfId="46972" hidden="1"/>
    <cellStyle name="Uwaga 3" xfId="46973" hidden="1"/>
    <cellStyle name="Uwaga 3" xfId="46974" hidden="1"/>
    <cellStyle name="Uwaga 3" xfId="46978" hidden="1"/>
    <cellStyle name="Uwaga 3" xfId="46990" hidden="1"/>
    <cellStyle name="Uwaga 3" xfId="46995" hidden="1"/>
    <cellStyle name="Uwaga 3" xfId="47000" hidden="1"/>
    <cellStyle name="Uwaga 3" xfId="47005" hidden="1"/>
    <cellStyle name="Uwaga 3" xfId="47010" hidden="1"/>
    <cellStyle name="Uwaga 3" xfId="47015" hidden="1"/>
    <cellStyle name="Uwaga 3" xfId="47019" hidden="1"/>
    <cellStyle name="Uwaga 3" xfId="47023" hidden="1"/>
    <cellStyle name="Uwaga 3" xfId="47028" hidden="1"/>
    <cellStyle name="Uwaga 3" xfId="47033" hidden="1"/>
    <cellStyle name="Uwaga 3" xfId="47034" hidden="1"/>
    <cellStyle name="Uwaga 3" xfId="47036" hidden="1"/>
    <cellStyle name="Uwaga 3" xfId="47049" hidden="1"/>
    <cellStyle name="Uwaga 3" xfId="47053" hidden="1"/>
    <cellStyle name="Uwaga 3" xfId="47058" hidden="1"/>
    <cellStyle name="Uwaga 3" xfId="47065" hidden="1"/>
    <cellStyle name="Uwaga 3" xfId="47069" hidden="1"/>
    <cellStyle name="Uwaga 3" xfId="47074" hidden="1"/>
    <cellStyle name="Uwaga 3" xfId="47079" hidden="1"/>
    <cellStyle name="Uwaga 3" xfId="47082" hidden="1"/>
    <cellStyle name="Uwaga 3" xfId="47087" hidden="1"/>
    <cellStyle name="Uwaga 3" xfId="47093" hidden="1"/>
    <cellStyle name="Uwaga 3" xfId="47094" hidden="1"/>
    <cellStyle name="Uwaga 3" xfId="47097" hidden="1"/>
    <cellStyle name="Uwaga 3" xfId="47110" hidden="1"/>
    <cellStyle name="Uwaga 3" xfId="47114" hidden="1"/>
    <cellStyle name="Uwaga 3" xfId="47119" hidden="1"/>
    <cellStyle name="Uwaga 3" xfId="47126" hidden="1"/>
    <cellStyle name="Uwaga 3" xfId="47131" hidden="1"/>
    <cellStyle name="Uwaga 3" xfId="47135" hidden="1"/>
    <cellStyle name="Uwaga 3" xfId="47140" hidden="1"/>
    <cellStyle name="Uwaga 3" xfId="47144" hidden="1"/>
    <cellStyle name="Uwaga 3" xfId="47149" hidden="1"/>
    <cellStyle name="Uwaga 3" xfId="47153" hidden="1"/>
    <cellStyle name="Uwaga 3" xfId="47154" hidden="1"/>
    <cellStyle name="Uwaga 3" xfId="47156" hidden="1"/>
    <cellStyle name="Uwaga 3" xfId="47168" hidden="1"/>
    <cellStyle name="Uwaga 3" xfId="47169" hidden="1"/>
    <cellStyle name="Uwaga 3" xfId="47171" hidden="1"/>
    <cellStyle name="Uwaga 3" xfId="47183" hidden="1"/>
    <cellStyle name="Uwaga 3" xfId="47185" hidden="1"/>
    <cellStyle name="Uwaga 3" xfId="47188" hidden="1"/>
    <cellStyle name="Uwaga 3" xfId="47198" hidden="1"/>
    <cellStyle name="Uwaga 3" xfId="47199" hidden="1"/>
    <cellStyle name="Uwaga 3" xfId="47201" hidden="1"/>
    <cellStyle name="Uwaga 3" xfId="47213" hidden="1"/>
    <cellStyle name="Uwaga 3" xfId="47214" hidden="1"/>
    <cellStyle name="Uwaga 3" xfId="47215" hidden="1"/>
    <cellStyle name="Uwaga 3" xfId="47229" hidden="1"/>
    <cellStyle name="Uwaga 3" xfId="47232" hidden="1"/>
    <cellStyle name="Uwaga 3" xfId="47236" hidden="1"/>
    <cellStyle name="Uwaga 3" xfId="47244" hidden="1"/>
    <cellStyle name="Uwaga 3" xfId="47247" hidden="1"/>
    <cellStyle name="Uwaga 3" xfId="47251" hidden="1"/>
    <cellStyle name="Uwaga 3" xfId="47259" hidden="1"/>
    <cellStyle name="Uwaga 3" xfId="47262" hidden="1"/>
    <cellStyle name="Uwaga 3" xfId="47266" hidden="1"/>
    <cellStyle name="Uwaga 3" xfId="47273" hidden="1"/>
    <cellStyle name="Uwaga 3" xfId="47274" hidden="1"/>
    <cellStyle name="Uwaga 3" xfId="47276" hidden="1"/>
    <cellStyle name="Uwaga 3" xfId="47289" hidden="1"/>
    <cellStyle name="Uwaga 3" xfId="47292" hidden="1"/>
    <cellStyle name="Uwaga 3" xfId="47295" hidden="1"/>
    <cellStyle name="Uwaga 3" xfId="47304" hidden="1"/>
    <cellStyle name="Uwaga 3" xfId="47307" hidden="1"/>
    <cellStyle name="Uwaga 3" xfId="47311" hidden="1"/>
    <cellStyle name="Uwaga 3" xfId="47319" hidden="1"/>
    <cellStyle name="Uwaga 3" xfId="47321" hidden="1"/>
    <cellStyle name="Uwaga 3" xfId="47324" hidden="1"/>
    <cellStyle name="Uwaga 3" xfId="47333" hidden="1"/>
    <cellStyle name="Uwaga 3" xfId="47334" hidden="1"/>
    <cellStyle name="Uwaga 3" xfId="47335" hidden="1"/>
    <cellStyle name="Uwaga 3" xfId="47348" hidden="1"/>
    <cellStyle name="Uwaga 3" xfId="47349" hidden="1"/>
    <cellStyle name="Uwaga 3" xfId="47351" hidden="1"/>
    <cellStyle name="Uwaga 3" xfId="47363" hidden="1"/>
    <cellStyle name="Uwaga 3" xfId="47364" hidden="1"/>
    <cellStyle name="Uwaga 3" xfId="47366" hidden="1"/>
    <cellStyle name="Uwaga 3" xfId="47378" hidden="1"/>
    <cellStyle name="Uwaga 3" xfId="47379" hidden="1"/>
    <cellStyle name="Uwaga 3" xfId="47381" hidden="1"/>
    <cellStyle name="Uwaga 3" xfId="47393" hidden="1"/>
    <cellStyle name="Uwaga 3" xfId="47394" hidden="1"/>
    <cellStyle name="Uwaga 3" xfId="47395" hidden="1"/>
    <cellStyle name="Uwaga 3" xfId="47409" hidden="1"/>
    <cellStyle name="Uwaga 3" xfId="47411" hidden="1"/>
    <cellStyle name="Uwaga 3" xfId="47414" hidden="1"/>
    <cellStyle name="Uwaga 3" xfId="47424" hidden="1"/>
    <cellStyle name="Uwaga 3" xfId="47427" hidden="1"/>
    <cellStyle name="Uwaga 3" xfId="47430" hidden="1"/>
    <cellStyle name="Uwaga 3" xfId="47439" hidden="1"/>
    <cellStyle name="Uwaga 3" xfId="47441" hidden="1"/>
    <cellStyle name="Uwaga 3" xfId="47444" hidden="1"/>
    <cellStyle name="Uwaga 3" xfId="47453" hidden="1"/>
    <cellStyle name="Uwaga 3" xfId="47454" hidden="1"/>
    <cellStyle name="Uwaga 3" xfId="47455" hidden="1"/>
    <cellStyle name="Uwaga 3" xfId="47468" hidden="1"/>
    <cellStyle name="Uwaga 3" xfId="47470" hidden="1"/>
    <cellStyle name="Uwaga 3" xfId="47472" hidden="1"/>
    <cellStyle name="Uwaga 3" xfId="47483" hidden="1"/>
    <cellStyle name="Uwaga 3" xfId="47485" hidden="1"/>
    <cellStyle name="Uwaga 3" xfId="47487" hidden="1"/>
    <cellStyle name="Uwaga 3" xfId="47498" hidden="1"/>
    <cellStyle name="Uwaga 3" xfId="47500" hidden="1"/>
    <cellStyle name="Uwaga 3" xfId="47502" hidden="1"/>
    <cellStyle name="Uwaga 3" xfId="47513" hidden="1"/>
    <cellStyle name="Uwaga 3" xfId="47514" hidden="1"/>
    <cellStyle name="Uwaga 3" xfId="47515" hidden="1"/>
    <cellStyle name="Uwaga 3" xfId="47528" hidden="1"/>
    <cellStyle name="Uwaga 3" xfId="47530" hidden="1"/>
    <cellStyle name="Uwaga 3" xfId="47532" hidden="1"/>
    <cellStyle name="Uwaga 3" xfId="47543" hidden="1"/>
    <cellStyle name="Uwaga 3" xfId="47545" hidden="1"/>
    <cellStyle name="Uwaga 3" xfId="47547" hidden="1"/>
    <cellStyle name="Uwaga 3" xfId="47558" hidden="1"/>
    <cellStyle name="Uwaga 3" xfId="47560" hidden="1"/>
    <cellStyle name="Uwaga 3" xfId="47561" hidden="1"/>
    <cellStyle name="Uwaga 3" xfId="47573" hidden="1"/>
    <cellStyle name="Uwaga 3" xfId="47574" hidden="1"/>
    <cellStyle name="Uwaga 3" xfId="47575" hidden="1"/>
    <cellStyle name="Uwaga 3" xfId="47588" hidden="1"/>
    <cellStyle name="Uwaga 3" xfId="47590" hidden="1"/>
    <cellStyle name="Uwaga 3" xfId="47592" hidden="1"/>
    <cellStyle name="Uwaga 3" xfId="47603" hidden="1"/>
    <cellStyle name="Uwaga 3" xfId="47605" hidden="1"/>
    <cellStyle name="Uwaga 3" xfId="47607" hidden="1"/>
    <cellStyle name="Uwaga 3" xfId="47618" hidden="1"/>
    <cellStyle name="Uwaga 3" xfId="47620" hidden="1"/>
    <cellStyle name="Uwaga 3" xfId="47622" hidden="1"/>
    <cellStyle name="Uwaga 3" xfId="47633" hidden="1"/>
    <cellStyle name="Uwaga 3" xfId="47634" hidden="1"/>
    <cellStyle name="Uwaga 3" xfId="47636" hidden="1"/>
    <cellStyle name="Uwaga 3" xfId="47647" hidden="1"/>
    <cellStyle name="Uwaga 3" xfId="47649" hidden="1"/>
    <cellStyle name="Uwaga 3" xfId="47650" hidden="1"/>
    <cellStyle name="Uwaga 3" xfId="47659" hidden="1"/>
    <cellStyle name="Uwaga 3" xfId="47662" hidden="1"/>
    <cellStyle name="Uwaga 3" xfId="47664" hidden="1"/>
    <cellStyle name="Uwaga 3" xfId="47675" hidden="1"/>
    <cellStyle name="Uwaga 3" xfId="47677" hidden="1"/>
    <cellStyle name="Uwaga 3" xfId="47679" hidden="1"/>
    <cellStyle name="Uwaga 3" xfId="47691" hidden="1"/>
    <cellStyle name="Uwaga 3" xfId="47693" hidden="1"/>
    <cellStyle name="Uwaga 3" xfId="47695" hidden="1"/>
    <cellStyle name="Uwaga 3" xfId="47703" hidden="1"/>
    <cellStyle name="Uwaga 3" xfId="47705" hidden="1"/>
    <cellStyle name="Uwaga 3" xfId="47708" hidden="1"/>
    <cellStyle name="Uwaga 3" xfId="47698" hidden="1"/>
    <cellStyle name="Uwaga 3" xfId="47697" hidden="1"/>
    <cellStyle name="Uwaga 3" xfId="47696" hidden="1"/>
    <cellStyle name="Uwaga 3" xfId="47683" hidden="1"/>
    <cellStyle name="Uwaga 3" xfId="47682" hidden="1"/>
    <cellStyle name="Uwaga 3" xfId="47681" hidden="1"/>
    <cellStyle name="Uwaga 3" xfId="47668" hidden="1"/>
    <cellStyle name="Uwaga 3" xfId="47667" hidden="1"/>
    <cellStyle name="Uwaga 3" xfId="47666" hidden="1"/>
    <cellStyle name="Uwaga 3" xfId="47653" hidden="1"/>
    <cellStyle name="Uwaga 3" xfId="47652" hidden="1"/>
    <cellStyle name="Uwaga 3" xfId="47651" hidden="1"/>
    <cellStyle name="Uwaga 3" xfId="47638" hidden="1"/>
    <cellStyle name="Uwaga 3" xfId="47637" hidden="1"/>
    <cellStyle name="Uwaga 3" xfId="47635" hidden="1"/>
    <cellStyle name="Uwaga 3" xfId="47624" hidden="1"/>
    <cellStyle name="Uwaga 3" xfId="47621" hidden="1"/>
    <cellStyle name="Uwaga 3" xfId="47619" hidden="1"/>
    <cellStyle name="Uwaga 3" xfId="47609" hidden="1"/>
    <cellStyle name="Uwaga 3" xfId="47606" hidden="1"/>
    <cellStyle name="Uwaga 3" xfId="47604" hidden="1"/>
    <cellStyle name="Uwaga 3" xfId="47594" hidden="1"/>
    <cellStyle name="Uwaga 3" xfId="47591" hidden="1"/>
    <cellStyle name="Uwaga 3" xfId="47589" hidden="1"/>
    <cellStyle name="Uwaga 3" xfId="47579" hidden="1"/>
    <cellStyle name="Uwaga 3" xfId="47577" hidden="1"/>
    <cellStyle name="Uwaga 3" xfId="47576" hidden="1"/>
    <cellStyle name="Uwaga 3" xfId="47564" hidden="1"/>
    <cellStyle name="Uwaga 3" xfId="47562" hidden="1"/>
    <cellStyle name="Uwaga 3" xfId="47559" hidden="1"/>
    <cellStyle name="Uwaga 3" xfId="47549" hidden="1"/>
    <cellStyle name="Uwaga 3" xfId="47546" hidden="1"/>
    <cellStyle name="Uwaga 3" xfId="47544" hidden="1"/>
    <cellStyle name="Uwaga 3" xfId="47534" hidden="1"/>
    <cellStyle name="Uwaga 3" xfId="47531" hidden="1"/>
    <cellStyle name="Uwaga 3" xfId="47529" hidden="1"/>
    <cellStyle name="Uwaga 3" xfId="47519" hidden="1"/>
    <cellStyle name="Uwaga 3" xfId="47517" hidden="1"/>
    <cellStyle name="Uwaga 3" xfId="47516" hidden="1"/>
    <cellStyle name="Uwaga 3" xfId="47504" hidden="1"/>
    <cellStyle name="Uwaga 3" xfId="47501" hidden="1"/>
    <cellStyle name="Uwaga 3" xfId="47499" hidden="1"/>
    <cellStyle name="Uwaga 3" xfId="47489" hidden="1"/>
    <cellStyle name="Uwaga 3" xfId="47486" hidden="1"/>
    <cellStyle name="Uwaga 3" xfId="47484" hidden="1"/>
    <cellStyle name="Uwaga 3" xfId="47474" hidden="1"/>
    <cellStyle name="Uwaga 3" xfId="47471" hidden="1"/>
    <cellStyle name="Uwaga 3" xfId="47469" hidden="1"/>
    <cellStyle name="Uwaga 3" xfId="47459" hidden="1"/>
    <cellStyle name="Uwaga 3" xfId="47457" hidden="1"/>
    <cellStyle name="Uwaga 3" xfId="47456" hidden="1"/>
    <cellStyle name="Uwaga 3" xfId="47443" hidden="1"/>
    <cellStyle name="Uwaga 3" xfId="47440" hidden="1"/>
    <cellStyle name="Uwaga 3" xfId="47438" hidden="1"/>
    <cellStyle name="Uwaga 3" xfId="47428" hidden="1"/>
    <cellStyle name="Uwaga 3" xfId="47425" hidden="1"/>
    <cellStyle name="Uwaga 3" xfId="47423" hidden="1"/>
    <cellStyle name="Uwaga 3" xfId="47413" hidden="1"/>
    <cellStyle name="Uwaga 3" xfId="47410" hidden="1"/>
    <cellStyle name="Uwaga 3" xfId="47408" hidden="1"/>
    <cellStyle name="Uwaga 3" xfId="47399" hidden="1"/>
    <cellStyle name="Uwaga 3" xfId="47397" hidden="1"/>
    <cellStyle name="Uwaga 3" xfId="47396" hidden="1"/>
    <cellStyle name="Uwaga 3" xfId="47384" hidden="1"/>
    <cellStyle name="Uwaga 3" xfId="47382" hidden="1"/>
    <cellStyle name="Uwaga 3" xfId="47380" hidden="1"/>
    <cellStyle name="Uwaga 3" xfId="47369" hidden="1"/>
    <cellStyle name="Uwaga 3" xfId="47367" hidden="1"/>
    <cellStyle name="Uwaga 3" xfId="47365" hidden="1"/>
    <cellStyle name="Uwaga 3" xfId="47354" hidden="1"/>
    <cellStyle name="Uwaga 3" xfId="47352" hidden="1"/>
    <cellStyle name="Uwaga 3" xfId="47350" hidden="1"/>
    <cellStyle name="Uwaga 3" xfId="47339" hidden="1"/>
    <cellStyle name="Uwaga 3" xfId="47337" hidden="1"/>
    <cellStyle name="Uwaga 3" xfId="47336" hidden="1"/>
    <cellStyle name="Uwaga 3" xfId="47323" hidden="1"/>
    <cellStyle name="Uwaga 3" xfId="47320" hidden="1"/>
    <cellStyle name="Uwaga 3" xfId="47318" hidden="1"/>
    <cellStyle name="Uwaga 3" xfId="47308" hidden="1"/>
    <cellStyle name="Uwaga 3" xfId="47305" hidden="1"/>
    <cellStyle name="Uwaga 3" xfId="47303" hidden="1"/>
    <cellStyle name="Uwaga 3" xfId="47293" hidden="1"/>
    <cellStyle name="Uwaga 3" xfId="47290" hidden="1"/>
    <cellStyle name="Uwaga 3" xfId="47288" hidden="1"/>
    <cellStyle name="Uwaga 3" xfId="47279" hidden="1"/>
    <cellStyle name="Uwaga 3" xfId="47277" hidden="1"/>
    <cellStyle name="Uwaga 3" xfId="47275" hidden="1"/>
    <cellStyle name="Uwaga 3" xfId="47263" hidden="1"/>
    <cellStyle name="Uwaga 3" xfId="47260" hidden="1"/>
    <cellStyle name="Uwaga 3" xfId="47258" hidden="1"/>
    <cellStyle name="Uwaga 3" xfId="47248" hidden="1"/>
    <cellStyle name="Uwaga 3" xfId="47245" hidden="1"/>
    <cellStyle name="Uwaga 3" xfId="47243" hidden="1"/>
    <cellStyle name="Uwaga 3" xfId="47233" hidden="1"/>
    <cellStyle name="Uwaga 3" xfId="47230" hidden="1"/>
    <cellStyle name="Uwaga 3" xfId="47228" hidden="1"/>
    <cellStyle name="Uwaga 3" xfId="47221" hidden="1"/>
    <cellStyle name="Uwaga 3" xfId="47218" hidden="1"/>
    <cellStyle name="Uwaga 3" xfId="47216" hidden="1"/>
    <cellStyle name="Uwaga 3" xfId="47206" hidden="1"/>
    <cellStyle name="Uwaga 3" xfId="47203" hidden="1"/>
    <cellStyle name="Uwaga 3" xfId="47200" hidden="1"/>
    <cellStyle name="Uwaga 3" xfId="47191" hidden="1"/>
    <cellStyle name="Uwaga 3" xfId="47187" hidden="1"/>
    <cellStyle name="Uwaga 3" xfId="47184" hidden="1"/>
    <cellStyle name="Uwaga 3" xfId="47176" hidden="1"/>
    <cellStyle name="Uwaga 3" xfId="47173" hidden="1"/>
    <cellStyle name="Uwaga 3" xfId="47170" hidden="1"/>
    <cellStyle name="Uwaga 3" xfId="47161" hidden="1"/>
    <cellStyle name="Uwaga 3" xfId="47158" hidden="1"/>
    <cellStyle name="Uwaga 3" xfId="47155" hidden="1"/>
    <cellStyle name="Uwaga 3" xfId="47145" hidden="1"/>
    <cellStyle name="Uwaga 3" xfId="47141" hidden="1"/>
    <cellStyle name="Uwaga 3" xfId="47138" hidden="1"/>
    <cellStyle name="Uwaga 3" xfId="47129" hidden="1"/>
    <cellStyle name="Uwaga 3" xfId="47125" hidden="1"/>
    <cellStyle name="Uwaga 3" xfId="47123" hidden="1"/>
    <cellStyle name="Uwaga 3" xfId="47115" hidden="1"/>
    <cellStyle name="Uwaga 3" xfId="47111" hidden="1"/>
    <cellStyle name="Uwaga 3" xfId="47108" hidden="1"/>
    <cellStyle name="Uwaga 3" xfId="47101" hidden="1"/>
    <cellStyle name="Uwaga 3" xfId="47098" hidden="1"/>
    <cellStyle name="Uwaga 3" xfId="47095" hidden="1"/>
    <cellStyle name="Uwaga 3" xfId="47086" hidden="1"/>
    <cellStyle name="Uwaga 3" xfId="47081" hidden="1"/>
    <cellStyle name="Uwaga 3" xfId="47078" hidden="1"/>
    <cellStyle name="Uwaga 3" xfId="47071" hidden="1"/>
    <cellStyle name="Uwaga 3" xfId="47066" hidden="1"/>
    <cellStyle name="Uwaga 3" xfId="47063" hidden="1"/>
    <cellStyle name="Uwaga 3" xfId="47056" hidden="1"/>
    <cellStyle name="Uwaga 3" xfId="47051" hidden="1"/>
    <cellStyle name="Uwaga 3" xfId="47048" hidden="1"/>
    <cellStyle name="Uwaga 3" xfId="47042" hidden="1"/>
    <cellStyle name="Uwaga 3" xfId="47038" hidden="1"/>
    <cellStyle name="Uwaga 3" xfId="47035" hidden="1"/>
    <cellStyle name="Uwaga 3" xfId="47027" hidden="1"/>
    <cellStyle name="Uwaga 3" xfId="47022" hidden="1"/>
    <cellStyle name="Uwaga 3" xfId="47018" hidden="1"/>
    <cellStyle name="Uwaga 3" xfId="47012" hidden="1"/>
    <cellStyle name="Uwaga 3" xfId="47007" hidden="1"/>
    <cellStyle name="Uwaga 3" xfId="47003" hidden="1"/>
    <cellStyle name="Uwaga 3" xfId="46997" hidden="1"/>
    <cellStyle name="Uwaga 3" xfId="46992" hidden="1"/>
    <cellStyle name="Uwaga 3" xfId="46988" hidden="1"/>
    <cellStyle name="Uwaga 3" xfId="46983" hidden="1"/>
    <cellStyle name="Uwaga 3" xfId="46979" hidden="1"/>
    <cellStyle name="Uwaga 3" xfId="46975" hidden="1"/>
    <cellStyle name="Uwaga 3" xfId="46967" hidden="1"/>
    <cellStyle name="Uwaga 3" xfId="46962" hidden="1"/>
    <cellStyle name="Uwaga 3" xfId="46958" hidden="1"/>
    <cellStyle name="Uwaga 3" xfId="46952" hidden="1"/>
    <cellStyle name="Uwaga 3" xfId="46947" hidden="1"/>
    <cellStyle name="Uwaga 3" xfId="46943" hidden="1"/>
    <cellStyle name="Uwaga 3" xfId="46937" hidden="1"/>
    <cellStyle name="Uwaga 3" xfId="46932" hidden="1"/>
    <cellStyle name="Uwaga 3" xfId="46928" hidden="1"/>
    <cellStyle name="Uwaga 3" xfId="46924" hidden="1"/>
    <cellStyle name="Uwaga 3" xfId="46919" hidden="1"/>
    <cellStyle name="Uwaga 3" xfId="46914" hidden="1"/>
    <cellStyle name="Uwaga 3" xfId="46909" hidden="1"/>
    <cellStyle name="Uwaga 3" xfId="46905" hidden="1"/>
    <cellStyle name="Uwaga 3" xfId="46901" hidden="1"/>
    <cellStyle name="Uwaga 3" xfId="46894" hidden="1"/>
    <cellStyle name="Uwaga 3" xfId="46890" hidden="1"/>
    <cellStyle name="Uwaga 3" xfId="46885" hidden="1"/>
    <cellStyle name="Uwaga 3" xfId="46879" hidden="1"/>
    <cellStyle name="Uwaga 3" xfId="46875" hidden="1"/>
    <cellStyle name="Uwaga 3" xfId="46870" hidden="1"/>
    <cellStyle name="Uwaga 3" xfId="46864" hidden="1"/>
    <cellStyle name="Uwaga 3" xfId="46860" hidden="1"/>
    <cellStyle name="Uwaga 3" xfId="46855" hidden="1"/>
    <cellStyle name="Uwaga 3" xfId="46849" hidden="1"/>
    <cellStyle name="Uwaga 3" xfId="46845" hidden="1"/>
    <cellStyle name="Uwaga 3" xfId="46841" hidden="1"/>
    <cellStyle name="Uwaga 3" xfId="47701" hidden="1"/>
    <cellStyle name="Uwaga 3" xfId="47700" hidden="1"/>
    <cellStyle name="Uwaga 3" xfId="47699" hidden="1"/>
    <cellStyle name="Uwaga 3" xfId="47686" hidden="1"/>
    <cellStyle name="Uwaga 3" xfId="47685" hidden="1"/>
    <cellStyle name="Uwaga 3" xfId="47684" hidden="1"/>
    <cellStyle name="Uwaga 3" xfId="47671" hidden="1"/>
    <cellStyle name="Uwaga 3" xfId="47670" hidden="1"/>
    <cellStyle name="Uwaga 3" xfId="47669" hidden="1"/>
    <cellStyle name="Uwaga 3" xfId="47656" hidden="1"/>
    <cellStyle name="Uwaga 3" xfId="47655" hidden="1"/>
    <cellStyle name="Uwaga 3" xfId="47654" hidden="1"/>
    <cellStyle name="Uwaga 3" xfId="47641" hidden="1"/>
    <cellStyle name="Uwaga 3" xfId="47640" hidden="1"/>
    <cellStyle name="Uwaga 3" xfId="47639" hidden="1"/>
    <cellStyle name="Uwaga 3" xfId="47627" hidden="1"/>
    <cellStyle name="Uwaga 3" xfId="47625" hidden="1"/>
    <cellStyle name="Uwaga 3" xfId="47623" hidden="1"/>
    <cellStyle name="Uwaga 3" xfId="47612" hidden="1"/>
    <cellStyle name="Uwaga 3" xfId="47610" hidden="1"/>
    <cellStyle name="Uwaga 3" xfId="47608" hidden="1"/>
    <cellStyle name="Uwaga 3" xfId="47597" hidden="1"/>
    <cellStyle name="Uwaga 3" xfId="47595" hidden="1"/>
    <cellStyle name="Uwaga 3" xfId="47593" hidden="1"/>
    <cellStyle name="Uwaga 3" xfId="47582" hidden="1"/>
    <cellStyle name="Uwaga 3" xfId="47580" hidden="1"/>
    <cellStyle name="Uwaga 3" xfId="47578" hidden="1"/>
    <cellStyle name="Uwaga 3" xfId="47567" hidden="1"/>
    <cellStyle name="Uwaga 3" xfId="47565" hidden="1"/>
    <cellStyle name="Uwaga 3" xfId="47563" hidden="1"/>
    <cellStyle name="Uwaga 3" xfId="47552" hidden="1"/>
    <cellStyle name="Uwaga 3" xfId="47550" hidden="1"/>
    <cellStyle name="Uwaga 3" xfId="47548" hidden="1"/>
    <cellStyle name="Uwaga 3" xfId="47537" hidden="1"/>
    <cellStyle name="Uwaga 3" xfId="47535" hidden="1"/>
    <cellStyle name="Uwaga 3" xfId="47533" hidden="1"/>
    <cellStyle name="Uwaga 3" xfId="47522" hidden="1"/>
    <cellStyle name="Uwaga 3" xfId="47520" hidden="1"/>
    <cellStyle name="Uwaga 3" xfId="47518" hidden="1"/>
    <cellStyle name="Uwaga 3" xfId="47507" hidden="1"/>
    <cellStyle name="Uwaga 3" xfId="47505" hidden="1"/>
    <cellStyle name="Uwaga 3" xfId="47503" hidden="1"/>
    <cellStyle name="Uwaga 3" xfId="47492" hidden="1"/>
    <cellStyle name="Uwaga 3" xfId="47490" hidden="1"/>
    <cellStyle name="Uwaga 3" xfId="47488" hidden="1"/>
    <cellStyle name="Uwaga 3" xfId="47477" hidden="1"/>
    <cellStyle name="Uwaga 3" xfId="47475" hidden="1"/>
    <cellStyle name="Uwaga 3" xfId="47473" hidden="1"/>
    <cellStyle name="Uwaga 3" xfId="47462" hidden="1"/>
    <cellStyle name="Uwaga 3" xfId="47460" hidden="1"/>
    <cellStyle name="Uwaga 3" xfId="47458" hidden="1"/>
    <cellStyle name="Uwaga 3" xfId="47447" hidden="1"/>
    <cellStyle name="Uwaga 3" xfId="47445" hidden="1"/>
    <cellStyle name="Uwaga 3" xfId="47442" hidden="1"/>
    <cellStyle name="Uwaga 3" xfId="47432" hidden="1"/>
    <cellStyle name="Uwaga 3" xfId="47429" hidden="1"/>
    <cellStyle name="Uwaga 3" xfId="47426" hidden="1"/>
    <cellStyle name="Uwaga 3" xfId="47417" hidden="1"/>
    <cellStyle name="Uwaga 3" xfId="47415" hidden="1"/>
    <cellStyle name="Uwaga 3" xfId="47412" hidden="1"/>
    <cellStyle name="Uwaga 3" xfId="47402" hidden="1"/>
    <cellStyle name="Uwaga 3" xfId="47400" hidden="1"/>
    <cellStyle name="Uwaga 3" xfId="47398" hidden="1"/>
    <cellStyle name="Uwaga 3" xfId="47387" hidden="1"/>
    <cellStyle name="Uwaga 3" xfId="47385" hidden="1"/>
    <cellStyle name="Uwaga 3" xfId="47383" hidden="1"/>
    <cellStyle name="Uwaga 3" xfId="47372" hidden="1"/>
    <cellStyle name="Uwaga 3" xfId="47370" hidden="1"/>
    <cellStyle name="Uwaga 3" xfId="47368" hidden="1"/>
    <cellStyle name="Uwaga 3" xfId="47357" hidden="1"/>
    <cellStyle name="Uwaga 3" xfId="47355" hidden="1"/>
    <cellStyle name="Uwaga 3" xfId="47353" hidden="1"/>
    <cellStyle name="Uwaga 3" xfId="47342" hidden="1"/>
    <cellStyle name="Uwaga 3" xfId="47340" hidden="1"/>
    <cellStyle name="Uwaga 3" xfId="47338" hidden="1"/>
    <cellStyle name="Uwaga 3" xfId="47327" hidden="1"/>
    <cellStyle name="Uwaga 3" xfId="47325" hidden="1"/>
    <cellStyle name="Uwaga 3" xfId="47322" hidden="1"/>
    <cellStyle name="Uwaga 3" xfId="47312" hidden="1"/>
    <cellStyle name="Uwaga 3" xfId="47309" hidden="1"/>
    <cellStyle name="Uwaga 3" xfId="47306" hidden="1"/>
    <cellStyle name="Uwaga 3" xfId="47297" hidden="1"/>
    <cellStyle name="Uwaga 3" xfId="47294" hidden="1"/>
    <cellStyle name="Uwaga 3" xfId="47291" hidden="1"/>
    <cellStyle name="Uwaga 3" xfId="47282" hidden="1"/>
    <cellStyle name="Uwaga 3" xfId="47280" hidden="1"/>
    <cellStyle name="Uwaga 3" xfId="47278" hidden="1"/>
    <cellStyle name="Uwaga 3" xfId="47267" hidden="1"/>
    <cellStyle name="Uwaga 3" xfId="47264" hidden="1"/>
    <cellStyle name="Uwaga 3" xfId="47261" hidden="1"/>
    <cellStyle name="Uwaga 3" xfId="47252" hidden="1"/>
    <cellStyle name="Uwaga 3" xfId="47249" hidden="1"/>
    <cellStyle name="Uwaga 3" xfId="47246" hidden="1"/>
    <cellStyle name="Uwaga 3" xfId="47237" hidden="1"/>
    <cellStyle name="Uwaga 3" xfId="47234" hidden="1"/>
    <cellStyle name="Uwaga 3" xfId="47231" hidden="1"/>
    <cellStyle name="Uwaga 3" xfId="47224" hidden="1"/>
    <cellStyle name="Uwaga 3" xfId="47220" hidden="1"/>
    <cellStyle name="Uwaga 3" xfId="47217" hidden="1"/>
    <cellStyle name="Uwaga 3" xfId="47209" hidden="1"/>
    <cellStyle name="Uwaga 3" xfId="47205" hidden="1"/>
    <cellStyle name="Uwaga 3" xfId="47202" hidden="1"/>
    <cellStyle name="Uwaga 3" xfId="47194" hidden="1"/>
    <cellStyle name="Uwaga 3" xfId="47190" hidden="1"/>
    <cellStyle name="Uwaga 3" xfId="47186" hidden="1"/>
    <cellStyle name="Uwaga 3" xfId="47179" hidden="1"/>
    <cellStyle name="Uwaga 3" xfId="47175" hidden="1"/>
    <cellStyle name="Uwaga 3" xfId="47172" hidden="1"/>
    <cellStyle name="Uwaga 3" xfId="47164" hidden="1"/>
    <cellStyle name="Uwaga 3" xfId="47160" hidden="1"/>
    <cellStyle name="Uwaga 3" xfId="47157" hidden="1"/>
    <cellStyle name="Uwaga 3" xfId="47148" hidden="1"/>
    <cellStyle name="Uwaga 3" xfId="47143" hidden="1"/>
    <cellStyle name="Uwaga 3" xfId="47139" hidden="1"/>
    <cellStyle name="Uwaga 3" xfId="47133" hidden="1"/>
    <cellStyle name="Uwaga 3" xfId="47128" hidden="1"/>
    <cellStyle name="Uwaga 3" xfId="47124" hidden="1"/>
    <cellStyle name="Uwaga 3" xfId="47118" hidden="1"/>
    <cellStyle name="Uwaga 3" xfId="47113" hidden="1"/>
    <cellStyle name="Uwaga 3" xfId="47109" hidden="1"/>
    <cellStyle name="Uwaga 3" xfId="47104" hidden="1"/>
    <cellStyle name="Uwaga 3" xfId="47100" hidden="1"/>
    <cellStyle name="Uwaga 3" xfId="47096" hidden="1"/>
    <cellStyle name="Uwaga 3" xfId="47089" hidden="1"/>
    <cellStyle name="Uwaga 3" xfId="47084" hidden="1"/>
    <cellStyle name="Uwaga 3" xfId="47080" hidden="1"/>
    <cellStyle name="Uwaga 3" xfId="47073" hidden="1"/>
    <cellStyle name="Uwaga 3" xfId="47068" hidden="1"/>
    <cellStyle name="Uwaga 3" xfId="47064" hidden="1"/>
    <cellStyle name="Uwaga 3" xfId="47059" hidden="1"/>
    <cellStyle name="Uwaga 3" xfId="47054" hidden="1"/>
    <cellStyle name="Uwaga 3" xfId="47050" hidden="1"/>
    <cellStyle name="Uwaga 3" xfId="47044" hidden="1"/>
    <cellStyle name="Uwaga 3" xfId="47040" hidden="1"/>
    <cellStyle name="Uwaga 3" xfId="47037" hidden="1"/>
    <cellStyle name="Uwaga 3" xfId="47030" hidden="1"/>
    <cellStyle name="Uwaga 3" xfId="47025" hidden="1"/>
    <cellStyle name="Uwaga 3" xfId="47020" hidden="1"/>
    <cellStyle name="Uwaga 3" xfId="47014" hidden="1"/>
    <cellStyle name="Uwaga 3" xfId="47009" hidden="1"/>
    <cellStyle name="Uwaga 3" xfId="47004" hidden="1"/>
    <cellStyle name="Uwaga 3" xfId="46999" hidden="1"/>
    <cellStyle name="Uwaga 3" xfId="46994" hidden="1"/>
    <cellStyle name="Uwaga 3" xfId="46989" hidden="1"/>
    <cellStyle name="Uwaga 3" xfId="46985" hidden="1"/>
    <cellStyle name="Uwaga 3" xfId="46981" hidden="1"/>
    <cellStyle name="Uwaga 3" xfId="46976" hidden="1"/>
    <cellStyle name="Uwaga 3" xfId="46969" hidden="1"/>
    <cellStyle name="Uwaga 3" xfId="46964" hidden="1"/>
    <cellStyle name="Uwaga 3" xfId="46959" hidden="1"/>
    <cellStyle name="Uwaga 3" xfId="46953" hidden="1"/>
    <cellStyle name="Uwaga 3" xfId="46948" hidden="1"/>
    <cellStyle name="Uwaga 3" xfId="46944" hidden="1"/>
    <cellStyle name="Uwaga 3" xfId="46939" hidden="1"/>
    <cellStyle name="Uwaga 3" xfId="46934" hidden="1"/>
    <cellStyle name="Uwaga 3" xfId="46929" hidden="1"/>
    <cellStyle name="Uwaga 3" xfId="46925" hidden="1"/>
    <cellStyle name="Uwaga 3" xfId="46920" hidden="1"/>
    <cellStyle name="Uwaga 3" xfId="46915" hidden="1"/>
    <cellStyle name="Uwaga 3" xfId="46910" hidden="1"/>
    <cellStyle name="Uwaga 3" xfId="46906" hidden="1"/>
    <cellStyle name="Uwaga 3" xfId="46902" hidden="1"/>
    <cellStyle name="Uwaga 3" xfId="46895" hidden="1"/>
    <cellStyle name="Uwaga 3" xfId="46891" hidden="1"/>
    <cellStyle name="Uwaga 3" xfId="46886" hidden="1"/>
    <cellStyle name="Uwaga 3" xfId="46880" hidden="1"/>
    <cellStyle name="Uwaga 3" xfId="46876" hidden="1"/>
    <cellStyle name="Uwaga 3" xfId="46871" hidden="1"/>
    <cellStyle name="Uwaga 3" xfId="46865" hidden="1"/>
    <cellStyle name="Uwaga 3" xfId="46861" hidden="1"/>
    <cellStyle name="Uwaga 3" xfId="46857" hidden="1"/>
    <cellStyle name="Uwaga 3" xfId="46850" hidden="1"/>
    <cellStyle name="Uwaga 3" xfId="46846" hidden="1"/>
    <cellStyle name="Uwaga 3" xfId="46842" hidden="1"/>
    <cellStyle name="Uwaga 3" xfId="47706" hidden="1"/>
    <cellStyle name="Uwaga 3" xfId="47704" hidden="1"/>
    <cellStyle name="Uwaga 3" xfId="47702" hidden="1"/>
    <cellStyle name="Uwaga 3" xfId="47689" hidden="1"/>
    <cellStyle name="Uwaga 3" xfId="47688" hidden="1"/>
    <cellStyle name="Uwaga 3" xfId="47687" hidden="1"/>
    <cellStyle name="Uwaga 3" xfId="47674" hidden="1"/>
    <cellStyle name="Uwaga 3" xfId="47673" hidden="1"/>
    <cellStyle name="Uwaga 3" xfId="47672" hidden="1"/>
    <cellStyle name="Uwaga 3" xfId="47660" hidden="1"/>
    <cellStyle name="Uwaga 3" xfId="47658" hidden="1"/>
    <cellStyle name="Uwaga 3" xfId="47657" hidden="1"/>
    <cellStyle name="Uwaga 3" xfId="47644" hidden="1"/>
    <cellStyle name="Uwaga 3" xfId="47643" hidden="1"/>
    <cellStyle name="Uwaga 3" xfId="47642" hidden="1"/>
    <cellStyle name="Uwaga 3" xfId="47630" hidden="1"/>
    <cellStyle name="Uwaga 3" xfId="47628" hidden="1"/>
    <cellStyle name="Uwaga 3" xfId="47626" hidden="1"/>
    <cellStyle name="Uwaga 3" xfId="47615" hidden="1"/>
    <cellStyle name="Uwaga 3" xfId="47613" hidden="1"/>
    <cellStyle name="Uwaga 3" xfId="47611" hidden="1"/>
    <cellStyle name="Uwaga 3" xfId="47600" hidden="1"/>
    <cellStyle name="Uwaga 3" xfId="47598" hidden="1"/>
    <cellStyle name="Uwaga 3" xfId="47596" hidden="1"/>
    <cellStyle name="Uwaga 3" xfId="47585" hidden="1"/>
    <cellStyle name="Uwaga 3" xfId="47583" hidden="1"/>
    <cellStyle name="Uwaga 3" xfId="47581" hidden="1"/>
    <cellStyle name="Uwaga 3" xfId="47570" hidden="1"/>
    <cellStyle name="Uwaga 3" xfId="47568" hidden="1"/>
    <cellStyle name="Uwaga 3" xfId="47566" hidden="1"/>
    <cellStyle name="Uwaga 3" xfId="47555" hidden="1"/>
    <cellStyle name="Uwaga 3" xfId="47553" hidden="1"/>
    <cellStyle name="Uwaga 3" xfId="47551" hidden="1"/>
    <cellStyle name="Uwaga 3" xfId="47540" hidden="1"/>
    <cellStyle name="Uwaga 3" xfId="47538" hidden="1"/>
    <cellStyle name="Uwaga 3" xfId="47536" hidden="1"/>
    <cellStyle name="Uwaga 3" xfId="47525" hidden="1"/>
    <cellStyle name="Uwaga 3" xfId="47523" hidden="1"/>
    <cellStyle name="Uwaga 3" xfId="47521" hidden="1"/>
    <cellStyle name="Uwaga 3" xfId="47510" hidden="1"/>
    <cellStyle name="Uwaga 3" xfId="47508" hidden="1"/>
    <cellStyle name="Uwaga 3" xfId="47506" hidden="1"/>
    <cellStyle name="Uwaga 3" xfId="47495" hidden="1"/>
    <cellStyle name="Uwaga 3" xfId="47493" hidden="1"/>
    <cellStyle name="Uwaga 3" xfId="47491" hidden="1"/>
    <cellStyle name="Uwaga 3" xfId="47480" hidden="1"/>
    <cellStyle name="Uwaga 3" xfId="47478" hidden="1"/>
    <cellStyle name="Uwaga 3" xfId="47476" hidden="1"/>
    <cellStyle name="Uwaga 3" xfId="47465" hidden="1"/>
    <cellStyle name="Uwaga 3" xfId="47463" hidden="1"/>
    <cellStyle name="Uwaga 3" xfId="47461" hidden="1"/>
    <cellStyle name="Uwaga 3" xfId="47450" hidden="1"/>
    <cellStyle name="Uwaga 3" xfId="47448" hidden="1"/>
    <cellStyle name="Uwaga 3" xfId="47446" hidden="1"/>
    <cellStyle name="Uwaga 3" xfId="47435" hidden="1"/>
    <cellStyle name="Uwaga 3" xfId="47433" hidden="1"/>
    <cellStyle name="Uwaga 3" xfId="47431" hidden="1"/>
    <cellStyle name="Uwaga 3" xfId="47420" hidden="1"/>
    <cellStyle name="Uwaga 3" xfId="47418" hidden="1"/>
    <cellStyle name="Uwaga 3" xfId="47416" hidden="1"/>
    <cellStyle name="Uwaga 3" xfId="47405" hidden="1"/>
    <cellStyle name="Uwaga 3" xfId="47403" hidden="1"/>
    <cellStyle name="Uwaga 3" xfId="47401" hidden="1"/>
    <cellStyle name="Uwaga 3" xfId="47390" hidden="1"/>
    <cellStyle name="Uwaga 3" xfId="47388" hidden="1"/>
    <cellStyle name="Uwaga 3" xfId="47386" hidden="1"/>
    <cellStyle name="Uwaga 3" xfId="47375" hidden="1"/>
    <cellStyle name="Uwaga 3" xfId="47373" hidden="1"/>
    <cellStyle name="Uwaga 3" xfId="47371" hidden="1"/>
    <cellStyle name="Uwaga 3" xfId="47360" hidden="1"/>
    <cellStyle name="Uwaga 3" xfId="47358" hidden="1"/>
    <cellStyle name="Uwaga 3" xfId="47356" hidden="1"/>
    <cellStyle name="Uwaga 3" xfId="47345" hidden="1"/>
    <cellStyle name="Uwaga 3" xfId="47343" hidden="1"/>
    <cellStyle name="Uwaga 3" xfId="47341" hidden="1"/>
    <cellStyle name="Uwaga 3" xfId="47330" hidden="1"/>
    <cellStyle name="Uwaga 3" xfId="47328" hidden="1"/>
    <cellStyle name="Uwaga 3" xfId="47326" hidden="1"/>
    <cellStyle name="Uwaga 3" xfId="47315" hidden="1"/>
    <cellStyle name="Uwaga 3" xfId="47313" hidden="1"/>
    <cellStyle name="Uwaga 3" xfId="47310" hidden="1"/>
    <cellStyle name="Uwaga 3" xfId="47300" hidden="1"/>
    <cellStyle name="Uwaga 3" xfId="47298" hidden="1"/>
    <cellStyle name="Uwaga 3" xfId="47296" hidden="1"/>
    <cellStyle name="Uwaga 3" xfId="47285" hidden="1"/>
    <cellStyle name="Uwaga 3" xfId="47283" hidden="1"/>
    <cellStyle name="Uwaga 3" xfId="47281" hidden="1"/>
    <cellStyle name="Uwaga 3" xfId="47270" hidden="1"/>
    <cellStyle name="Uwaga 3" xfId="47268" hidden="1"/>
    <cellStyle name="Uwaga 3" xfId="47265" hidden="1"/>
    <cellStyle name="Uwaga 3" xfId="47255" hidden="1"/>
    <cellStyle name="Uwaga 3" xfId="47253" hidden="1"/>
    <cellStyle name="Uwaga 3" xfId="47250" hidden="1"/>
    <cellStyle name="Uwaga 3" xfId="47240" hidden="1"/>
    <cellStyle name="Uwaga 3" xfId="47238" hidden="1"/>
    <cellStyle name="Uwaga 3" xfId="47235" hidden="1"/>
    <cellStyle name="Uwaga 3" xfId="47226" hidden="1"/>
    <cellStyle name="Uwaga 3" xfId="47223" hidden="1"/>
    <cellStyle name="Uwaga 3" xfId="47219" hidden="1"/>
    <cellStyle name="Uwaga 3" xfId="47211" hidden="1"/>
    <cellStyle name="Uwaga 3" xfId="47208" hidden="1"/>
    <cellStyle name="Uwaga 3" xfId="47204" hidden="1"/>
    <cellStyle name="Uwaga 3" xfId="47196" hidden="1"/>
    <cellStyle name="Uwaga 3" xfId="47193" hidden="1"/>
    <cellStyle name="Uwaga 3" xfId="47189" hidden="1"/>
    <cellStyle name="Uwaga 3" xfId="47181" hidden="1"/>
    <cellStyle name="Uwaga 3" xfId="47178" hidden="1"/>
    <cellStyle name="Uwaga 3" xfId="47174" hidden="1"/>
    <cellStyle name="Uwaga 3" xfId="47166" hidden="1"/>
    <cellStyle name="Uwaga 3" xfId="47163" hidden="1"/>
    <cellStyle name="Uwaga 3" xfId="47159" hidden="1"/>
    <cellStyle name="Uwaga 3" xfId="47151" hidden="1"/>
    <cellStyle name="Uwaga 3" xfId="47147" hidden="1"/>
    <cellStyle name="Uwaga 3" xfId="47142" hidden="1"/>
    <cellStyle name="Uwaga 3" xfId="47136" hidden="1"/>
    <cellStyle name="Uwaga 3" xfId="47132" hidden="1"/>
    <cellStyle name="Uwaga 3" xfId="47127" hidden="1"/>
    <cellStyle name="Uwaga 3" xfId="47121" hidden="1"/>
    <cellStyle name="Uwaga 3" xfId="47117" hidden="1"/>
    <cellStyle name="Uwaga 3" xfId="47112" hidden="1"/>
    <cellStyle name="Uwaga 3" xfId="47106" hidden="1"/>
    <cellStyle name="Uwaga 3" xfId="47103" hidden="1"/>
    <cellStyle name="Uwaga 3" xfId="47099" hidden="1"/>
    <cellStyle name="Uwaga 3" xfId="47091" hidden="1"/>
    <cellStyle name="Uwaga 3" xfId="47088" hidden="1"/>
    <cellStyle name="Uwaga 3" xfId="47083" hidden="1"/>
    <cellStyle name="Uwaga 3" xfId="47076" hidden="1"/>
    <cellStyle name="Uwaga 3" xfId="47072" hidden="1"/>
    <cellStyle name="Uwaga 3" xfId="47067" hidden="1"/>
    <cellStyle name="Uwaga 3" xfId="47061" hidden="1"/>
    <cellStyle name="Uwaga 3" xfId="47057" hidden="1"/>
    <cellStyle name="Uwaga 3" xfId="47052" hidden="1"/>
    <cellStyle name="Uwaga 3" xfId="47046" hidden="1"/>
    <cellStyle name="Uwaga 3" xfId="47043" hidden="1"/>
    <cellStyle name="Uwaga 3" xfId="47039" hidden="1"/>
    <cellStyle name="Uwaga 3" xfId="47031" hidden="1"/>
    <cellStyle name="Uwaga 3" xfId="47026" hidden="1"/>
    <cellStyle name="Uwaga 3" xfId="47021" hidden="1"/>
    <cellStyle name="Uwaga 3" xfId="47016" hidden="1"/>
    <cellStyle name="Uwaga 3" xfId="47011" hidden="1"/>
    <cellStyle name="Uwaga 3" xfId="47006" hidden="1"/>
    <cellStyle name="Uwaga 3" xfId="47001" hidden="1"/>
    <cellStyle name="Uwaga 3" xfId="46996" hidden="1"/>
    <cellStyle name="Uwaga 3" xfId="46991" hidden="1"/>
    <cellStyle name="Uwaga 3" xfId="46986" hidden="1"/>
    <cellStyle name="Uwaga 3" xfId="46982" hidden="1"/>
    <cellStyle name="Uwaga 3" xfId="46977" hidden="1"/>
    <cellStyle name="Uwaga 3" xfId="46970" hidden="1"/>
    <cellStyle name="Uwaga 3" xfId="46965" hidden="1"/>
    <cellStyle name="Uwaga 3" xfId="46960" hidden="1"/>
    <cellStyle name="Uwaga 3" xfId="46955" hidden="1"/>
    <cellStyle name="Uwaga 3" xfId="46950" hidden="1"/>
    <cellStyle name="Uwaga 3" xfId="46945" hidden="1"/>
    <cellStyle name="Uwaga 3" xfId="46940" hidden="1"/>
    <cellStyle name="Uwaga 3" xfId="46935" hidden="1"/>
    <cellStyle name="Uwaga 3" xfId="46930" hidden="1"/>
    <cellStyle name="Uwaga 3" xfId="46926" hidden="1"/>
    <cellStyle name="Uwaga 3" xfId="46921" hidden="1"/>
    <cellStyle name="Uwaga 3" xfId="46916" hidden="1"/>
    <cellStyle name="Uwaga 3" xfId="46911" hidden="1"/>
    <cellStyle name="Uwaga 3" xfId="46907" hidden="1"/>
    <cellStyle name="Uwaga 3" xfId="46903" hidden="1"/>
    <cellStyle name="Uwaga 3" xfId="46896" hidden="1"/>
    <cellStyle name="Uwaga 3" xfId="46892" hidden="1"/>
    <cellStyle name="Uwaga 3" xfId="46887" hidden="1"/>
    <cellStyle name="Uwaga 3" xfId="46881" hidden="1"/>
    <cellStyle name="Uwaga 3" xfId="46877" hidden="1"/>
    <cellStyle name="Uwaga 3" xfId="46872" hidden="1"/>
    <cellStyle name="Uwaga 3" xfId="46866" hidden="1"/>
    <cellStyle name="Uwaga 3" xfId="46862" hidden="1"/>
    <cellStyle name="Uwaga 3" xfId="46858" hidden="1"/>
    <cellStyle name="Uwaga 3" xfId="46851" hidden="1"/>
    <cellStyle name="Uwaga 3" xfId="46847" hidden="1"/>
    <cellStyle name="Uwaga 3" xfId="46843" hidden="1"/>
    <cellStyle name="Uwaga 3" xfId="47710" hidden="1"/>
    <cellStyle name="Uwaga 3" xfId="47709" hidden="1"/>
    <cellStyle name="Uwaga 3" xfId="47707" hidden="1"/>
    <cellStyle name="Uwaga 3" xfId="47694" hidden="1"/>
    <cellStyle name="Uwaga 3" xfId="47692" hidden="1"/>
    <cellStyle name="Uwaga 3" xfId="47690" hidden="1"/>
    <cellStyle name="Uwaga 3" xfId="47680" hidden="1"/>
    <cellStyle name="Uwaga 3" xfId="47678" hidden="1"/>
    <cellStyle name="Uwaga 3" xfId="47676" hidden="1"/>
    <cellStyle name="Uwaga 3" xfId="47665" hidden="1"/>
    <cellStyle name="Uwaga 3" xfId="47663" hidden="1"/>
    <cellStyle name="Uwaga 3" xfId="47661" hidden="1"/>
    <cellStyle name="Uwaga 3" xfId="47648" hidden="1"/>
    <cellStyle name="Uwaga 3" xfId="47646" hidden="1"/>
    <cellStyle name="Uwaga 3" xfId="47645" hidden="1"/>
    <cellStyle name="Uwaga 3" xfId="47632" hidden="1"/>
    <cellStyle name="Uwaga 3" xfId="47631" hidden="1"/>
    <cellStyle name="Uwaga 3" xfId="47629" hidden="1"/>
    <cellStyle name="Uwaga 3" xfId="47617" hidden="1"/>
    <cellStyle name="Uwaga 3" xfId="47616" hidden="1"/>
    <cellStyle name="Uwaga 3" xfId="47614" hidden="1"/>
    <cellStyle name="Uwaga 3" xfId="47602" hidden="1"/>
    <cellStyle name="Uwaga 3" xfId="47601" hidden="1"/>
    <cellStyle name="Uwaga 3" xfId="47599" hidden="1"/>
    <cellStyle name="Uwaga 3" xfId="47587" hidden="1"/>
    <cellStyle name="Uwaga 3" xfId="47586" hidden="1"/>
    <cellStyle name="Uwaga 3" xfId="47584" hidden="1"/>
    <cellStyle name="Uwaga 3" xfId="47572" hidden="1"/>
    <cellStyle name="Uwaga 3" xfId="47571" hidden="1"/>
    <cellStyle name="Uwaga 3" xfId="47569" hidden="1"/>
    <cellStyle name="Uwaga 3" xfId="47557" hidden="1"/>
    <cellStyle name="Uwaga 3" xfId="47556" hidden="1"/>
    <cellStyle name="Uwaga 3" xfId="47554" hidden="1"/>
    <cellStyle name="Uwaga 3" xfId="47542" hidden="1"/>
    <cellStyle name="Uwaga 3" xfId="47541" hidden="1"/>
    <cellStyle name="Uwaga 3" xfId="47539" hidden="1"/>
    <cellStyle name="Uwaga 3" xfId="47527" hidden="1"/>
    <cellStyle name="Uwaga 3" xfId="47526" hidden="1"/>
    <cellStyle name="Uwaga 3" xfId="47524" hidden="1"/>
    <cellStyle name="Uwaga 3" xfId="47512" hidden="1"/>
    <cellStyle name="Uwaga 3" xfId="47511" hidden="1"/>
    <cellStyle name="Uwaga 3" xfId="47509" hidden="1"/>
    <cellStyle name="Uwaga 3" xfId="47497" hidden="1"/>
    <cellStyle name="Uwaga 3" xfId="47496" hidden="1"/>
    <cellStyle name="Uwaga 3" xfId="47494" hidden="1"/>
    <cellStyle name="Uwaga 3" xfId="47482" hidden="1"/>
    <cellStyle name="Uwaga 3" xfId="47481" hidden="1"/>
    <cellStyle name="Uwaga 3" xfId="47479" hidden="1"/>
    <cellStyle name="Uwaga 3" xfId="47467" hidden="1"/>
    <cellStyle name="Uwaga 3" xfId="47466" hidden="1"/>
    <cellStyle name="Uwaga 3" xfId="47464" hidden="1"/>
    <cellStyle name="Uwaga 3" xfId="47452" hidden="1"/>
    <cellStyle name="Uwaga 3" xfId="47451" hidden="1"/>
    <cellStyle name="Uwaga 3" xfId="47449" hidden="1"/>
    <cellStyle name="Uwaga 3" xfId="47437" hidden="1"/>
    <cellStyle name="Uwaga 3" xfId="47436" hidden="1"/>
    <cellStyle name="Uwaga 3" xfId="47434" hidden="1"/>
    <cellStyle name="Uwaga 3" xfId="47422" hidden="1"/>
    <cellStyle name="Uwaga 3" xfId="47421" hidden="1"/>
    <cellStyle name="Uwaga 3" xfId="47419" hidden="1"/>
    <cellStyle name="Uwaga 3" xfId="47407" hidden="1"/>
    <cellStyle name="Uwaga 3" xfId="47406" hidden="1"/>
    <cellStyle name="Uwaga 3" xfId="47404" hidden="1"/>
    <cellStyle name="Uwaga 3" xfId="47392" hidden="1"/>
    <cellStyle name="Uwaga 3" xfId="47391" hidden="1"/>
    <cellStyle name="Uwaga 3" xfId="47389" hidden="1"/>
    <cellStyle name="Uwaga 3" xfId="47377" hidden="1"/>
    <cellStyle name="Uwaga 3" xfId="47376" hidden="1"/>
    <cellStyle name="Uwaga 3" xfId="47374" hidden="1"/>
    <cellStyle name="Uwaga 3" xfId="47362" hidden="1"/>
    <cellStyle name="Uwaga 3" xfId="47361" hidden="1"/>
    <cellStyle name="Uwaga 3" xfId="47359" hidden="1"/>
    <cellStyle name="Uwaga 3" xfId="47347" hidden="1"/>
    <cellStyle name="Uwaga 3" xfId="47346" hidden="1"/>
    <cellStyle name="Uwaga 3" xfId="47344" hidden="1"/>
    <cellStyle name="Uwaga 3" xfId="47332" hidden="1"/>
    <cellStyle name="Uwaga 3" xfId="47331" hidden="1"/>
    <cellStyle name="Uwaga 3" xfId="47329" hidden="1"/>
    <cellStyle name="Uwaga 3" xfId="47317" hidden="1"/>
    <cellStyle name="Uwaga 3" xfId="47316" hidden="1"/>
    <cellStyle name="Uwaga 3" xfId="47314" hidden="1"/>
    <cellStyle name="Uwaga 3" xfId="47302" hidden="1"/>
    <cellStyle name="Uwaga 3" xfId="47301" hidden="1"/>
    <cellStyle name="Uwaga 3" xfId="47299" hidden="1"/>
    <cellStyle name="Uwaga 3" xfId="47287" hidden="1"/>
    <cellStyle name="Uwaga 3" xfId="47286" hidden="1"/>
    <cellStyle name="Uwaga 3" xfId="47284" hidden="1"/>
    <cellStyle name="Uwaga 3" xfId="47272" hidden="1"/>
    <cellStyle name="Uwaga 3" xfId="47271" hidden="1"/>
    <cellStyle name="Uwaga 3" xfId="47269" hidden="1"/>
    <cellStyle name="Uwaga 3" xfId="47257" hidden="1"/>
    <cellStyle name="Uwaga 3" xfId="47256" hidden="1"/>
    <cellStyle name="Uwaga 3" xfId="47254" hidden="1"/>
    <cellStyle name="Uwaga 3" xfId="47242" hidden="1"/>
    <cellStyle name="Uwaga 3" xfId="47241" hidden="1"/>
    <cellStyle name="Uwaga 3" xfId="47239" hidden="1"/>
    <cellStyle name="Uwaga 3" xfId="47227" hidden="1"/>
    <cellStyle name="Uwaga 3" xfId="47225" hidden="1"/>
    <cellStyle name="Uwaga 3" xfId="47222" hidden="1"/>
    <cellStyle name="Uwaga 3" xfId="47212" hidden="1"/>
    <cellStyle name="Uwaga 3" xfId="47210" hidden="1"/>
    <cellStyle name="Uwaga 3" xfId="47207" hidden="1"/>
    <cellStyle name="Uwaga 3" xfId="47197" hidden="1"/>
    <cellStyle name="Uwaga 3" xfId="47195" hidden="1"/>
    <cellStyle name="Uwaga 3" xfId="47192" hidden="1"/>
    <cellStyle name="Uwaga 3" xfId="47182" hidden="1"/>
    <cellStyle name="Uwaga 3" xfId="47180" hidden="1"/>
    <cellStyle name="Uwaga 3" xfId="47177" hidden="1"/>
    <cellStyle name="Uwaga 3" xfId="47167" hidden="1"/>
    <cellStyle name="Uwaga 3" xfId="47165" hidden="1"/>
    <cellStyle name="Uwaga 3" xfId="47162" hidden="1"/>
    <cellStyle name="Uwaga 3" xfId="47152" hidden="1"/>
    <cellStyle name="Uwaga 3" xfId="47150" hidden="1"/>
    <cellStyle name="Uwaga 3" xfId="47146" hidden="1"/>
    <cellStyle name="Uwaga 3" xfId="47137" hidden="1"/>
    <cellStyle name="Uwaga 3" xfId="47134" hidden="1"/>
    <cellStyle name="Uwaga 3" xfId="47130" hidden="1"/>
    <cellStyle name="Uwaga 3" xfId="47122" hidden="1"/>
    <cellStyle name="Uwaga 3" xfId="47120" hidden="1"/>
    <cellStyle name="Uwaga 3" xfId="47116" hidden="1"/>
    <cellStyle name="Uwaga 3" xfId="47107" hidden="1"/>
    <cellStyle name="Uwaga 3" xfId="47105" hidden="1"/>
    <cellStyle name="Uwaga 3" xfId="47102" hidden="1"/>
    <cellStyle name="Uwaga 3" xfId="47092" hidden="1"/>
    <cellStyle name="Uwaga 3" xfId="47090" hidden="1"/>
    <cellStyle name="Uwaga 3" xfId="47085" hidden="1"/>
    <cellStyle name="Uwaga 3" xfId="47077" hidden="1"/>
    <cellStyle name="Uwaga 3" xfId="47075" hidden="1"/>
    <cellStyle name="Uwaga 3" xfId="47070" hidden="1"/>
    <cellStyle name="Uwaga 3" xfId="47062" hidden="1"/>
    <cellStyle name="Uwaga 3" xfId="47060" hidden="1"/>
    <cellStyle name="Uwaga 3" xfId="47055" hidden="1"/>
    <cellStyle name="Uwaga 3" xfId="47047" hidden="1"/>
    <cellStyle name="Uwaga 3" xfId="47045" hidden="1"/>
    <cellStyle name="Uwaga 3" xfId="47041" hidden="1"/>
    <cellStyle name="Uwaga 3" xfId="47032" hidden="1"/>
    <cellStyle name="Uwaga 3" xfId="47029" hidden="1"/>
    <cellStyle name="Uwaga 3" xfId="47024" hidden="1"/>
    <cellStyle name="Uwaga 3" xfId="47017" hidden="1"/>
    <cellStyle name="Uwaga 3" xfId="47013" hidden="1"/>
    <cellStyle name="Uwaga 3" xfId="47008" hidden="1"/>
    <cellStyle name="Uwaga 3" xfId="47002" hidden="1"/>
    <cellStyle name="Uwaga 3" xfId="46998" hidden="1"/>
    <cellStyle name="Uwaga 3" xfId="46993" hidden="1"/>
    <cellStyle name="Uwaga 3" xfId="46987" hidden="1"/>
    <cellStyle name="Uwaga 3" xfId="46984" hidden="1"/>
    <cellStyle name="Uwaga 3" xfId="46980" hidden="1"/>
    <cellStyle name="Uwaga 3" xfId="46971" hidden="1"/>
    <cellStyle name="Uwaga 3" xfId="46966" hidden="1"/>
    <cellStyle name="Uwaga 3" xfId="46961" hidden="1"/>
    <cellStyle name="Uwaga 3" xfId="46956" hidden="1"/>
    <cellStyle name="Uwaga 3" xfId="46951" hidden="1"/>
    <cellStyle name="Uwaga 3" xfId="46946" hidden="1"/>
    <cellStyle name="Uwaga 3" xfId="46941" hidden="1"/>
    <cellStyle name="Uwaga 3" xfId="46936" hidden="1"/>
    <cellStyle name="Uwaga 3" xfId="46931" hidden="1"/>
    <cellStyle name="Uwaga 3" xfId="46927" hidden="1"/>
    <cellStyle name="Uwaga 3" xfId="46922" hidden="1"/>
    <cellStyle name="Uwaga 3" xfId="46917" hidden="1"/>
    <cellStyle name="Uwaga 3" xfId="46912" hidden="1"/>
    <cellStyle name="Uwaga 3" xfId="46908" hidden="1"/>
    <cellStyle name="Uwaga 3" xfId="46904" hidden="1"/>
    <cellStyle name="Uwaga 3" xfId="46897" hidden="1"/>
    <cellStyle name="Uwaga 3" xfId="46893" hidden="1"/>
    <cellStyle name="Uwaga 3" xfId="46888" hidden="1"/>
    <cellStyle name="Uwaga 3" xfId="46882" hidden="1"/>
    <cellStyle name="Uwaga 3" xfId="46878" hidden="1"/>
    <cellStyle name="Uwaga 3" xfId="46873" hidden="1"/>
    <cellStyle name="Uwaga 3" xfId="46867" hidden="1"/>
    <cellStyle name="Uwaga 3" xfId="46863" hidden="1"/>
    <cellStyle name="Uwaga 3" xfId="46859" hidden="1"/>
    <cellStyle name="Uwaga 3" xfId="46852" hidden="1"/>
    <cellStyle name="Uwaga 3" xfId="46848" hidden="1"/>
    <cellStyle name="Uwaga 3" xfId="46844" hidden="1"/>
    <cellStyle name="Uwaga 3" xfId="47776" hidden="1"/>
    <cellStyle name="Uwaga 3" xfId="47777" hidden="1"/>
    <cellStyle name="Uwaga 3" xfId="47779" hidden="1"/>
    <cellStyle name="Uwaga 3" xfId="47785" hidden="1"/>
    <cellStyle name="Uwaga 3" xfId="47786" hidden="1"/>
    <cellStyle name="Uwaga 3" xfId="47789" hidden="1"/>
    <cellStyle name="Uwaga 3" xfId="47794" hidden="1"/>
    <cellStyle name="Uwaga 3" xfId="47795" hidden="1"/>
    <cellStyle name="Uwaga 3" xfId="47798" hidden="1"/>
    <cellStyle name="Uwaga 3" xfId="47803" hidden="1"/>
    <cellStyle name="Uwaga 3" xfId="47804" hidden="1"/>
    <cellStyle name="Uwaga 3" xfId="47805" hidden="1"/>
    <cellStyle name="Uwaga 3" xfId="47812" hidden="1"/>
    <cellStyle name="Uwaga 3" xfId="47815" hidden="1"/>
    <cellStyle name="Uwaga 3" xfId="47818" hidden="1"/>
    <cellStyle name="Uwaga 3" xfId="47824" hidden="1"/>
    <cellStyle name="Uwaga 3" xfId="47827" hidden="1"/>
    <cellStyle name="Uwaga 3" xfId="47829" hidden="1"/>
    <cellStyle name="Uwaga 3" xfId="47834" hidden="1"/>
    <cellStyle name="Uwaga 3" xfId="47837" hidden="1"/>
    <cellStyle name="Uwaga 3" xfId="47838" hidden="1"/>
    <cellStyle name="Uwaga 3" xfId="47842" hidden="1"/>
    <cellStyle name="Uwaga 3" xfId="47845" hidden="1"/>
    <cellStyle name="Uwaga 3" xfId="47847" hidden="1"/>
    <cellStyle name="Uwaga 3" xfId="47848" hidden="1"/>
    <cellStyle name="Uwaga 3" xfId="47849" hidden="1"/>
    <cellStyle name="Uwaga 3" xfId="47852" hidden="1"/>
    <cellStyle name="Uwaga 3" xfId="47859" hidden="1"/>
    <cellStyle name="Uwaga 3" xfId="47862" hidden="1"/>
    <cellStyle name="Uwaga 3" xfId="47865" hidden="1"/>
    <cellStyle name="Uwaga 3" xfId="47868" hidden="1"/>
    <cellStyle name="Uwaga 3" xfId="47871" hidden="1"/>
    <cellStyle name="Uwaga 3" xfId="47874" hidden="1"/>
    <cellStyle name="Uwaga 3" xfId="47876" hidden="1"/>
    <cellStyle name="Uwaga 3" xfId="47879" hidden="1"/>
    <cellStyle name="Uwaga 3" xfId="47882" hidden="1"/>
    <cellStyle name="Uwaga 3" xfId="47884" hidden="1"/>
    <cellStyle name="Uwaga 3" xfId="47885" hidden="1"/>
    <cellStyle name="Uwaga 3" xfId="47887" hidden="1"/>
    <cellStyle name="Uwaga 3" xfId="47894" hidden="1"/>
    <cellStyle name="Uwaga 3" xfId="47897" hidden="1"/>
    <cellStyle name="Uwaga 3" xfId="47900" hidden="1"/>
    <cellStyle name="Uwaga 3" xfId="47904" hidden="1"/>
    <cellStyle name="Uwaga 3" xfId="47907" hidden="1"/>
    <cellStyle name="Uwaga 3" xfId="47910" hidden="1"/>
    <cellStyle name="Uwaga 3" xfId="47912" hidden="1"/>
    <cellStyle name="Uwaga 3" xfId="47915" hidden="1"/>
    <cellStyle name="Uwaga 3" xfId="47918" hidden="1"/>
    <cellStyle name="Uwaga 3" xfId="47920" hidden="1"/>
    <cellStyle name="Uwaga 3" xfId="47921" hidden="1"/>
    <cellStyle name="Uwaga 3" xfId="47924" hidden="1"/>
    <cellStyle name="Uwaga 3" xfId="47931" hidden="1"/>
    <cellStyle name="Uwaga 3" xfId="47934" hidden="1"/>
    <cellStyle name="Uwaga 3" xfId="47937" hidden="1"/>
    <cellStyle name="Uwaga 3" xfId="47941" hidden="1"/>
    <cellStyle name="Uwaga 3" xfId="47944" hidden="1"/>
    <cellStyle name="Uwaga 3" xfId="47946" hidden="1"/>
    <cellStyle name="Uwaga 3" xfId="47949" hidden="1"/>
    <cellStyle name="Uwaga 3" xfId="47952" hidden="1"/>
    <cellStyle name="Uwaga 3" xfId="47955" hidden="1"/>
    <cellStyle name="Uwaga 3" xfId="47956" hidden="1"/>
    <cellStyle name="Uwaga 3" xfId="47957" hidden="1"/>
    <cellStyle name="Uwaga 3" xfId="47959" hidden="1"/>
    <cellStyle name="Uwaga 3" xfId="47965" hidden="1"/>
    <cellStyle name="Uwaga 3" xfId="47966" hidden="1"/>
    <cellStyle name="Uwaga 3" xfId="47968" hidden="1"/>
    <cellStyle name="Uwaga 3" xfId="47974" hidden="1"/>
    <cellStyle name="Uwaga 3" xfId="47976" hidden="1"/>
    <cellStyle name="Uwaga 3" xfId="47979" hidden="1"/>
    <cellStyle name="Uwaga 3" xfId="47983" hidden="1"/>
    <cellStyle name="Uwaga 3" xfId="47984" hidden="1"/>
    <cellStyle name="Uwaga 3" xfId="47986" hidden="1"/>
    <cellStyle name="Uwaga 3" xfId="47992" hidden="1"/>
    <cellStyle name="Uwaga 3" xfId="47993" hidden="1"/>
    <cellStyle name="Uwaga 3" xfId="47994" hidden="1"/>
    <cellStyle name="Uwaga 3" xfId="48002" hidden="1"/>
    <cellStyle name="Uwaga 3" xfId="48005" hidden="1"/>
    <cellStyle name="Uwaga 3" xfId="48008" hidden="1"/>
    <cellStyle name="Uwaga 3" xfId="48011" hidden="1"/>
    <cellStyle name="Uwaga 3" xfId="48014" hidden="1"/>
    <cellStyle name="Uwaga 3" xfId="48017" hidden="1"/>
    <cellStyle name="Uwaga 3" xfId="48020" hidden="1"/>
    <cellStyle name="Uwaga 3" xfId="48023" hidden="1"/>
    <cellStyle name="Uwaga 3" xfId="48026" hidden="1"/>
    <cellStyle name="Uwaga 3" xfId="48028" hidden="1"/>
    <cellStyle name="Uwaga 3" xfId="48029" hidden="1"/>
    <cellStyle name="Uwaga 3" xfId="48031" hidden="1"/>
    <cellStyle name="Uwaga 3" xfId="48038" hidden="1"/>
    <cellStyle name="Uwaga 3" xfId="48041" hidden="1"/>
    <cellStyle name="Uwaga 3" xfId="48044" hidden="1"/>
    <cellStyle name="Uwaga 3" xfId="48047" hidden="1"/>
    <cellStyle name="Uwaga 3" xfId="48050" hidden="1"/>
    <cellStyle name="Uwaga 3" xfId="48053" hidden="1"/>
    <cellStyle name="Uwaga 3" xfId="48056" hidden="1"/>
    <cellStyle name="Uwaga 3" xfId="48058" hidden="1"/>
    <cellStyle name="Uwaga 3" xfId="48061" hidden="1"/>
    <cellStyle name="Uwaga 3" xfId="48064" hidden="1"/>
    <cellStyle name="Uwaga 3" xfId="48065" hidden="1"/>
    <cellStyle name="Uwaga 3" xfId="48066" hidden="1"/>
    <cellStyle name="Uwaga 3" xfId="48073" hidden="1"/>
    <cellStyle name="Uwaga 3" xfId="48074" hidden="1"/>
    <cellStyle name="Uwaga 3" xfId="48076" hidden="1"/>
    <cellStyle name="Uwaga 3" xfId="48082" hidden="1"/>
    <cellStyle name="Uwaga 3" xfId="48083" hidden="1"/>
    <cellStyle name="Uwaga 3" xfId="48085" hidden="1"/>
    <cellStyle name="Uwaga 3" xfId="48091" hidden="1"/>
    <cellStyle name="Uwaga 3" xfId="48092" hidden="1"/>
    <cellStyle name="Uwaga 3" xfId="48094" hidden="1"/>
    <cellStyle name="Uwaga 3" xfId="48100" hidden="1"/>
    <cellStyle name="Uwaga 3" xfId="48101" hidden="1"/>
    <cellStyle name="Uwaga 3" xfId="48102" hidden="1"/>
    <cellStyle name="Uwaga 3" xfId="48110" hidden="1"/>
    <cellStyle name="Uwaga 3" xfId="48112" hidden="1"/>
    <cellStyle name="Uwaga 3" xfId="48115" hidden="1"/>
    <cellStyle name="Uwaga 3" xfId="48119" hidden="1"/>
    <cellStyle name="Uwaga 3" xfId="48122" hidden="1"/>
    <cellStyle name="Uwaga 3" xfId="48125" hidden="1"/>
    <cellStyle name="Uwaga 3" xfId="48128" hidden="1"/>
    <cellStyle name="Uwaga 3" xfId="48130" hidden="1"/>
    <cellStyle name="Uwaga 3" xfId="48133" hidden="1"/>
    <cellStyle name="Uwaga 3" xfId="48136" hidden="1"/>
    <cellStyle name="Uwaga 3" xfId="48137" hidden="1"/>
    <cellStyle name="Uwaga 3" xfId="48138" hidden="1"/>
    <cellStyle name="Uwaga 3" xfId="48145" hidden="1"/>
    <cellStyle name="Uwaga 3" xfId="48147" hidden="1"/>
    <cellStyle name="Uwaga 3" xfId="48149" hidden="1"/>
    <cellStyle name="Uwaga 3" xfId="48154" hidden="1"/>
    <cellStyle name="Uwaga 3" xfId="48156" hidden="1"/>
    <cellStyle name="Uwaga 3" xfId="48158" hidden="1"/>
    <cellStyle name="Uwaga 3" xfId="48163" hidden="1"/>
    <cellStyle name="Uwaga 3" xfId="48165" hidden="1"/>
    <cellStyle name="Uwaga 3" xfId="48167" hidden="1"/>
    <cellStyle name="Uwaga 3" xfId="48172" hidden="1"/>
    <cellStyle name="Uwaga 3" xfId="48173" hidden="1"/>
    <cellStyle name="Uwaga 3" xfId="48174" hidden="1"/>
    <cellStyle name="Uwaga 3" xfId="48181" hidden="1"/>
    <cellStyle name="Uwaga 3" xfId="48183" hidden="1"/>
    <cellStyle name="Uwaga 3" xfId="48185" hidden="1"/>
    <cellStyle name="Uwaga 3" xfId="48190" hidden="1"/>
    <cellStyle name="Uwaga 3" xfId="48192" hidden="1"/>
    <cellStyle name="Uwaga 3" xfId="48194" hidden="1"/>
    <cellStyle name="Uwaga 3" xfId="48199" hidden="1"/>
    <cellStyle name="Uwaga 3" xfId="48201" hidden="1"/>
    <cellStyle name="Uwaga 3" xfId="48202" hidden="1"/>
    <cellStyle name="Uwaga 3" xfId="48208" hidden="1"/>
    <cellStyle name="Uwaga 3" xfId="48209" hidden="1"/>
    <cellStyle name="Uwaga 3" xfId="48210" hidden="1"/>
    <cellStyle name="Uwaga 3" xfId="48217" hidden="1"/>
    <cellStyle name="Uwaga 3" xfId="48219" hidden="1"/>
    <cellStyle name="Uwaga 3" xfId="48221" hidden="1"/>
    <cellStyle name="Uwaga 3" xfId="48226" hidden="1"/>
    <cellStyle name="Uwaga 3" xfId="48228" hidden="1"/>
    <cellStyle name="Uwaga 3" xfId="48230" hidden="1"/>
    <cellStyle name="Uwaga 3" xfId="48235" hidden="1"/>
    <cellStyle name="Uwaga 3" xfId="48237" hidden="1"/>
    <cellStyle name="Uwaga 3" xfId="48239" hidden="1"/>
    <cellStyle name="Uwaga 3" xfId="48244" hidden="1"/>
    <cellStyle name="Uwaga 3" xfId="48245" hidden="1"/>
    <cellStyle name="Uwaga 3" xfId="48247" hidden="1"/>
    <cellStyle name="Uwaga 3" xfId="48253" hidden="1"/>
    <cellStyle name="Uwaga 3" xfId="48254" hidden="1"/>
    <cellStyle name="Uwaga 3" xfId="48255" hidden="1"/>
    <cellStyle name="Uwaga 3" xfId="48262" hidden="1"/>
    <cellStyle name="Uwaga 3" xfId="48263" hidden="1"/>
    <cellStyle name="Uwaga 3" xfId="48264" hidden="1"/>
    <cellStyle name="Uwaga 3" xfId="48271" hidden="1"/>
    <cellStyle name="Uwaga 3" xfId="48272" hidden="1"/>
    <cellStyle name="Uwaga 3" xfId="48273" hidden="1"/>
    <cellStyle name="Uwaga 3" xfId="48280" hidden="1"/>
    <cellStyle name="Uwaga 3" xfId="48281" hidden="1"/>
    <cellStyle name="Uwaga 3" xfId="48282" hidden="1"/>
    <cellStyle name="Uwaga 3" xfId="48289" hidden="1"/>
    <cellStyle name="Uwaga 3" xfId="48290" hidden="1"/>
    <cellStyle name="Uwaga 3" xfId="48291" hidden="1"/>
    <cellStyle name="Uwaga 3" xfId="48334" hidden="1"/>
    <cellStyle name="Uwaga 3" xfId="48335" hidden="1"/>
    <cellStyle name="Uwaga 3" xfId="48337" hidden="1"/>
    <cellStyle name="Uwaga 3" xfId="48349" hidden="1"/>
    <cellStyle name="Uwaga 3" xfId="48350" hidden="1"/>
    <cellStyle name="Uwaga 3" xfId="48355" hidden="1"/>
    <cellStyle name="Uwaga 3" xfId="48364" hidden="1"/>
    <cellStyle name="Uwaga 3" xfId="48365" hidden="1"/>
    <cellStyle name="Uwaga 3" xfId="48370" hidden="1"/>
    <cellStyle name="Uwaga 3" xfId="48379" hidden="1"/>
    <cellStyle name="Uwaga 3" xfId="48380" hidden="1"/>
    <cellStyle name="Uwaga 3" xfId="48381" hidden="1"/>
    <cellStyle name="Uwaga 3" xfId="48394" hidden="1"/>
    <cellStyle name="Uwaga 3" xfId="48399" hidden="1"/>
    <cellStyle name="Uwaga 3" xfId="48404" hidden="1"/>
    <cellStyle name="Uwaga 3" xfId="48414" hidden="1"/>
    <cellStyle name="Uwaga 3" xfId="48419" hidden="1"/>
    <cellStyle name="Uwaga 3" xfId="48423" hidden="1"/>
    <cellStyle name="Uwaga 3" xfId="48430" hidden="1"/>
    <cellStyle name="Uwaga 3" xfId="48435" hidden="1"/>
    <cellStyle name="Uwaga 3" xfId="48438" hidden="1"/>
    <cellStyle name="Uwaga 3" xfId="48444" hidden="1"/>
    <cellStyle name="Uwaga 3" xfId="48449" hidden="1"/>
    <cellStyle name="Uwaga 3" xfId="48453" hidden="1"/>
    <cellStyle name="Uwaga 3" xfId="48454" hidden="1"/>
    <cellStyle name="Uwaga 3" xfId="48455" hidden="1"/>
    <cellStyle name="Uwaga 3" xfId="48459" hidden="1"/>
    <cellStyle name="Uwaga 3" xfId="48471" hidden="1"/>
    <cellStyle name="Uwaga 3" xfId="48476" hidden="1"/>
    <cellStyle name="Uwaga 3" xfId="48481" hidden="1"/>
    <cellStyle name="Uwaga 3" xfId="48486" hidden="1"/>
    <cellStyle name="Uwaga 3" xfId="48491" hidden="1"/>
    <cellStyle name="Uwaga 3" xfId="48496" hidden="1"/>
    <cellStyle name="Uwaga 3" xfId="48500" hidden="1"/>
    <cellStyle name="Uwaga 3" xfId="48504" hidden="1"/>
    <cellStyle name="Uwaga 3" xfId="48509" hidden="1"/>
    <cellStyle name="Uwaga 3" xfId="48514" hidden="1"/>
    <cellStyle name="Uwaga 3" xfId="48515" hidden="1"/>
    <cellStyle name="Uwaga 3" xfId="48517" hidden="1"/>
    <cellStyle name="Uwaga 3" xfId="48530" hidden="1"/>
    <cellStyle name="Uwaga 3" xfId="48534" hidden="1"/>
    <cellStyle name="Uwaga 3" xfId="48539" hidden="1"/>
    <cellStyle name="Uwaga 3" xfId="48546" hidden="1"/>
    <cellStyle name="Uwaga 3" xfId="48550" hidden="1"/>
    <cellStyle name="Uwaga 3" xfId="48555" hidden="1"/>
    <cellStyle name="Uwaga 3" xfId="48560" hidden="1"/>
    <cellStyle name="Uwaga 3" xfId="48563" hidden="1"/>
    <cellStyle name="Uwaga 3" xfId="48568" hidden="1"/>
    <cellStyle name="Uwaga 3" xfId="48574" hidden="1"/>
    <cellStyle name="Uwaga 3" xfId="48575" hidden="1"/>
    <cellStyle name="Uwaga 3" xfId="48578" hidden="1"/>
    <cellStyle name="Uwaga 3" xfId="48591" hidden="1"/>
    <cellStyle name="Uwaga 3" xfId="48595" hidden="1"/>
    <cellStyle name="Uwaga 3" xfId="48600" hidden="1"/>
    <cellStyle name="Uwaga 3" xfId="48607" hidden="1"/>
    <cellStyle name="Uwaga 3" xfId="48612" hidden="1"/>
    <cellStyle name="Uwaga 3" xfId="48616" hidden="1"/>
    <cellStyle name="Uwaga 3" xfId="48621" hidden="1"/>
    <cellStyle name="Uwaga 3" xfId="48625" hidden="1"/>
    <cellStyle name="Uwaga 3" xfId="48630" hidden="1"/>
    <cellStyle name="Uwaga 3" xfId="48634" hidden="1"/>
    <cellStyle name="Uwaga 3" xfId="48635" hidden="1"/>
    <cellStyle name="Uwaga 3" xfId="48637" hidden="1"/>
    <cellStyle name="Uwaga 3" xfId="48649" hidden="1"/>
    <cellStyle name="Uwaga 3" xfId="48650" hidden="1"/>
    <cellStyle name="Uwaga 3" xfId="48652" hidden="1"/>
    <cellStyle name="Uwaga 3" xfId="48664" hidden="1"/>
    <cellStyle name="Uwaga 3" xfId="48666" hidden="1"/>
    <cellStyle name="Uwaga 3" xfId="48669" hidden="1"/>
    <cellStyle name="Uwaga 3" xfId="48679" hidden="1"/>
    <cellStyle name="Uwaga 3" xfId="48680" hidden="1"/>
    <cellStyle name="Uwaga 3" xfId="48682" hidden="1"/>
    <cellStyle name="Uwaga 3" xfId="48694" hidden="1"/>
    <cellStyle name="Uwaga 3" xfId="48695" hidden="1"/>
    <cellStyle name="Uwaga 3" xfId="48696" hidden="1"/>
    <cellStyle name="Uwaga 3" xfId="48710" hidden="1"/>
    <cellStyle name="Uwaga 3" xfId="48713" hidden="1"/>
    <cellStyle name="Uwaga 3" xfId="48717" hidden="1"/>
    <cellStyle name="Uwaga 3" xfId="48725" hidden="1"/>
    <cellStyle name="Uwaga 3" xfId="48728" hidden="1"/>
    <cellStyle name="Uwaga 3" xfId="48732" hidden="1"/>
    <cellStyle name="Uwaga 3" xfId="48740" hidden="1"/>
    <cellStyle name="Uwaga 3" xfId="48743" hidden="1"/>
    <cellStyle name="Uwaga 3" xfId="48747" hidden="1"/>
    <cellStyle name="Uwaga 3" xfId="48754" hidden="1"/>
    <cellStyle name="Uwaga 3" xfId="48755" hidden="1"/>
    <cellStyle name="Uwaga 3" xfId="48757" hidden="1"/>
    <cellStyle name="Uwaga 3" xfId="48770" hidden="1"/>
    <cellStyle name="Uwaga 3" xfId="48773" hidden="1"/>
    <cellStyle name="Uwaga 3" xfId="48776" hidden="1"/>
    <cellStyle name="Uwaga 3" xfId="48785" hidden="1"/>
    <cellStyle name="Uwaga 3" xfId="48788" hidden="1"/>
    <cellStyle name="Uwaga 3" xfId="48792" hidden="1"/>
    <cellStyle name="Uwaga 3" xfId="48800" hidden="1"/>
    <cellStyle name="Uwaga 3" xfId="48802" hidden="1"/>
    <cellStyle name="Uwaga 3" xfId="48805" hidden="1"/>
    <cellStyle name="Uwaga 3" xfId="48814" hidden="1"/>
    <cellStyle name="Uwaga 3" xfId="48815" hidden="1"/>
    <cellStyle name="Uwaga 3" xfId="48816" hidden="1"/>
    <cellStyle name="Uwaga 3" xfId="48829" hidden="1"/>
    <cellStyle name="Uwaga 3" xfId="48830" hidden="1"/>
    <cellStyle name="Uwaga 3" xfId="48832" hidden="1"/>
    <cellStyle name="Uwaga 3" xfId="48844" hidden="1"/>
    <cellStyle name="Uwaga 3" xfId="48845" hidden="1"/>
    <cellStyle name="Uwaga 3" xfId="48847" hidden="1"/>
    <cellStyle name="Uwaga 3" xfId="48859" hidden="1"/>
    <cellStyle name="Uwaga 3" xfId="48860" hidden="1"/>
    <cellStyle name="Uwaga 3" xfId="48862" hidden="1"/>
    <cellStyle name="Uwaga 3" xfId="48874" hidden="1"/>
    <cellStyle name="Uwaga 3" xfId="48875" hidden="1"/>
    <cellStyle name="Uwaga 3" xfId="48876" hidden="1"/>
    <cellStyle name="Uwaga 3" xfId="48890" hidden="1"/>
    <cellStyle name="Uwaga 3" xfId="48892" hidden="1"/>
    <cellStyle name="Uwaga 3" xfId="48895" hidden="1"/>
    <cellStyle name="Uwaga 3" xfId="48905" hidden="1"/>
    <cellStyle name="Uwaga 3" xfId="48908" hidden="1"/>
    <cellStyle name="Uwaga 3" xfId="48911" hidden="1"/>
    <cellStyle name="Uwaga 3" xfId="48920" hidden="1"/>
    <cellStyle name="Uwaga 3" xfId="48922" hidden="1"/>
    <cellStyle name="Uwaga 3" xfId="48925" hidden="1"/>
    <cellStyle name="Uwaga 3" xfId="48934" hidden="1"/>
    <cellStyle name="Uwaga 3" xfId="48935" hidden="1"/>
    <cellStyle name="Uwaga 3" xfId="48936" hidden="1"/>
    <cellStyle name="Uwaga 3" xfId="48949" hidden="1"/>
    <cellStyle name="Uwaga 3" xfId="48951" hidden="1"/>
    <cellStyle name="Uwaga 3" xfId="48953" hidden="1"/>
    <cellStyle name="Uwaga 3" xfId="48964" hidden="1"/>
    <cellStyle name="Uwaga 3" xfId="48966" hidden="1"/>
    <cellStyle name="Uwaga 3" xfId="48968" hidden="1"/>
    <cellStyle name="Uwaga 3" xfId="48979" hidden="1"/>
    <cellStyle name="Uwaga 3" xfId="48981" hidden="1"/>
    <cellStyle name="Uwaga 3" xfId="48983" hidden="1"/>
    <cellStyle name="Uwaga 3" xfId="48994" hidden="1"/>
    <cellStyle name="Uwaga 3" xfId="48995" hidden="1"/>
    <cellStyle name="Uwaga 3" xfId="48996" hidden="1"/>
    <cellStyle name="Uwaga 3" xfId="49009" hidden="1"/>
    <cellStyle name="Uwaga 3" xfId="49011" hidden="1"/>
    <cellStyle name="Uwaga 3" xfId="49013" hidden="1"/>
    <cellStyle name="Uwaga 3" xfId="49024" hidden="1"/>
    <cellStyle name="Uwaga 3" xfId="49026" hidden="1"/>
    <cellStyle name="Uwaga 3" xfId="49028" hidden="1"/>
    <cellStyle name="Uwaga 3" xfId="49039" hidden="1"/>
    <cellStyle name="Uwaga 3" xfId="49041" hidden="1"/>
    <cellStyle name="Uwaga 3" xfId="49042" hidden="1"/>
    <cellStyle name="Uwaga 3" xfId="49054" hidden="1"/>
    <cellStyle name="Uwaga 3" xfId="49055" hidden="1"/>
    <cellStyle name="Uwaga 3" xfId="49056" hidden="1"/>
    <cellStyle name="Uwaga 3" xfId="49069" hidden="1"/>
    <cellStyle name="Uwaga 3" xfId="49071" hidden="1"/>
    <cellStyle name="Uwaga 3" xfId="49073" hidden="1"/>
    <cellStyle name="Uwaga 3" xfId="49084" hidden="1"/>
    <cellStyle name="Uwaga 3" xfId="49086" hidden="1"/>
    <cellStyle name="Uwaga 3" xfId="49088" hidden="1"/>
    <cellStyle name="Uwaga 3" xfId="49099" hidden="1"/>
    <cellStyle name="Uwaga 3" xfId="49101" hidden="1"/>
    <cellStyle name="Uwaga 3" xfId="49103" hidden="1"/>
    <cellStyle name="Uwaga 3" xfId="49114" hidden="1"/>
    <cellStyle name="Uwaga 3" xfId="49115" hidden="1"/>
    <cellStyle name="Uwaga 3" xfId="49117" hidden="1"/>
    <cellStyle name="Uwaga 3" xfId="49128" hidden="1"/>
    <cellStyle name="Uwaga 3" xfId="49130" hidden="1"/>
    <cellStyle name="Uwaga 3" xfId="49131" hidden="1"/>
    <cellStyle name="Uwaga 3" xfId="49140" hidden="1"/>
    <cellStyle name="Uwaga 3" xfId="49143" hidden="1"/>
    <cellStyle name="Uwaga 3" xfId="49145" hidden="1"/>
    <cellStyle name="Uwaga 3" xfId="49156" hidden="1"/>
    <cellStyle name="Uwaga 3" xfId="49158" hidden="1"/>
    <cellStyle name="Uwaga 3" xfId="49160" hidden="1"/>
    <cellStyle name="Uwaga 3" xfId="49172" hidden="1"/>
    <cellStyle name="Uwaga 3" xfId="49174" hidden="1"/>
    <cellStyle name="Uwaga 3" xfId="49176" hidden="1"/>
    <cellStyle name="Uwaga 3" xfId="49184" hidden="1"/>
    <cellStyle name="Uwaga 3" xfId="49186" hidden="1"/>
    <cellStyle name="Uwaga 3" xfId="49189" hidden="1"/>
    <cellStyle name="Uwaga 3" xfId="49179" hidden="1"/>
    <cellStyle name="Uwaga 3" xfId="49178" hidden="1"/>
    <cellStyle name="Uwaga 3" xfId="49177" hidden="1"/>
    <cellStyle name="Uwaga 3" xfId="49164" hidden="1"/>
    <cellStyle name="Uwaga 3" xfId="49163" hidden="1"/>
    <cellStyle name="Uwaga 3" xfId="49162" hidden="1"/>
    <cellStyle name="Uwaga 3" xfId="49149" hidden="1"/>
    <cellStyle name="Uwaga 3" xfId="49148" hidden="1"/>
    <cellStyle name="Uwaga 3" xfId="49147" hidden="1"/>
    <cellStyle name="Uwaga 3" xfId="49134" hidden="1"/>
    <cellStyle name="Uwaga 3" xfId="49133" hidden="1"/>
    <cellStyle name="Uwaga 3" xfId="49132" hidden="1"/>
    <cellStyle name="Uwaga 3" xfId="49119" hidden="1"/>
    <cellStyle name="Uwaga 3" xfId="49118" hidden="1"/>
    <cellStyle name="Uwaga 3" xfId="49116" hidden="1"/>
    <cellStyle name="Uwaga 3" xfId="49105" hidden="1"/>
    <cellStyle name="Uwaga 3" xfId="49102" hidden="1"/>
    <cellStyle name="Uwaga 3" xfId="49100" hidden="1"/>
    <cellStyle name="Uwaga 3" xfId="49090" hidden="1"/>
    <cellStyle name="Uwaga 3" xfId="49087" hidden="1"/>
    <cellStyle name="Uwaga 3" xfId="49085" hidden="1"/>
    <cellStyle name="Uwaga 3" xfId="49075" hidden="1"/>
    <cellStyle name="Uwaga 3" xfId="49072" hidden="1"/>
    <cellStyle name="Uwaga 3" xfId="49070" hidden="1"/>
    <cellStyle name="Uwaga 3" xfId="49060" hidden="1"/>
    <cellStyle name="Uwaga 3" xfId="49058" hidden="1"/>
    <cellStyle name="Uwaga 3" xfId="49057" hidden="1"/>
    <cellStyle name="Uwaga 3" xfId="49045" hidden="1"/>
    <cellStyle name="Uwaga 3" xfId="49043" hidden="1"/>
    <cellStyle name="Uwaga 3" xfId="49040" hidden="1"/>
    <cellStyle name="Uwaga 3" xfId="49030" hidden="1"/>
    <cellStyle name="Uwaga 3" xfId="49027" hidden="1"/>
    <cellStyle name="Uwaga 3" xfId="49025" hidden="1"/>
    <cellStyle name="Uwaga 3" xfId="49015" hidden="1"/>
    <cellStyle name="Uwaga 3" xfId="49012" hidden="1"/>
    <cellStyle name="Uwaga 3" xfId="49010" hidden="1"/>
    <cellStyle name="Uwaga 3" xfId="49000" hidden="1"/>
    <cellStyle name="Uwaga 3" xfId="48998" hidden="1"/>
    <cellStyle name="Uwaga 3" xfId="48997" hidden="1"/>
    <cellStyle name="Uwaga 3" xfId="48985" hidden="1"/>
    <cellStyle name="Uwaga 3" xfId="48982" hidden="1"/>
    <cellStyle name="Uwaga 3" xfId="48980" hidden="1"/>
    <cellStyle name="Uwaga 3" xfId="48970" hidden="1"/>
    <cellStyle name="Uwaga 3" xfId="48967" hidden="1"/>
    <cellStyle name="Uwaga 3" xfId="48965" hidden="1"/>
    <cellStyle name="Uwaga 3" xfId="48955" hidden="1"/>
    <cellStyle name="Uwaga 3" xfId="48952" hidden="1"/>
    <cellStyle name="Uwaga 3" xfId="48950" hidden="1"/>
    <cellStyle name="Uwaga 3" xfId="48940" hidden="1"/>
    <cellStyle name="Uwaga 3" xfId="48938" hidden="1"/>
    <cellStyle name="Uwaga 3" xfId="48937" hidden="1"/>
    <cellStyle name="Uwaga 3" xfId="48924" hidden="1"/>
    <cellStyle name="Uwaga 3" xfId="48921" hidden="1"/>
    <cellStyle name="Uwaga 3" xfId="48919" hidden="1"/>
    <cellStyle name="Uwaga 3" xfId="48909" hidden="1"/>
    <cellStyle name="Uwaga 3" xfId="48906" hidden="1"/>
    <cellStyle name="Uwaga 3" xfId="48904" hidden="1"/>
    <cellStyle name="Uwaga 3" xfId="48894" hidden="1"/>
    <cellStyle name="Uwaga 3" xfId="48891" hidden="1"/>
    <cellStyle name="Uwaga 3" xfId="48889" hidden="1"/>
    <cellStyle name="Uwaga 3" xfId="48880" hidden="1"/>
    <cellStyle name="Uwaga 3" xfId="48878" hidden="1"/>
    <cellStyle name="Uwaga 3" xfId="48877" hidden="1"/>
    <cellStyle name="Uwaga 3" xfId="48865" hidden="1"/>
    <cellStyle name="Uwaga 3" xfId="48863" hidden="1"/>
    <cellStyle name="Uwaga 3" xfId="48861" hidden="1"/>
    <cellStyle name="Uwaga 3" xfId="48850" hidden="1"/>
    <cellStyle name="Uwaga 3" xfId="48848" hidden="1"/>
    <cellStyle name="Uwaga 3" xfId="48846" hidden="1"/>
    <cellStyle name="Uwaga 3" xfId="48835" hidden="1"/>
    <cellStyle name="Uwaga 3" xfId="48833" hidden="1"/>
    <cellStyle name="Uwaga 3" xfId="48831" hidden="1"/>
    <cellStyle name="Uwaga 3" xfId="48820" hidden="1"/>
    <cellStyle name="Uwaga 3" xfId="48818" hidden="1"/>
    <cellStyle name="Uwaga 3" xfId="48817" hidden="1"/>
    <cellStyle name="Uwaga 3" xfId="48804" hidden="1"/>
    <cellStyle name="Uwaga 3" xfId="48801" hidden="1"/>
    <cellStyle name="Uwaga 3" xfId="48799" hidden="1"/>
    <cellStyle name="Uwaga 3" xfId="48789" hidden="1"/>
    <cellStyle name="Uwaga 3" xfId="48786" hidden="1"/>
    <cellStyle name="Uwaga 3" xfId="48784" hidden="1"/>
    <cellStyle name="Uwaga 3" xfId="48774" hidden="1"/>
    <cellStyle name="Uwaga 3" xfId="48771" hidden="1"/>
    <cellStyle name="Uwaga 3" xfId="48769" hidden="1"/>
    <cellStyle name="Uwaga 3" xfId="48760" hidden="1"/>
    <cellStyle name="Uwaga 3" xfId="48758" hidden="1"/>
    <cellStyle name="Uwaga 3" xfId="48756" hidden="1"/>
    <cellStyle name="Uwaga 3" xfId="48744" hidden="1"/>
    <cellStyle name="Uwaga 3" xfId="48741" hidden="1"/>
    <cellStyle name="Uwaga 3" xfId="48739" hidden="1"/>
    <cellStyle name="Uwaga 3" xfId="48729" hidden="1"/>
    <cellStyle name="Uwaga 3" xfId="48726" hidden="1"/>
    <cellStyle name="Uwaga 3" xfId="48724" hidden="1"/>
    <cellStyle name="Uwaga 3" xfId="48714" hidden="1"/>
    <cellStyle name="Uwaga 3" xfId="48711" hidden="1"/>
    <cellStyle name="Uwaga 3" xfId="48709" hidden="1"/>
    <cellStyle name="Uwaga 3" xfId="48702" hidden="1"/>
    <cellStyle name="Uwaga 3" xfId="48699" hidden="1"/>
    <cellStyle name="Uwaga 3" xfId="48697" hidden="1"/>
    <cellStyle name="Uwaga 3" xfId="48687" hidden="1"/>
    <cellStyle name="Uwaga 3" xfId="48684" hidden="1"/>
    <cellStyle name="Uwaga 3" xfId="48681" hidden="1"/>
    <cellStyle name="Uwaga 3" xfId="48672" hidden="1"/>
    <cellStyle name="Uwaga 3" xfId="48668" hidden="1"/>
    <cellStyle name="Uwaga 3" xfId="48665" hidden="1"/>
    <cellStyle name="Uwaga 3" xfId="48657" hidden="1"/>
    <cellStyle name="Uwaga 3" xfId="48654" hidden="1"/>
    <cellStyle name="Uwaga 3" xfId="48651" hidden="1"/>
    <cellStyle name="Uwaga 3" xfId="48642" hidden="1"/>
    <cellStyle name="Uwaga 3" xfId="48639" hidden="1"/>
    <cellStyle name="Uwaga 3" xfId="48636" hidden="1"/>
    <cellStyle name="Uwaga 3" xfId="48626" hidden="1"/>
    <cellStyle name="Uwaga 3" xfId="48622" hidden="1"/>
    <cellStyle name="Uwaga 3" xfId="48619" hidden="1"/>
    <cellStyle name="Uwaga 3" xfId="48610" hidden="1"/>
    <cellStyle name="Uwaga 3" xfId="48606" hidden="1"/>
    <cellStyle name="Uwaga 3" xfId="48604" hidden="1"/>
    <cellStyle name="Uwaga 3" xfId="48596" hidden="1"/>
    <cellStyle name="Uwaga 3" xfId="48592" hidden="1"/>
    <cellStyle name="Uwaga 3" xfId="48589" hidden="1"/>
    <cellStyle name="Uwaga 3" xfId="48582" hidden="1"/>
    <cellStyle name="Uwaga 3" xfId="48579" hidden="1"/>
    <cellStyle name="Uwaga 3" xfId="48576" hidden="1"/>
    <cellStyle name="Uwaga 3" xfId="48567" hidden="1"/>
    <cellStyle name="Uwaga 3" xfId="48562" hidden="1"/>
    <cellStyle name="Uwaga 3" xfId="48559" hidden="1"/>
    <cellStyle name="Uwaga 3" xfId="48552" hidden="1"/>
    <cellStyle name="Uwaga 3" xfId="48547" hidden="1"/>
    <cellStyle name="Uwaga 3" xfId="48544" hidden="1"/>
    <cellStyle name="Uwaga 3" xfId="48537" hidden="1"/>
    <cellStyle name="Uwaga 3" xfId="48532" hidden="1"/>
    <cellStyle name="Uwaga 3" xfId="48529" hidden="1"/>
    <cellStyle name="Uwaga 3" xfId="48523" hidden="1"/>
    <cellStyle name="Uwaga 3" xfId="48519" hidden="1"/>
    <cellStyle name="Uwaga 3" xfId="48516" hidden="1"/>
    <cellStyle name="Uwaga 3" xfId="48508" hidden="1"/>
    <cellStyle name="Uwaga 3" xfId="48503" hidden="1"/>
    <cellStyle name="Uwaga 3" xfId="48499" hidden="1"/>
    <cellStyle name="Uwaga 3" xfId="48493" hidden="1"/>
    <cellStyle name="Uwaga 3" xfId="48488" hidden="1"/>
    <cellStyle name="Uwaga 3" xfId="48484" hidden="1"/>
    <cellStyle name="Uwaga 3" xfId="48478" hidden="1"/>
    <cellStyle name="Uwaga 3" xfId="48473" hidden="1"/>
    <cellStyle name="Uwaga 3" xfId="48469" hidden="1"/>
    <cellStyle name="Uwaga 3" xfId="48464" hidden="1"/>
    <cellStyle name="Uwaga 3" xfId="48460" hidden="1"/>
    <cellStyle name="Uwaga 3" xfId="48456" hidden="1"/>
    <cellStyle name="Uwaga 3" xfId="48448" hidden="1"/>
    <cellStyle name="Uwaga 3" xfId="48443" hidden="1"/>
    <cellStyle name="Uwaga 3" xfId="48439" hidden="1"/>
    <cellStyle name="Uwaga 3" xfId="48433" hidden="1"/>
    <cellStyle name="Uwaga 3" xfId="48428" hidden="1"/>
    <cellStyle name="Uwaga 3" xfId="48424" hidden="1"/>
    <cellStyle name="Uwaga 3" xfId="48418" hidden="1"/>
    <cellStyle name="Uwaga 3" xfId="48413" hidden="1"/>
    <cellStyle name="Uwaga 3" xfId="48409" hidden="1"/>
    <cellStyle name="Uwaga 3" xfId="48405" hidden="1"/>
    <cellStyle name="Uwaga 3" xfId="48400" hidden="1"/>
    <cellStyle name="Uwaga 3" xfId="48395" hidden="1"/>
    <cellStyle name="Uwaga 3" xfId="48390" hidden="1"/>
    <cellStyle name="Uwaga 3" xfId="48386" hidden="1"/>
    <cellStyle name="Uwaga 3" xfId="48382" hidden="1"/>
    <cellStyle name="Uwaga 3" xfId="48375" hidden="1"/>
    <cellStyle name="Uwaga 3" xfId="48371" hidden="1"/>
    <cellStyle name="Uwaga 3" xfId="48366" hidden="1"/>
    <cellStyle name="Uwaga 3" xfId="48360" hidden="1"/>
    <cellStyle name="Uwaga 3" xfId="48356" hidden="1"/>
    <cellStyle name="Uwaga 3" xfId="48351" hidden="1"/>
    <cellStyle name="Uwaga 3" xfId="48345" hidden="1"/>
    <cellStyle name="Uwaga 3" xfId="48341" hidden="1"/>
    <cellStyle name="Uwaga 3" xfId="48336" hidden="1"/>
    <cellStyle name="Uwaga 3" xfId="48330" hidden="1"/>
    <cellStyle name="Uwaga 3" xfId="48326" hidden="1"/>
    <cellStyle name="Uwaga 3" xfId="48322" hidden="1"/>
    <cellStyle name="Uwaga 3" xfId="49182" hidden="1"/>
    <cellStyle name="Uwaga 3" xfId="49181" hidden="1"/>
    <cellStyle name="Uwaga 3" xfId="49180" hidden="1"/>
    <cellStyle name="Uwaga 3" xfId="49167" hidden="1"/>
    <cellStyle name="Uwaga 3" xfId="49166" hidden="1"/>
    <cellStyle name="Uwaga 3" xfId="49165" hidden="1"/>
    <cellStyle name="Uwaga 3" xfId="49152" hidden="1"/>
    <cellStyle name="Uwaga 3" xfId="49151" hidden="1"/>
    <cellStyle name="Uwaga 3" xfId="49150" hidden="1"/>
    <cellStyle name="Uwaga 3" xfId="49137" hidden="1"/>
    <cellStyle name="Uwaga 3" xfId="49136" hidden="1"/>
    <cellStyle name="Uwaga 3" xfId="49135" hidden="1"/>
    <cellStyle name="Uwaga 3" xfId="49122" hidden="1"/>
    <cellStyle name="Uwaga 3" xfId="49121" hidden="1"/>
    <cellStyle name="Uwaga 3" xfId="49120" hidden="1"/>
    <cellStyle name="Uwaga 3" xfId="49108" hidden="1"/>
    <cellStyle name="Uwaga 3" xfId="49106" hidden="1"/>
    <cellStyle name="Uwaga 3" xfId="49104" hidden="1"/>
    <cellStyle name="Uwaga 3" xfId="49093" hidden="1"/>
    <cellStyle name="Uwaga 3" xfId="49091" hidden="1"/>
    <cellStyle name="Uwaga 3" xfId="49089" hidden="1"/>
    <cellStyle name="Uwaga 3" xfId="49078" hidden="1"/>
    <cellStyle name="Uwaga 3" xfId="49076" hidden="1"/>
    <cellStyle name="Uwaga 3" xfId="49074" hidden="1"/>
    <cellStyle name="Uwaga 3" xfId="49063" hidden="1"/>
    <cellStyle name="Uwaga 3" xfId="49061" hidden="1"/>
    <cellStyle name="Uwaga 3" xfId="49059" hidden="1"/>
    <cellStyle name="Uwaga 3" xfId="49048" hidden="1"/>
    <cellStyle name="Uwaga 3" xfId="49046" hidden="1"/>
    <cellStyle name="Uwaga 3" xfId="49044" hidden="1"/>
    <cellStyle name="Uwaga 3" xfId="49033" hidden="1"/>
    <cellStyle name="Uwaga 3" xfId="49031" hidden="1"/>
    <cellStyle name="Uwaga 3" xfId="49029" hidden="1"/>
    <cellStyle name="Uwaga 3" xfId="49018" hidden="1"/>
    <cellStyle name="Uwaga 3" xfId="49016" hidden="1"/>
    <cellStyle name="Uwaga 3" xfId="49014" hidden="1"/>
    <cellStyle name="Uwaga 3" xfId="49003" hidden="1"/>
    <cellStyle name="Uwaga 3" xfId="49001" hidden="1"/>
    <cellStyle name="Uwaga 3" xfId="48999" hidden="1"/>
    <cellStyle name="Uwaga 3" xfId="48988" hidden="1"/>
    <cellStyle name="Uwaga 3" xfId="48986" hidden="1"/>
    <cellStyle name="Uwaga 3" xfId="48984" hidden="1"/>
    <cellStyle name="Uwaga 3" xfId="48973" hidden="1"/>
    <cellStyle name="Uwaga 3" xfId="48971" hidden="1"/>
    <cellStyle name="Uwaga 3" xfId="48969" hidden="1"/>
    <cellStyle name="Uwaga 3" xfId="48958" hidden="1"/>
    <cellStyle name="Uwaga 3" xfId="48956" hidden="1"/>
    <cellStyle name="Uwaga 3" xfId="48954" hidden="1"/>
    <cellStyle name="Uwaga 3" xfId="48943" hidden="1"/>
    <cellStyle name="Uwaga 3" xfId="48941" hidden="1"/>
    <cellStyle name="Uwaga 3" xfId="48939" hidden="1"/>
    <cellStyle name="Uwaga 3" xfId="48928" hidden="1"/>
    <cellStyle name="Uwaga 3" xfId="48926" hidden="1"/>
    <cellStyle name="Uwaga 3" xfId="48923" hidden="1"/>
    <cellStyle name="Uwaga 3" xfId="48913" hidden="1"/>
    <cellStyle name="Uwaga 3" xfId="48910" hidden="1"/>
    <cellStyle name="Uwaga 3" xfId="48907" hidden="1"/>
    <cellStyle name="Uwaga 3" xfId="48898" hidden="1"/>
    <cellStyle name="Uwaga 3" xfId="48896" hidden="1"/>
    <cellStyle name="Uwaga 3" xfId="48893" hidden="1"/>
    <cellStyle name="Uwaga 3" xfId="48883" hidden="1"/>
    <cellStyle name="Uwaga 3" xfId="48881" hidden="1"/>
    <cellStyle name="Uwaga 3" xfId="48879" hidden="1"/>
    <cellStyle name="Uwaga 3" xfId="48868" hidden="1"/>
    <cellStyle name="Uwaga 3" xfId="48866" hidden="1"/>
    <cellStyle name="Uwaga 3" xfId="48864" hidden="1"/>
    <cellStyle name="Uwaga 3" xfId="48853" hidden="1"/>
    <cellStyle name="Uwaga 3" xfId="48851" hidden="1"/>
    <cellStyle name="Uwaga 3" xfId="48849" hidden="1"/>
    <cellStyle name="Uwaga 3" xfId="48838" hidden="1"/>
    <cellStyle name="Uwaga 3" xfId="48836" hidden="1"/>
    <cellStyle name="Uwaga 3" xfId="48834" hidden="1"/>
    <cellStyle name="Uwaga 3" xfId="48823" hidden="1"/>
    <cellStyle name="Uwaga 3" xfId="48821" hidden="1"/>
    <cellStyle name="Uwaga 3" xfId="48819" hidden="1"/>
    <cellStyle name="Uwaga 3" xfId="48808" hidden="1"/>
    <cellStyle name="Uwaga 3" xfId="48806" hidden="1"/>
    <cellStyle name="Uwaga 3" xfId="48803" hidden="1"/>
    <cellStyle name="Uwaga 3" xfId="48793" hidden="1"/>
    <cellStyle name="Uwaga 3" xfId="48790" hidden="1"/>
    <cellStyle name="Uwaga 3" xfId="48787" hidden="1"/>
    <cellStyle name="Uwaga 3" xfId="48778" hidden="1"/>
    <cellStyle name="Uwaga 3" xfId="48775" hidden="1"/>
    <cellStyle name="Uwaga 3" xfId="48772" hidden="1"/>
    <cellStyle name="Uwaga 3" xfId="48763" hidden="1"/>
    <cellStyle name="Uwaga 3" xfId="48761" hidden="1"/>
    <cellStyle name="Uwaga 3" xfId="48759" hidden="1"/>
    <cellStyle name="Uwaga 3" xfId="48748" hidden="1"/>
    <cellStyle name="Uwaga 3" xfId="48745" hidden="1"/>
    <cellStyle name="Uwaga 3" xfId="48742" hidden="1"/>
    <cellStyle name="Uwaga 3" xfId="48733" hidden="1"/>
    <cellStyle name="Uwaga 3" xfId="48730" hidden="1"/>
    <cellStyle name="Uwaga 3" xfId="48727" hidden="1"/>
    <cellStyle name="Uwaga 3" xfId="48718" hidden="1"/>
    <cellStyle name="Uwaga 3" xfId="48715" hidden="1"/>
    <cellStyle name="Uwaga 3" xfId="48712" hidden="1"/>
    <cellStyle name="Uwaga 3" xfId="48705" hidden="1"/>
    <cellStyle name="Uwaga 3" xfId="48701" hidden="1"/>
    <cellStyle name="Uwaga 3" xfId="48698" hidden="1"/>
    <cellStyle name="Uwaga 3" xfId="48690" hidden="1"/>
    <cellStyle name="Uwaga 3" xfId="48686" hidden="1"/>
    <cellStyle name="Uwaga 3" xfId="48683" hidden="1"/>
    <cellStyle name="Uwaga 3" xfId="48675" hidden="1"/>
    <cellStyle name="Uwaga 3" xfId="48671" hidden="1"/>
    <cellStyle name="Uwaga 3" xfId="48667" hidden="1"/>
    <cellStyle name="Uwaga 3" xfId="48660" hidden="1"/>
    <cellStyle name="Uwaga 3" xfId="48656" hidden="1"/>
    <cellStyle name="Uwaga 3" xfId="48653" hidden="1"/>
    <cellStyle name="Uwaga 3" xfId="48645" hidden="1"/>
    <cellStyle name="Uwaga 3" xfId="48641" hidden="1"/>
    <cellStyle name="Uwaga 3" xfId="48638" hidden="1"/>
    <cellStyle name="Uwaga 3" xfId="48629" hidden="1"/>
    <cellStyle name="Uwaga 3" xfId="48624" hidden="1"/>
    <cellStyle name="Uwaga 3" xfId="48620" hidden="1"/>
    <cellStyle name="Uwaga 3" xfId="48614" hidden="1"/>
    <cellStyle name="Uwaga 3" xfId="48609" hidden="1"/>
    <cellStyle name="Uwaga 3" xfId="48605" hidden="1"/>
    <cellStyle name="Uwaga 3" xfId="48599" hidden="1"/>
    <cellStyle name="Uwaga 3" xfId="48594" hidden="1"/>
    <cellStyle name="Uwaga 3" xfId="48590" hidden="1"/>
    <cellStyle name="Uwaga 3" xfId="48585" hidden="1"/>
    <cellStyle name="Uwaga 3" xfId="48581" hidden="1"/>
    <cellStyle name="Uwaga 3" xfId="48577" hidden="1"/>
    <cellStyle name="Uwaga 3" xfId="48570" hidden="1"/>
    <cellStyle name="Uwaga 3" xfId="48565" hidden="1"/>
    <cellStyle name="Uwaga 3" xfId="48561" hidden="1"/>
    <cellStyle name="Uwaga 3" xfId="48554" hidden="1"/>
    <cellStyle name="Uwaga 3" xfId="48549" hidden="1"/>
    <cellStyle name="Uwaga 3" xfId="48545" hidden="1"/>
    <cellStyle name="Uwaga 3" xfId="48540" hidden="1"/>
    <cellStyle name="Uwaga 3" xfId="48535" hidden="1"/>
    <cellStyle name="Uwaga 3" xfId="48531" hidden="1"/>
    <cellStyle name="Uwaga 3" xfId="48525" hidden="1"/>
    <cellStyle name="Uwaga 3" xfId="48521" hidden="1"/>
    <cellStyle name="Uwaga 3" xfId="48518" hidden="1"/>
    <cellStyle name="Uwaga 3" xfId="48511" hidden="1"/>
    <cellStyle name="Uwaga 3" xfId="48506" hidden="1"/>
    <cellStyle name="Uwaga 3" xfId="48501" hidden="1"/>
    <cellStyle name="Uwaga 3" xfId="48495" hidden="1"/>
    <cellStyle name="Uwaga 3" xfId="48490" hidden="1"/>
    <cellStyle name="Uwaga 3" xfId="48485" hidden="1"/>
    <cellStyle name="Uwaga 3" xfId="48480" hidden="1"/>
    <cellStyle name="Uwaga 3" xfId="48475" hidden="1"/>
    <cellStyle name="Uwaga 3" xfId="48470" hidden="1"/>
    <cellStyle name="Uwaga 3" xfId="48466" hidden="1"/>
    <cellStyle name="Uwaga 3" xfId="48462" hidden="1"/>
    <cellStyle name="Uwaga 3" xfId="48457" hidden="1"/>
    <cellStyle name="Uwaga 3" xfId="48450" hidden="1"/>
    <cellStyle name="Uwaga 3" xfId="48445" hidden="1"/>
    <cellStyle name="Uwaga 3" xfId="48440" hidden="1"/>
    <cellStyle name="Uwaga 3" xfId="48434" hidden="1"/>
    <cellStyle name="Uwaga 3" xfId="48429" hidden="1"/>
    <cellStyle name="Uwaga 3" xfId="48425" hidden="1"/>
    <cellStyle name="Uwaga 3" xfId="48420" hidden="1"/>
    <cellStyle name="Uwaga 3" xfId="48415" hidden="1"/>
    <cellStyle name="Uwaga 3" xfId="48410" hidden="1"/>
    <cellStyle name="Uwaga 3" xfId="48406" hidden="1"/>
    <cellStyle name="Uwaga 3" xfId="48401" hidden="1"/>
    <cellStyle name="Uwaga 3" xfId="48396" hidden="1"/>
    <cellStyle name="Uwaga 3" xfId="48391" hidden="1"/>
    <cellStyle name="Uwaga 3" xfId="48387" hidden="1"/>
    <cellStyle name="Uwaga 3" xfId="48383" hidden="1"/>
    <cellStyle name="Uwaga 3" xfId="48376" hidden="1"/>
    <cellStyle name="Uwaga 3" xfId="48372" hidden="1"/>
    <cellStyle name="Uwaga 3" xfId="48367" hidden="1"/>
    <cellStyle name="Uwaga 3" xfId="48361" hidden="1"/>
    <cellStyle name="Uwaga 3" xfId="48357" hidden="1"/>
    <cellStyle name="Uwaga 3" xfId="48352" hidden="1"/>
    <cellStyle name="Uwaga 3" xfId="48346" hidden="1"/>
    <cellStyle name="Uwaga 3" xfId="48342" hidden="1"/>
    <cellStyle name="Uwaga 3" xfId="48338" hidden="1"/>
    <cellStyle name="Uwaga 3" xfId="48331" hidden="1"/>
    <cellStyle name="Uwaga 3" xfId="48327" hidden="1"/>
    <cellStyle name="Uwaga 3" xfId="48323" hidden="1"/>
    <cellStyle name="Uwaga 3" xfId="49187" hidden="1"/>
    <cellStyle name="Uwaga 3" xfId="49185" hidden="1"/>
    <cellStyle name="Uwaga 3" xfId="49183" hidden="1"/>
    <cellStyle name="Uwaga 3" xfId="49170" hidden="1"/>
    <cellStyle name="Uwaga 3" xfId="49169" hidden="1"/>
    <cellStyle name="Uwaga 3" xfId="49168" hidden="1"/>
    <cellStyle name="Uwaga 3" xfId="49155" hidden="1"/>
    <cellStyle name="Uwaga 3" xfId="49154" hidden="1"/>
    <cellStyle name="Uwaga 3" xfId="49153" hidden="1"/>
    <cellStyle name="Uwaga 3" xfId="49141" hidden="1"/>
    <cellStyle name="Uwaga 3" xfId="49139" hidden="1"/>
    <cellStyle name="Uwaga 3" xfId="49138" hidden="1"/>
    <cellStyle name="Uwaga 3" xfId="49125" hidden="1"/>
    <cellStyle name="Uwaga 3" xfId="49124" hidden="1"/>
    <cellStyle name="Uwaga 3" xfId="49123" hidden="1"/>
    <cellStyle name="Uwaga 3" xfId="49111" hidden="1"/>
    <cellStyle name="Uwaga 3" xfId="49109" hidden="1"/>
    <cellStyle name="Uwaga 3" xfId="49107" hidden="1"/>
    <cellStyle name="Uwaga 3" xfId="49096" hidden="1"/>
    <cellStyle name="Uwaga 3" xfId="49094" hidden="1"/>
    <cellStyle name="Uwaga 3" xfId="49092" hidden="1"/>
    <cellStyle name="Uwaga 3" xfId="49081" hidden="1"/>
    <cellStyle name="Uwaga 3" xfId="49079" hidden="1"/>
    <cellStyle name="Uwaga 3" xfId="49077" hidden="1"/>
    <cellStyle name="Uwaga 3" xfId="49066" hidden="1"/>
    <cellStyle name="Uwaga 3" xfId="49064" hidden="1"/>
    <cellStyle name="Uwaga 3" xfId="49062" hidden="1"/>
    <cellStyle name="Uwaga 3" xfId="49051" hidden="1"/>
    <cellStyle name="Uwaga 3" xfId="49049" hidden="1"/>
    <cellStyle name="Uwaga 3" xfId="49047" hidden="1"/>
    <cellStyle name="Uwaga 3" xfId="49036" hidden="1"/>
    <cellStyle name="Uwaga 3" xfId="49034" hidden="1"/>
    <cellStyle name="Uwaga 3" xfId="49032" hidden="1"/>
    <cellStyle name="Uwaga 3" xfId="49021" hidden="1"/>
    <cellStyle name="Uwaga 3" xfId="49019" hidden="1"/>
    <cellStyle name="Uwaga 3" xfId="49017" hidden="1"/>
    <cellStyle name="Uwaga 3" xfId="49006" hidden="1"/>
    <cellStyle name="Uwaga 3" xfId="49004" hidden="1"/>
    <cellStyle name="Uwaga 3" xfId="49002" hidden="1"/>
    <cellStyle name="Uwaga 3" xfId="48991" hidden="1"/>
    <cellStyle name="Uwaga 3" xfId="48989" hidden="1"/>
    <cellStyle name="Uwaga 3" xfId="48987" hidden="1"/>
    <cellStyle name="Uwaga 3" xfId="48976" hidden="1"/>
    <cellStyle name="Uwaga 3" xfId="48974" hidden="1"/>
    <cellStyle name="Uwaga 3" xfId="48972" hidden="1"/>
    <cellStyle name="Uwaga 3" xfId="48961" hidden="1"/>
    <cellStyle name="Uwaga 3" xfId="48959" hidden="1"/>
    <cellStyle name="Uwaga 3" xfId="48957" hidden="1"/>
    <cellStyle name="Uwaga 3" xfId="48946" hidden="1"/>
    <cellStyle name="Uwaga 3" xfId="48944" hidden="1"/>
    <cellStyle name="Uwaga 3" xfId="48942" hidden="1"/>
    <cellStyle name="Uwaga 3" xfId="48931" hidden="1"/>
    <cellStyle name="Uwaga 3" xfId="48929" hidden="1"/>
    <cellStyle name="Uwaga 3" xfId="48927" hidden="1"/>
    <cellStyle name="Uwaga 3" xfId="48916" hidden="1"/>
    <cellStyle name="Uwaga 3" xfId="48914" hidden="1"/>
    <cellStyle name="Uwaga 3" xfId="48912" hidden="1"/>
    <cellStyle name="Uwaga 3" xfId="48901" hidden="1"/>
    <cellStyle name="Uwaga 3" xfId="48899" hidden="1"/>
    <cellStyle name="Uwaga 3" xfId="48897" hidden="1"/>
    <cellStyle name="Uwaga 3" xfId="48886" hidden="1"/>
    <cellStyle name="Uwaga 3" xfId="48884" hidden="1"/>
    <cellStyle name="Uwaga 3" xfId="48882" hidden="1"/>
    <cellStyle name="Uwaga 3" xfId="48871" hidden="1"/>
    <cellStyle name="Uwaga 3" xfId="48869" hidden="1"/>
    <cellStyle name="Uwaga 3" xfId="48867" hidden="1"/>
    <cellStyle name="Uwaga 3" xfId="48856" hidden="1"/>
    <cellStyle name="Uwaga 3" xfId="48854" hidden="1"/>
    <cellStyle name="Uwaga 3" xfId="48852" hidden="1"/>
    <cellStyle name="Uwaga 3" xfId="48841" hidden="1"/>
    <cellStyle name="Uwaga 3" xfId="48839" hidden="1"/>
    <cellStyle name="Uwaga 3" xfId="48837" hidden="1"/>
    <cellStyle name="Uwaga 3" xfId="48826" hidden="1"/>
    <cellStyle name="Uwaga 3" xfId="48824" hidden="1"/>
    <cellStyle name="Uwaga 3" xfId="48822" hidden="1"/>
    <cellStyle name="Uwaga 3" xfId="48811" hidden="1"/>
    <cellStyle name="Uwaga 3" xfId="48809" hidden="1"/>
    <cellStyle name="Uwaga 3" xfId="48807" hidden="1"/>
    <cellStyle name="Uwaga 3" xfId="48796" hidden="1"/>
    <cellStyle name="Uwaga 3" xfId="48794" hidden="1"/>
    <cellStyle name="Uwaga 3" xfId="48791" hidden="1"/>
    <cellStyle name="Uwaga 3" xfId="48781" hidden="1"/>
    <cellStyle name="Uwaga 3" xfId="48779" hidden="1"/>
    <cellStyle name="Uwaga 3" xfId="48777" hidden="1"/>
    <cellStyle name="Uwaga 3" xfId="48766" hidden="1"/>
    <cellStyle name="Uwaga 3" xfId="48764" hidden="1"/>
    <cellStyle name="Uwaga 3" xfId="48762" hidden="1"/>
    <cellStyle name="Uwaga 3" xfId="48751" hidden="1"/>
    <cellStyle name="Uwaga 3" xfId="48749" hidden="1"/>
    <cellStyle name="Uwaga 3" xfId="48746" hidden="1"/>
    <cellStyle name="Uwaga 3" xfId="48736" hidden="1"/>
    <cellStyle name="Uwaga 3" xfId="48734" hidden="1"/>
    <cellStyle name="Uwaga 3" xfId="48731" hidden="1"/>
    <cellStyle name="Uwaga 3" xfId="48721" hidden="1"/>
    <cellStyle name="Uwaga 3" xfId="48719" hidden="1"/>
    <cellStyle name="Uwaga 3" xfId="48716" hidden="1"/>
    <cellStyle name="Uwaga 3" xfId="48707" hidden="1"/>
    <cellStyle name="Uwaga 3" xfId="48704" hidden="1"/>
    <cellStyle name="Uwaga 3" xfId="48700" hidden="1"/>
    <cellStyle name="Uwaga 3" xfId="48692" hidden="1"/>
    <cellStyle name="Uwaga 3" xfId="48689" hidden="1"/>
    <cellStyle name="Uwaga 3" xfId="48685" hidden="1"/>
    <cellStyle name="Uwaga 3" xfId="48677" hidden="1"/>
    <cellStyle name="Uwaga 3" xfId="48674" hidden="1"/>
    <cellStyle name="Uwaga 3" xfId="48670" hidden="1"/>
    <cellStyle name="Uwaga 3" xfId="48662" hidden="1"/>
    <cellStyle name="Uwaga 3" xfId="48659" hidden="1"/>
    <cellStyle name="Uwaga 3" xfId="48655" hidden="1"/>
    <cellStyle name="Uwaga 3" xfId="48647" hidden="1"/>
    <cellStyle name="Uwaga 3" xfId="48644" hidden="1"/>
    <cellStyle name="Uwaga 3" xfId="48640" hidden="1"/>
    <cellStyle name="Uwaga 3" xfId="48632" hidden="1"/>
    <cellStyle name="Uwaga 3" xfId="48628" hidden="1"/>
    <cellStyle name="Uwaga 3" xfId="48623" hidden="1"/>
    <cellStyle name="Uwaga 3" xfId="48617" hidden="1"/>
    <cellStyle name="Uwaga 3" xfId="48613" hidden="1"/>
    <cellStyle name="Uwaga 3" xfId="48608" hidden="1"/>
    <cellStyle name="Uwaga 3" xfId="48602" hidden="1"/>
    <cellStyle name="Uwaga 3" xfId="48598" hidden="1"/>
    <cellStyle name="Uwaga 3" xfId="48593" hidden="1"/>
    <cellStyle name="Uwaga 3" xfId="48587" hidden="1"/>
    <cellStyle name="Uwaga 3" xfId="48584" hidden="1"/>
    <cellStyle name="Uwaga 3" xfId="48580" hidden="1"/>
    <cellStyle name="Uwaga 3" xfId="48572" hidden="1"/>
    <cellStyle name="Uwaga 3" xfId="48569" hidden="1"/>
    <cellStyle name="Uwaga 3" xfId="48564" hidden="1"/>
    <cellStyle name="Uwaga 3" xfId="48557" hidden="1"/>
    <cellStyle name="Uwaga 3" xfId="48553" hidden="1"/>
    <cellStyle name="Uwaga 3" xfId="48548" hidden="1"/>
    <cellStyle name="Uwaga 3" xfId="48542" hidden="1"/>
    <cellStyle name="Uwaga 3" xfId="48538" hidden="1"/>
    <cellStyle name="Uwaga 3" xfId="48533" hidden="1"/>
    <cellStyle name="Uwaga 3" xfId="48527" hidden="1"/>
    <cellStyle name="Uwaga 3" xfId="48524" hidden="1"/>
    <cellStyle name="Uwaga 3" xfId="48520" hidden="1"/>
    <cellStyle name="Uwaga 3" xfId="48512" hidden="1"/>
    <cellStyle name="Uwaga 3" xfId="48507" hidden="1"/>
    <cellStyle name="Uwaga 3" xfId="48502" hidden="1"/>
    <cellStyle name="Uwaga 3" xfId="48497" hidden="1"/>
    <cellStyle name="Uwaga 3" xfId="48492" hidden="1"/>
    <cellStyle name="Uwaga 3" xfId="48487" hidden="1"/>
    <cellStyle name="Uwaga 3" xfId="48482" hidden="1"/>
    <cellStyle name="Uwaga 3" xfId="48477" hidden="1"/>
    <cellStyle name="Uwaga 3" xfId="48472" hidden="1"/>
    <cellStyle name="Uwaga 3" xfId="48467" hidden="1"/>
    <cellStyle name="Uwaga 3" xfId="48463" hidden="1"/>
    <cellStyle name="Uwaga 3" xfId="48458" hidden="1"/>
    <cellStyle name="Uwaga 3" xfId="48451" hidden="1"/>
    <cellStyle name="Uwaga 3" xfId="48446" hidden="1"/>
    <cellStyle name="Uwaga 3" xfId="48441" hidden="1"/>
    <cellStyle name="Uwaga 3" xfId="48436" hidden="1"/>
    <cellStyle name="Uwaga 3" xfId="48431" hidden="1"/>
    <cellStyle name="Uwaga 3" xfId="48426" hidden="1"/>
    <cellStyle name="Uwaga 3" xfId="48421" hidden="1"/>
    <cellStyle name="Uwaga 3" xfId="48416" hidden="1"/>
    <cellStyle name="Uwaga 3" xfId="48411" hidden="1"/>
    <cellStyle name="Uwaga 3" xfId="48407" hidden="1"/>
    <cellStyle name="Uwaga 3" xfId="48402" hidden="1"/>
    <cellStyle name="Uwaga 3" xfId="48397" hidden="1"/>
    <cellStyle name="Uwaga 3" xfId="48392" hidden="1"/>
    <cellStyle name="Uwaga 3" xfId="48388" hidden="1"/>
    <cellStyle name="Uwaga 3" xfId="48384" hidden="1"/>
    <cellStyle name="Uwaga 3" xfId="48377" hidden="1"/>
    <cellStyle name="Uwaga 3" xfId="48373" hidden="1"/>
    <cellStyle name="Uwaga 3" xfId="48368" hidden="1"/>
    <cellStyle name="Uwaga 3" xfId="48362" hidden="1"/>
    <cellStyle name="Uwaga 3" xfId="48358" hidden="1"/>
    <cellStyle name="Uwaga 3" xfId="48353" hidden="1"/>
    <cellStyle name="Uwaga 3" xfId="48347" hidden="1"/>
    <cellStyle name="Uwaga 3" xfId="48343" hidden="1"/>
    <cellStyle name="Uwaga 3" xfId="48339" hidden="1"/>
    <cellStyle name="Uwaga 3" xfId="48332" hidden="1"/>
    <cellStyle name="Uwaga 3" xfId="48328" hidden="1"/>
    <cellStyle name="Uwaga 3" xfId="48324" hidden="1"/>
    <cellStyle name="Uwaga 3" xfId="49191" hidden="1"/>
    <cellStyle name="Uwaga 3" xfId="49190" hidden="1"/>
    <cellStyle name="Uwaga 3" xfId="49188" hidden="1"/>
    <cellStyle name="Uwaga 3" xfId="49175" hidden="1"/>
    <cellStyle name="Uwaga 3" xfId="49173" hidden="1"/>
    <cellStyle name="Uwaga 3" xfId="49171" hidden="1"/>
    <cellStyle name="Uwaga 3" xfId="49161" hidden="1"/>
    <cellStyle name="Uwaga 3" xfId="49159" hidden="1"/>
    <cellStyle name="Uwaga 3" xfId="49157" hidden="1"/>
    <cellStyle name="Uwaga 3" xfId="49146" hidden="1"/>
    <cellStyle name="Uwaga 3" xfId="49144" hidden="1"/>
    <cellStyle name="Uwaga 3" xfId="49142" hidden="1"/>
    <cellStyle name="Uwaga 3" xfId="49129" hidden="1"/>
    <cellStyle name="Uwaga 3" xfId="49127" hidden="1"/>
    <cellStyle name="Uwaga 3" xfId="49126" hidden="1"/>
    <cellStyle name="Uwaga 3" xfId="49113" hidden="1"/>
    <cellStyle name="Uwaga 3" xfId="49112" hidden="1"/>
    <cellStyle name="Uwaga 3" xfId="49110" hidden="1"/>
    <cellStyle name="Uwaga 3" xfId="49098" hidden="1"/>
    <cellStyle name="Uwaga 3" xfId="49097" hidden="1"/>
    <cellStyle name="Uwaga 3" xfId="49095" hidden="1"/>
    <cellStyle name="Uwaga 3" xfId="49083" hidden="1"/>
    <cellStyle name="Uwaga 3" xfId="49082" hidden="1"/>
    <cellStyle name="Uwaga 3" xfId="49080" hidden="1"/>
    <cellStyle name="Uwaga 3" xfId="49068" hidden="1"/>
    <cellStyle name="Uwaga 3" xfId="49067" hidden="1"/>
    <cellStyle name="Uwaga 3" xfId="49065" hidden="1"/>
    <cellStyle name="Uwaga 3" xfId="49053" hidden="1"/>
    <cellStyle name="Uwaga 3" xfId="49052" hidden="1"/>
    <cellStyle name="Uwaga 3" xfId="49050" hidden="1"/>
    <cellStyle name="Uwaga 3" xfId="49038" hidden="1"/>
    <cellStyle name="Uwaga 3" xfId="49037" hidden="1"/>
    <cellStyle name="Uwaga 3" xfId="49035" hidden="1"/>
    <cellStyle name="Uwaga 3" xfId="49023" hidden="1"/>
    <cellStyle name="Uwaga 3" xfId="49022" hidden="1"/>
    <cellStyle name="Uwaga 3" xfId="49020" hidden="1"/>
    <cellStyle name="Uwaga 3" xfId="49008" hidden="1"/>
    <cellStyle name="Uwaga 3" xfId="49007" hidden="1"/>
    <cellStyle name="Uwaga 3" xfId="49005" hidden="1"/>
    <cellStyle name="Uwaga 3" xfId="48993" hidden="1"/>
    <cellStyle name="Uwaga 3" xfId="48992" hidden="1"/>
    <cellStyle name="Uwaga 3" xfId="48990" hidden="1"/>
    <cellStyle name="Uwaga 3" xfId="48978" hidden="1"/>
    <cellStyle name="Uwaga 3" xfId="48977" hidden="1"/>
    <cellStyle name="Uwaga 3" xfId="48975" hidden="1"/>
    <cellStyle name="Uwaga 3" xfId="48963" hidden="1"/>
    <cellStyle name="Uwaga 3" xfId="48962" hidden="1"/>
    <cellStyle name="Uwaga 3" xfId="48960" hidden="1"/>
    <cellStyle name="Uwaga 3" xfId="48948" hidden="1"/>
    <cellStyle name="Uwaga 3" xfId="48947" hidden="1"/>
    <cellStyle name="Uwaga 3" xfId="48945" hidden="1"/>
    <cellStyle name="Uwaga 3" xfId="48933" hidden="1"/>
    <cellStyle name="Uwaga 3" xfId="48932" hidden="1"/>
    <cellStyle name="Uwaga 3" xfId="48930" hidden="1"/>
    <cellStyle name="Uwaga 3" xfId="48918" hidden="1"/>
    <cellStyle name="Uwaga 3" xfId="48917" hidden="1"/>
    <cellStyle name="Uwaga 3" xfId="48915" hidden="1"/>
    <cellStyle name="Uwaga 3" xfId="48903" hidden="1"/>
    <cellStyle name="Uwaga 3" xfId="48902" hidden="1"/>
    <cellStyle name="Uwaga 3" xfId="48900" hidden="1"/>
    <cellStyle name="Uwaga 3" xfId="48888" hidden="1"/>
    <cellStyle name="Uwaga 3" xfId="48887" hidden="1"/>
    <cellStyle name="Uwaga 3" xfId="48885" hidden="1"/>
    <cellStyle name="Uwaga 3" xfId="48873" hidden="1"/>
    <cellStyle name="Uwaga 3" xfId="48872" hidden="1"/>
    <cellStyle name="Uwaga 3" xfId="48870" hidden="1"/>
    <cellStyle name="Uwaga 3" xfId="48858" hidden="1"/>
    <cellStyle name="Uwaga 3" xfId="48857" hidden="1"/>
    <cellStyle name="Uwaga 3" xfId="48855" hidden="1"/>
    <cellStyle name="Uwaga 3" xfId="48843" hidden="1"/>
    <cellStyle name="Uwaga 3" xfId="48842" hidden="1"/>
    <cellStyle name="Uwaga 3" xfId="48840" hidden="1"/>
    <cellStyle name="Uwaga 3" xfId="48828" hidden="1"/>
    <cellStyle name="Uwaga 3" xfId="48827" hidden="1"/>
    <cellStyle name="Uwaga 3" xfId="48825" hidden="1"/>
    <cellStyle name="Uwaga 3" xfId="48813" hidden="1"/>
    <cellStyle name="Uwaga 3" xfId="48812" hidden="1"/>
    <cellStyle name="Uwaga 3" xfId="48810" hidden="1"/>
    <cellStyle name="Uwaga 3" xfId="48798" hidden="1"/>
    <cellStyle name="Uwaga 3" xfId="48797" hidden="1"/>
    <cellStyle name="Uwaga 3" xfId="48795" hidden="1"/>
    <cellStyle name="Uwaga 3" xfId="48783" hidden="1"/>
    <cellStyle name="Uwaga 3" xfId="48782" hidden="1"/>
    <cellStyle name="Uwaga 3" xfId="48780" hidden="1"/>
    <cellStyle name="Uwaga 3" xfId="48768" hidden="1"/>
    <cellStyle name="Uwaga 3" xfId="48767" hidden="1"/>
    <cellStyle name="Uwaga 3" xfId="48765" hidden="1"/>
    <cellStyle name="Uwaga 3" xfId="48753" hidden="1"/>
    <cellStyle name="Uwaga 3" xfId="48752" hidden="1"/>
    <cellStyle name="Uwaga 3" xfId="48750" hidden="1"/>
    <cellStyle name="Uwaga 3" xfId="48738" hidden="1"/>
    <cellStyle name="Uwaga 3" xfId="48737" hidden="1"/>
    <cellStyle name="Uwaga 3" xfId="48735" hidden="1"/>
    <cellStyle name="Uwaga 3" xfId="48723" hidden="1"/>
    <cellStyle name="Uwaga 3" xfId="48722" hidden="1"/>
    <cellStyle name="Uwaga 3" xfId="48720" hidden="1"/>
    <cellStyle name="Uwaga 3" xfId="48708" hidden="1"/>
    <cellStyle name="Uwaga 3" xfId="48706" hidden="1"/>
    <cellStyle name="Uwaga 3" xfId="48703" hidden="1"/>
    <cellStyle name="Uwaga 3" xfId="48693" hidden="1"/>
    <cellStyle name="Uwaga 3" xfId="48691" hidden="1"/>
    <cellStyle name="Uwaga 3" xfId="48688" hidden="1"/>
    <cellStyle name="Uwaga 3" xfId="48678" hidden="1"/>
    <cellStyle name="Uwaga 3" xfId="48676" hidden="1"/>
    <cellStyle name="Uwaga 3" xfId="48673" hidden="1"/>
    <cellStyle name="Uwaga 3" xfId="48663" hidden="1"/>
    <cellStyle name="Uwaga 3" xfId="48661" hidden="1"/>
    <cellStyle name="Uwaga 3" xfId="48658" hidden="1"/>
    <cellStyle name="Uwaga 3" xfId="48648" hidden="1"/>
    <cellStyle name="Uwaga 3" xfId="48646" hidden="1"/>
    <cellStyle name="Uwaga 3" xfId="48643" hidden="1"/>
    <cellStyle name="Uwaga 3" xfId="48633" hidden="1"/>
    <cellStyle name="Uwaga 3" xfId="48631" hidden="1"/>
    <cellStyle name="Uwaga 3" xfId="48627" hidden="1"/>
    <cellStyle name="Uwaga 3" xfId="48618" hidden="1"/>
    <cellStyle name="Uwaga 3" xfId="48615" hidden="1"/>
    <cellStyle name="Uwaga 3" xfId="48611" hidden="1"/>
    <cellStyle name="Uwaga 3" xfId="48603" hidden="1"/>
    <cellStyle name="Uwaga 3" xfId="48601" hidden="1"/>
    <cellStyle name="Uwaga 3" xfId="48597" hidden="1"/>
    <cellStyle name="Uwaga 3" xfId="48588" hidden="1"/>
    <cellStyle name="Uwaga 3" xfId="48586" hidden="1"/>
    <cellStyle name="Uwaga 3" xfId="48583" hidden="1"/>
    <cellStyle name="Uwaga 3" xfId="48573" hidden="1"/>
    <cellStyle name="Uwaga 3" xfId="48571" hidden="1"/>
    <cellStyle name="Uwaga 3" xfId="48566" hidden="1"/>
    <cellStyle name="Uwaga 3" xfId="48558" hidden="1"/>
    <cellStyle name="Uwaga 3" xfId="48556" hidden="1"/>
    <cellStyle name="Uwaga 3" xfId="48551" hidden="1"/>
    <cellStyle name="Uwaga 3" xfId="48543" hidden="1"/>
    <cellStyle name="Uwaga 3" xfId="48541" hidden="1"/>
    <cellStyle name="Uwaga 3" xfId="48536" hidden="1"/>
    <cellStyle name="Uwaga 3" xfId="48528" hidden="1"/>
    <cellStyle name="Uwaga 3" xfId="48526" hidden="1"/>
    <cellStyle name="Uwaga 3" xfId="48522" hidden="1"/>
    <cellStyle name="Uwaga 3" xfId="48513" hidden="1"/>
    <cellStyle name="Uwaga 3" xfId="48510" hidden="1"/>
    <cellStyle name="Uwaga 3" xfId="48505" hidden="1"/>
    <cellStyle name="Uwaga 3" xfId="48498" hidden="1"/>
    <cellStyle name="Uwaga 3" xfId="48494" hidden="1"/>
    <cellStyle name="Uwaga 3" xfId="48489" hidden="1"/>
    <cellStyle name="Uwaga 3" xfId="48483" hidden="1"/>
    <cellStyle name="Uwaga 3" xfId="48479" hidden="1"/>
    <cellStyle name="Uwaga 3" xfId="48474" hidden="1"/>
    <cellStyle name="Uwaga 3" xfId="48468" hidden="1"/>
    <cellStyle name="Uwaga 3" xfId="48465" hidden="1"/>
    <cellStyle name="Uwaga 3" xfId="48461" hidden="1"/>
    <cellStyle name="Uwaga 3" xfId="48452" hidden="1"/>
    <cellStyle name="Uwaga 3" xfId="48447" hidden="1"/>
    <cellStyle name="Uwaga 3" xfId="48442" hidden="1"/>
    <cellStyle name="Uwaga 3" xfId="48437" hidden="1"/>
    <cellStyle name="Uwaga 3" xfId="48432" hidden="1"/>
    <cellStyle name="Uwaga 3" xfId="48427" hidden="1"/>
    <cellStyle name="Uwaga 3" xfId="48422" hidden="1"/>
    <cellStyle name="Uwaga 3" xfId="48417" hidden="1"/>
    <cellStyle name="Uwaga 3" xfId="48412" hidden="1"/>
    <cellStyle name="Uwaga 3" xfId="48408" hidden="1"/>
    <cellStyle name="Uwaga 3" xfId="48403" hidden="1"/>
    <cellStyle name="Uwaga 3" xfId="48398" hidden="1"/>
    <cellStyle name="Uwaga 3" xfId="48393" hidden="1"/>
    <cellStyle name="Uwaga 3" xfId="48389" hidden="1"/>
    <cellStyle name="Uwaga 3" xfId="48385" hidden="1"/>
    <cellStyle name="Uwaga 3" xfId="48378" hidden="1"/>
    <cellStyle name="Uwaga 3" xfId="48374" hidden="1"/>
    <cellStyle name="Uwaga 3" xfId="48369" hidden="1"/>
    <cellStyle name="Uwaga 3" xfId="48363" hidden="1"/>
    <cellStyle name="Uwaga 3" xfId="48359" hidden="1"/>
    <cellStyle name="Uwaga 3" xfId="48354" hidden="1"/>
    <cellStyle name="Uwaga 3" xfId="48348" hidden="1"/>
    <cellStyle name="Uwaga 3" xfId="48344" hidden="1"/>
    <cellStyle name="Uwaga 3" xfId="48340" hidden="1"/>
    <cellStyle name="Uwaga 3" xfId="48333" hidden="1"/>
    <cellStyle name="Uwaga 3" xfId="48329" hidden="1"/>
    <cellStyle name="Uwaga 3" xfId="48325" hidden="1"/>
    <cellStyle name="Uwaga 3" xfId="48285" hidden="1"/>
    <cellStyle name="Uwaga 3" xfId="48284" hidden="1"/>
    <cellStyle name="Uwaga 3" xfId="48283" hidden="1"/>
    <cellStyle name="Uwaga 3" xfId="48276" hidden="1"/>
    <cellStyle name="Uwaga 3" xfId="48275" hidden="1"/>
    <cellStyle name="Uwaga 3" xfId="48274" hidden="1"/>
    <cellStyle name="Uwaga 3" xfId="48267" hidden="1"/>
    <cellStyle name="Uwaga 3" xfId="48266" hidden="1"/>
    <cellStyle name="Uwaga 3" xfId="48265" hidden="1"/>
    <cellStyle name="Uwaga 3" xfId="48258" hidden="1"/>
    <cellStyle name="Uwaga 3" xfId="48257" hidden="1"/>
    <cellStyle name="Uwaga 3" xfId="48256" hidden="1"/>
    <cellStyle name="Uwaga 3" xfId="48249" hidden="1"/>
    <cellStyle name="Uwaga 3" xfId="48248" hidden="1"/>
    <cellStyle name="Uwaga 3" xfId="48246" hidden="1"/>
    <cellStyle name="Uwaga 3" xfId="48241" hidden="1"/>
    <cellStyle name="Uwaga 3" xfId="48238" hidden="1"/>
    <cellStyle name="Uwaga 3" xfId="48236" hidden="1"/>
    <cellStyle name="Uwaga 3" xfId="48232" hidden="1"/>
    <cellStyle name="Uwaga 3" xfId="48229" hidden="1"/>
    <cellStyle name="Uwaga 3" xfId="48227" hidden="1"/>
    <cellStyle name="Uwaga 3" xfId="48223" hidden="1"/>
    <cellStyle name="Uwaga 3" xfId="48220" hidden="1"/>
    <cellStyle name="Uwaga 3" xfId="48218" hidden="1"/>
    <cellStyle name="Uwaga 3" xfId="48214" hidden="1"/>
    <cellStyle name="Uwaga 3" xfId="48212" hidden="1"/>
    <cellStyle name="Uwaga 3" xfId="48211" hidden="1"/>
    <cellStyle name="Uwaga 3" xfId="48205" hidden="1"/>
    <cellStyle name="Uwaga 3" xfId="48203" hidden="1"/>
    <cellStyle name="Uwaga 3" xfId="48200" hidden="1"/>
    <cellStyle name="Uwaga 3" xfId="48196" hidden="1"/>
    <cellStyle name="Uwaga 3" xfId="48193" hidden="1"/>
    <cellStyle name="Uwaga 3" xfId="48191" hidden="1"/>
    <cellStyle name="Uwaga 3" xfId="48187" hidden="1"/>
    <cellStyle name="Uwaga 3" xfId="48184" hidden="1"/>
    <cellStyle name="Uwaga 3" xfId="48182" hidden="1"/>
    <cellStyle name="Uwaga 3" xfId="48178" hidden="1"/>
    <cellStyle name="Uwaga 3" xfId="48176" hidden="1"/>
    <cellStyle name="Uwaga 3" xfId="48175" hidden="1"/>
    <cellStyle name="Uwaga 3" xfId="48169" hidden="1"/>
    <cellStyle name="Uwaga 3" xfId="48166" hidden="1"/>
    <cellStyle name="Uwaga 3" xfId="48164" hidden="1"/>
    <cellStyle name="Uwaga 3" xfId="48160" hidden="1"/>
    <cellStyle name="Uwaga 3" xfId="48157" hidden="1"/>
    <cellStyle name="Uwaga 3" xfId="48155" hidden="1"/>
    <cellStyle name="Uwaga 3" xfId="48151" hidden="1"/>
    <cellStyle name="Uwaga 3" xfId="48148" hidden="1"/>
    <cellStyle name="Uwaga 3" xfId="48146" hidden="1"/>
    <cellStyle name="Uwaga 3" xfId="48142" hidden="1"/>
    <cellStyle name="Uwaga 3" xfId="48140" hidden="1"/>
    <cellStyle name="Uwaga 3" xfId="48139" hidden="1"/>
    <cellStyle name="Uwaga 3" xfId="48132" hidden="1"/>
    <cellStyle name="Uwaga 3" xfId="48129" hidden="1"/>
    <cellStyle name="Uwaga 3" xfId="48127" hidden="1"/>
    <cellStyle name="Uwaga 3" xfId="48123" hidden="1"/>
    <cellStyle name="Uwaga 3" xfId="48120" hidden="1"/>
    <cellStyle name="Uwaga 3" xfId="48118" hidden="1"/>
    <cellStyle name="Uwaga 3" xfId="48114" hidden="1"/>
    <cellStyle name="Uwaga 3" xfId="48111" hidden="1"/>
    <cellStyle name="Uwaga 3" xfId="48109" hidden="1"/>
    <cellStyle name="Uwaga 3" xfId="48106" hidden="1"/>
    <cellStyle name="Uwaga 3" xfId="48104" hidden="1"/>
    <cellStyle name="Uwaga 3" xfId="48103" hidden="1"/>
    <cellStyle name="Uwaga 3" xfId="48097" hidden="1"/>
    <cellStyle name="Uwaga 3" xfId="48095" hidden="1"/>
    <cellStyle name="Uwaga 3" xfId="48093" hidden="1"/>
    <cellStyle name="Uwaga 3" xfId="48088" hidden="1"/>
    <cellStyle name="Uwaga 3" xfId="48086" hidden="1"/>
    <cellStyle name="Uwaga 3" xfId="48084" hidden="1"/>
    <cellStyle name="Uwaga 3" xfId="48079" hidden="1"/>
    <cellStyle name="Uwaga 3" xfId="48077" hidden="1"/>
    <cellStyle name="Uwaga 3" xfId="48075" hidden="1"/>
    <cellStyle name="Uwaga 3" xfId="48070" hidden="1"/>
    <cellStyle name="Uwaga 3" xfId="48068" hidden="1"/>
    <cellStyle name="Uwaga 3" xfId="48067" hidden="1"/>
    <cellStyle name="Uwaga 3" xfId="48060" hidden="1"/>
    <cellStyle name="Uwaga 3" xfId="48057" hidden="1"/>
    <cellStyle name="Uwaga 3" xfId="48055" hidden="1"/>
    <cellStyle name="Uwaga 3" xfId="48051" hidden="1"/>
    <cellStyle name="Uwaga 3" xfId="48048" hidden="1"/>
    <cellStyle name="Uwaga 3" xfId="48046" hidden="1"/>
    <cellStyle name="Uwaga 3" xfId="48042" hidden="1"/>
    <cellStyle name="Uwaga 3" xfId="48039" hidden="1"/>
    <cellStyle name="Uwaga 3" xfId="48037" hidden="1"/>
    <cellStyle name="Uwaga 3" xfId="48034" hidden="1"/>
    <cellStyle name="Uwaga 3" xfId="48032" hidden="1"/>
    <cellStyle name="Uwaga 3" xfId="48030" hidden="1"/>
    <cellStyle name="Uwaga 3" xfId="48024" hidden="1"/>
    <cellStyle name="Uwaga 3" xfId="48021" hidden="1"/>
    <cellStyle name="Uwaga 3" xfId="48019" hidden="1"/>
    <cellStyle name="Uwaga 3" xfId="48015" hidden="1"/>
    <cellStyle name="Uwaga 3" xfId="48012" hidden="1"/>
    <cellStyle name="Uwaga 3" xfId="48010" hidden="1"/>
    <cellStyle name="Uwaga 3" xfId="48006" hidden="1"/>
    <cellStyle name="Uwaga 3" xfId="48003" hidden="1"/>
    <cellStyle name="Uwaga 3" xfId="48001" hidden="1"/>
    <cellStyle name="Uwaga 3" xfId="47999" hidden="1"/>
    <cellStyle name="Uwaga 3" xfId="47997" hidden="1"/>
    <cellStyle name="Uwaga 3" xfId="47995" hidden="1"/>
    <cellStyle name="Uwaga 3" xfId="47990" hidden="1"/>
    <cellStyle name="Uwaga 3" xfId="47988" hidden="1"/>
    <cellStyle name="Uwaga 3" xfId="47985" hidden="1"/>
    <cellStyle name="Uwaga 3" xfId="47981" hidden="1"/>
    <cellStyle name="Uwaga 3" xfId="47978" hidden="1"/>
    <cellStyle name="Uwaga 3" xfId="47975" hidden="1"/>
    <cellStyle name="Uwaga 3" xfId="47972" hidden="1"/>
    <cellStyle name="Uwaga 3" xfId="47970" hidden="1"/>
    <cellStyle name="Uwaga 3" xfId="47967" hidden="1"/>
    <cellStyle name="Uwaga 3" xfId="47963" hidden="1"/>
    <cellStyle name="Uwaga 3" xfId="47961" hidden="1"/>
    <cellStyle name="Uwaga 3" xfId="47958" hidden="1"/>
    <cellStyle name="Uwaga 3" xfId="47953" hidden="1"/>
    <cellStyle name="Uwaga 3" xfId="47950" hidden="1"/>
    <cellStyle name="Uwaga 3" xfId="47947" hidden="1"/>
    <cellStyle name="Uwaga 3" xfId="47943" hidden="1"/>
    <cellStyle name="Uwaga 3" xfId="47940" hidden="1"/>
    <cellStyle name="Uwaga 3" xfId="47938" hidden="1"/>
    <cellStyle name="Uwaga 3" xfId="47935" hidden="1"/>
    <cellStyle name="Uwaga 3" xfId="47932" hidden="1"/>
    <cellStyle name="Uwaga 3" xfId="47929" hidden="1"/>
    <cellStyle name="Uwaga 3" xfId="47927" hidden="1"/>
    <cellStyle name="Uwaga 3" xfId="47925" hidden="1"/>
    <cellStyle name="Uwaga 3" xfId="47922" hidden="1"/>
    <cellStyle name="Uwaga 3" xfId="47917" hidden="1"/>
    <cellStyle name="Uwaga 3" xfId="47914" hidden="1"/>
    <cellStyle name="Uwaga 3" xfId="47911" hidden="1"/>
    <cellStyle name="Uwaga 3" xfId="47908" hidden="1"/>
    <cellStyle name="Uwaga 3" xfId="47905" hidden="1"/>
    <cellStyle name="Uwaga 3" xfId="47902" hidden="1"/>
    <cellStyle name="Uwaga 3" xfId="47899" hidden="1"/>
    <cellStyle name="Uwaga 3" xfId="47896" hidden="1"/>
    <cellStyle name="Uwaga 3" xfId="47893" hidden="1"/>
    <cellStyle name="Uwaga 3" xfId="47891" hidden="1"/>
    <cellStyle name="Uwaga 3" xfId="47889" hidden="1"/>
    <cellStyle name="Uwaga 3" xfId="47886" hidden="1"/>
    <cellStyle name="Uwaga 3" xfId="47881" hidden="1"/>
    <cellStyle name="Uwaga 3" xfId="47878" hidden="1"/>
    <cellStyle name="Uwaga 3" xfId="47875" hidden="1"/>
    <cellStyle name="Uwaga 3" xfId="47872" hidden="1"/>
    <cellStyle name="Uwaga 3" xfId="47869" hidden="1"/>
    <cellStyle name="Uwaga 3" xfId="47866" hidden="1"/>
    <cellStyle name="Uwaga 3" xfId="47863" hidden="1"/>
    <cellStyle name="Uwaga 3" xfId="47860" hidden="1"/>
    <cellStyle name="Uwaga 3" xfId="47857" hidden="1"/>
    <cellStyle name="Uwaga 3" xfId="47855" hidden="1"/>
    <cellStyle name="Uwaga 3" xfId="47853" hidden="1"/>
    <cellStyle name="Uwaga 3" xfId="47850" hidden="1"/>
    <cellStyle name="Uwaga 3" xfId="47844" hidden="1"/>
    <cellStyle name="Uwaga 3" xfId="47841" hidden="1"/>
    <cellStyle name="Uwaga 3" xfId="47839" hidden="1"/>
    <cellStyle name="Uwaga 3" xfId="47835" hidden="1"/>
    <cellStyle name="Uwaga 3" xfId="47832" hidden="1"/>
    <cellStyle name="Uwaga 3" xfId="47830" hidden="1"/>
    <cellStyle name="Uwaga 3" xfId="47826" hidden="1"/>
    <cellStyle name="Uwaga 3" xfId="47823" hidden="1"/>
    <cellStyle name="Uwaga 3" xfId="47821" hidden="1"/>
    <cellStyle name="Uwaga 3" xfId="47819" hidden="1"/>
    <cellStyle name="Uwaga 3" xfId="47816" hidden="1"/>
    <cellStyle name="Uwaga 3" xfId="47813" hidden="1"/>
    <cellStyle name="Uwaga 3" xfId="47810" hidden="1"/>
    <cellStyle name="Uwaga 3" xfId="47808" hidden="1"/>
    <cellStyle name="Uwaga 3" xfId="47806" hidden="1"/>
    <cellStyle name="Uwaga 3" xfId="47801" hidden="1"/>
    <cellStyle name="Uwaga 3" xfId="47799" hidden="1"/>
    <cellStyle name="Uwaga 3" xfId="47796" hidden="1"/>
    <cellStyle name="Uwaga 3" xfId="47792" hidden="1"/>
    <cellStyle name="Uwaga 3" xfId="47790" hidden="1"/>
    <cellStyle name="Uwaga 3" xfId="47787" hidden="1"/>
    <cellStyle name="Uwaga 3" xfId="47783" hidden="1"/>
    <cellStyle name="Uwaga 3" xfId="47781" hidden="1"/>
    <cellStyle name="Uwaga 3" xfId="47778" hidden="1"/>
    <cellStyle name="Uwaga 3" xfId="47774" hidden="1"/>
    <cellStyle name="Uwaga 3" xfId="47772" hidden="1"/>
    <cellStyle name="Uwaga 3" xfId="47770" hidden="1"/>
    <cellStyle name="Uwaga 3" xfId="49292" hidden="1"/>
    <cellStyle name="Uwaga 3" xfId="49293" hidden="1"/>
    <cellStyle name="Uwaga 3" xfId="49295" hidden="1"/>
    <cellStyle name="Uwaga 3" xfId="49307" hidden="1"/>
    <cellStyle name="Uwaga 3" xfId="49308" hidden="1"/>
    <cellStyle name="Uwaga 3" xfId="49313" hidden="1"/>
    <cellStyle name="Uwaga 3" xfId="49322" hidden="1"/>
    <cellStyle name="Uwaga 3" xfId="49323" hidden="1"/>
    <cellStyle name="Uwaga 3" xfId="49328" hidden="1"/>
    <cellStyle name="Uwaga 3" xfId="49337" hidden="1"/>
    <cellStyle name="Uwaga 3" xfId="49338" hidden="1"/>
    <cellStyle name="Uwaga 3" xfId="49339" hidden="1"/>
    <cellStyle name="Uwaga 3" xfId="49352" hidden="1"/>
    <cellStyle name="Uwaga 3" xfId="49357" hidden="1"/>
    <cellStyle name="Uwaga 3" xfId="49362" hidden="1"/>
    <cellStyle name="Uwaga 3" xfId="49372" hidden="1"/>
    <cellStyle name="Uwaga 3" xfId="49377" hidden="1"/>
    <cellStyle name="Uwaga 3" xfId="49381" hidden="1"/>
    <cellStyle name="Uwaga 3" xfId="49388" hidden="1"/>
    <cellStyle name="Uwaga 3" xfId="49393" hidden="1"/>
    <cellStyle name="Uwaga 3" xfId="49396" hidden="1"/>
    <cellStyle name="Uwaga 3" xfId="49402" hidden="1"/>
    <cellStyle name="Uwaga 3" xfId="49407" hidden="1"/>
    <cellStyle name="Uwaga 3" xfId="49411" hidden="1"/>
    <cellStyle name="Uwaga 3" xfId="49412" hidden="1"/>
    <cellStyle name="Uwaga 3" xfId="49413" hidden="1"/>
    <cellStyle name="Uwaga 3" xfId="49417" hidden="1"/>
    <cellStyle name="Uwaga 3" xfId="49429" hidden="1"/>
    <cellStyle name="Uwaga 3" xfId="49434" hidden="1"/>
    <cellStyle name="Uwaga 3" xfId="49439" hidden="1"/>
    <cellStyle name="Uwaga 3" xfId="49444" hidden="1"/>
    <cellStyle name="Uwaga 3" xfId="49449" hidden="1"/>
    <cellStyle name="Uwaga 3" xfId="49454" hidden="1"/>
    <cellStyle name="Uwaga 3" xfId="49458" hidden="1"/>
    <cellStyle name="Uwaga 3" xfId="49462" hidden="1"/>
    <cellStyle name="Uwaga 3" xfId="49467" hidden="1"/>
    <cellStyle name="Uwaga 3" xfId="49472" hidden="1"/>
    <cellStyle name="Uwaga 3" xfId="49473" hidden="1"/>
    <cellStyle name="Uwaga 3" xfId="49475" hidden="1"/>
    <cellStyle name="Uwaga 3" xfId="49488" hidden="1"/>
    <cellStyle name="Uwaga 3" xfId="49492" hidden="1"/>
    <cellStyle name="Uwaga 3" xfId="49497" hidden="1"/>
    <cellStyle name="Uwaga 3" xfId="49504" hidden="1"/>
    <cellStyle name="Uwaga 3" xfId="49508" hidden="1"/>
    <cellStyle name="Uwaga 3" xfId="49513" hidden="1"/>
    <cellStyle name="Uwaga 3" xfId="49518" hidden="1"/>
    <cellStyle name="Uwaga 3" xfId="49521" hidden="1"/>
    <cellStyle name="Uwaga 3" xfId="49526" hidden="1"/>
    <cellStyle name="Uwaga 3" xfId="49532" hidden="1"/>
    <cellStyle name="Uwaga 3" xfId="49533" hidden="1"/>
    <cellStyle name="Uwaga 3" xfId="49536" hidden="1"/>
    <cellStyle name="Uwaga 3" xfId="49549" hidden="1"/>
    <cellStyle name="Uwaga 3" xfId="49553" hidden="1"/>
    <cellStyle name="Uwaga 3" xfId="49558" hidden="1"/>
    <cellStyle name="Uwaga 3" xfId="49565" hidden="1"/>
    <cellStyle name="Uwaga 3" xfId="49570" hidden="1"/>
    <cellStyle name="Uwaga 3" xfId="49574" hidden="1"/>
    <cellStyle name="Uwaga 3" xfId="49579" hidden="1"/>
    <cellStyle name="Uwaga 3" xfId="49583" hidden="1"/>
    <cellStyle name="Uwaga 3" xfId="49588" hidden="1"/>
    <cellStyle name="Uwaga 3" xfId="49592" hidden="1"/>
    <cellStyle name="Uwaga 3" xfId="49593" hidden="1"/>
    <cellStyle name="Uwaga 3" xfId="49595" hidden="1"/>
    <cellStyle name="Uwaga 3" xfId="49607" hidden="1"/>
    <cellStyle name="Uwaga 3" xfId="49608" hidden="1"/>
    <cellStyle name="Uwaga 3" xfId="49610" hidden="1"/>
    <cellStyle name="Uwaga 3" xfId="49622" hidden="1"/>
    <cellStyle name="Uwaga 3" xfId="49624" hidden="1"/>
    <cellStyle name="Uwaga 3" xfId="49627" hidden="1"/>
    <cellStyle name="Uwaga 3" xfId="49637" hidden="1"/>
    <cellStyle name="Uwaga 3" xfId="49638" hidden="1"/>
    <cellStyle name="Uwaga 3" xfId="49640" hidden="1"/>
    <cellStyle name="Uwaga 3" xfId="49652" hidden="1"/>
    <cellStyle name="Uwaga 3" xfId="49653" hidden="1"/>
    <cellStyle name="Uwaga 3" xfId="49654" hidden="1"/>
    <cellStyle name="Uwaga 3" xfId="49668" hidden="1"/>
    <cellStyle name="Uwaga 3" xfId="49671" hidden="1"/>
    <cellStyle name="Uwaga 3" xfId="49675" hidden="1"/>
    <cellStyle name="Uwaga 3" xfId="49683" hidden="1"/>
    <cellStyle name="Uwaga 3" xfId="49686" hidden="1"/>
    <cellStyle name="Uwaga 3" xfId="49690" hidden="1"/>
    <cellStyle name="Uwaga 3" xfId="49698" hidden="1"/>
    <cellStyle name="Uwaga 3" xfId="49701" hidden="1"/>
    <cellStyle name="Uwaga 3" xfId="49705" hidden="1"/>
    <cellStyle name="Uwaga 3" xfId="49712" hidden="1"/>
    <cellStyle name="Uwaga 3" xfId="49713" hidden="1"/>
    <cellStyle name="Uwaga 3" xfId="49715" hidden="1"/>
    <cellStyle name="Uwaga 3" xfId="49728" hidden="1"/>
    <cellStyle name="Uwaga 3" xfId="49731" hidden="1"/>
    <cellStyle name="Uwaga 3" xfId="49734" hidden="1"/>
    <cellStyle name="Uwaga 3" xfId="49743" hidden="1"/>
    <cellStyle name="Uwaga 3" xfId="49746" hidden="1"/>
    <cellStyle name="Uwaga 3" xfId="49750" hidden="1"/>
    <cellStyle name="Uwaga 3" xfId="49758" hidden="1"/>
    <cellStyle name="Uwaga 3" xfId="49760" hidden="1"/>
    <cellStyle name="Uwaga 3" xfId="49763" hidden="1"/>
    <cellStyle name="Uwaga 3" xfId="49772" hidden="1"/>
    <cellStyle name="Uwaga 3" xfId="49773" hidden="1"/>
    <cellStyle name="Uwaga 3" xfId="49774" hidden="1"/>
    <cellStyle name="Uwaga 3" xfId="49787" hidden="1"/>
    <cellStyle name="Uwaga 3" xfId="49788" hidden="1"/>
    <cellStyle name="Uwaga 3" xfId="49790" hidden="1"/>
    <cellStyle name="Uwaga 3" xfId="49802" hidden="1"/>
    <cellStyle name="Uwaga 3" xfId="49803" hidden="1"/>
    <cellStyle name="Uwaga 3" xfId="49805" hidden="1"/>
    <cellStyle name="Uwaga 3" xfId="49817" hidden="1"/>
    <cellStyle name="Uwaga 3" xfId="49818" hidden="1"/>
    <cellStyle name="Uwaga 3" xfId="49820" hidden="1"/>
    <cellStyle name="Uwaga 3" xfId="49832" hidden="1"/>
    <cellStyle name="Uwaga 3" xfId="49833" hidden="1"/>
    <cellStyle name="Uwaga 3" xfId="49834" hidden="1"/>
    <cellStyle name="Uwaga 3" xfId="49848" hidden="1"/>
    <cellStyle name="Uwaga 3" xfId="49850" hidden="1"/>
    <cellStyle name="Uwaga 3" xfId="49853" hidden="1"/>
    <cellStyle name="Uwaga 3" xfId="49863" hidden="1"/>
    <cellStyle name="Uwaga 3" xfId="49866" hidden="1"/>
    <cellStyle name="Uwaga 3" xfId="49869" hidden="1"/>
    <cellStyle name="Uwaga 3" xfId="49878" hidden="1"/>
    <cellStyle name="Uwaga 3" xfId="49880" hidden="1"/>
    <cellStyle name="Uwaga 3" xfId="49883" hidden="1"/>
    <cellStyle name="Uwaga 3" xfId="49892" hidden="1"/>
    <cellStyle name="Uwaga 3" xfId="49893" hidden="1"/>
    <cellStyle name="Uwaga 3" xfId="49894" hidden="1"/>
    <cellStyle name="Uwaga 3" xfId="49907" hidden="1"/>
    <cellStyle name="Uwaga 3" xfId="49909" hidden="1"/>
    <cellStyle name="Uwaga 3" xfId="49911" hidden="1"/>
    <cellStyle name="Uwaga 3" xfId="49922" hidden="1"/>
    <cellStyle name="Uwaga 3" xfId="49924" hidden="1"/>
    <cellStyle name="Uwaga 3" xfId="49926" hidden="1"/>
    <cellStyle name="Uwaga 3" xfId="49937" hidden="1"/>
    <cellStyle name="Uwaga 3" xfId="49939" hidden="1"/>
    <cellStyle name="Uwaga 3" xfId="49941" hidden="1"/>
    <cellStyle name="Uwaga 3" xfId="49952" hidden="1"/>
    <cellStyle name="Uwaga 3" xfId="49953" hidden="1"/>
    <cellStyle name="Uwaga 3" xfId="49954" hidden="1"/>
    <cellStyle name="Uwaga 3" xfId="49967" hidden="1"/>
    <cellStyle name="Uwaga 3" xfId="49969" hidden="1"/>
    <cellStyle name="Uwaga 3" xfId="49971" hidden="1"/>
    <cellStyle name="Uwaga 3" xfId="49982" hidden="1"/>
    <cellStyle name="Uwaga 3" xfId="49984" hidden="1"/>
    <cellStyle name="Uwaga 3" xfId="49986" hidden="1"/>
    <cellStyle name="Uwaga 3" xfId="49997" hidden="1"/>
    <cellStyle name="Uwaga 3" xfId="49999" hidden="1"/>
    <cellStyle name="Uwaga 3" xfId="50000" hidden="1"/>
    <cellStyle name="Uwaga 3" xfId="50012" hidden="1"/>
    <cellStyle name="Uwaga 3" xfId="50013" hidden="1"/>
    <cellStyle name="Uwaga 3" xfId="50014" hidden="1"/>
    <cellStyle name="Uwaga 3" xfId="50027" hidden="1"/>
    <cellStyle name="Uwaga 3" xfId="50029" hidden="1"/>
    <cellStyle name="Uwaga 3" xfId="50031" hidden="1"/>
    <cellStyle name="Uwaga 3" xfId="50042" hidden="1"/>
    <cellStyle name="Uwaga 3" xfId="50044" hidden="1"/>
    <cellStyle name="Uwaga 3" xfId="50046" hidden="1"/>
    <cellStyle name="Uwaga 3" xfId="50057" hidden="1"/>
    <cellStyle name="Uwaga 3" xfId="50059" hidden="1"/>
    <cellStyle name="Uwaga 3" xfId="50061" hidden="1"/>
    <cellStyle name="Uwaga 3" xfId="50072" hidden="1"/>
    <cellStyle name="Uwaga 3" xfId="50073" hidden="1"/>
    <cellStyle name="Uwaga 3" xfId="50075" hidden="1"/>
    <cellStyle name="Uwaga 3" xfId="50086" hidden="1"/>
    <cellStyle name="Uwaga 3" xfId="50088" hidden="1"/>
    <cellStyle name="Uwaga 3" xfId="50089" hidden="1"/>
    <cellStyle name="Uwaga 3" xfId="50098" hidden="1"/>
    <cellStyle name="Uwaga 3" xfId="50101" hidden="1"/>
    <cellStyle name="Uwaga 3" xfId="50103" hidden="1"/>
    <cellStyle name="Uwaga 3" xfId="50114" hidden="1"/>
    <cellStyle name="Uwaga 3" xfId="50116" hidden="1"/>
    <cellStyle name="Uwaga 3" xfId="50118" hidden="1"/>
    <cellStyle name="Uwaga 3" xfId="50130" hidden="1"/>
    <cellStyle name="Uwaga 3" xfId="50132" hidden="1"/>
    <cellStyle name="Uwaga 3" xfId="50134" hidden="1"/>
    <cellStyle name="Uwaga 3" xfId="50142" hidden="1"/>
    <cellStyle name="Uwaga 3" xfId="50144" hidden="1"/>
    <cellStyle name="Uwaga 3" xfId="50147" hidden="1"/>
    <cellStyle name="Uwaga 3" xfId="50137" hidden="1"/>
    <cellStyle name="Uwaga 3" xfId="50136" hidden="1"/>
    <cellStyle name="Uwaga 3" xfId="50135" hidden="1"/>
    <cellStyle name="Uwaga 3" xfId="50122" hidden="1"/>
    <cellStyle name="Uwaga 3" xfId="50121" hidden="1"/>
    <cellStyle name="Uwaga 3" xfId="50120" hidden="1"/>
    <cellStyle name="Uwaga 3" xfId="50107" hidden="1"/>
    <cellStyle name="Uwaga 3" xfId="50106" hidden="1"/>
    <cellStyle name="Uwaga 3" xfId="50105" hidden="1"/>
    <cellStyle name="Uwaga 3" xfId="50092" hidden="1"/>
    <cellStyle name="Uwaga 3" xfId="50091" hidden="1"/>
    <cellStyle name="Uwaga 3" xfId="50090" hidden="1"/>
    <cellStyle name="Uwaga 3" xfId="50077" hidden="1"/>
    <cellStyle name="Uwaga 3" xfId="50076" hidden="1"/>
    <cellStyle name="Uwaga 3" xfId="50074" hidden="1"/>
    <cellStyle name="Uwaga 3" xfId="50063" hidden="1"/>
    <cellStyle name="Uwaga 3" xfId="50060" hidden="1"/>
    <cellStyle name="Uwaga 3" xfId="50058" hidden="1"/>
    <cellStyle name="Uwaga 3" xfId="50048" hidden="1"/>
    <cellStyle name="Uwaga 3" xfId="50045" hidden="1"/>
    <cellStyle name="Uwaga 3" xfId="50043" hidden="1"/>
    <cellStyle name="Uwaga 3" xfId="50033" hidden="1"/>
    <cellStyle name="Uwaga 3" xfId="50030" hidden="1"/>
    <cellStyle name="Uwaga 3" xfId="50028" hidden="1"/>
    <cellStyle name="Uwaga 3" xfId="50018" hidden="1"/>
    <cellStyle name="Uwaga 3" xfId="50016" hidden="1"/>
    <cellStyle name="Uwaga 3" xfId="50015" hidden="1"/>
    <cellStyle name="Uwaga 3" xfId="50003" hidden="1"/>
    <cellStyle name="Uwaga 3" xfId="50001" hidden="1"/>
    <cellStyle name="Uwaga 3" xfId="49998" hidden="1"/>
    <cellStyle name="Uwaga 3" xfId="49988" hidden="1"/>
    <cellStyle name="Uwaga 3" xfId="49985" hidden="1"/>
    <cellStyle name="Uwaga 3" xfId="49983" hidden="1"/>
    <cellStyle name="Uwaga 3" xfId="49973" hidden="1"/>
    <cellStyle name="Uwaga 3" xfId="49970" hidden="1"/>
    <cellStyle name="Uwaga 3" xfId="49968" hidden="1"/>
    <cellStyle name="Uwaga 3" xfId="49958" hidden="1"/>
    <cellStyle name="Uwaga 3" xfId="49956" hidden="1"/>
    <cellStyle name="Uwaga 3" xfId="49955" hidden="1"/>
    <cellStyle name="Uwaga 3" xfId="49943" hidden="1"/>
    <cellStyle name="Uwaga 3" xfId="49940" hidden="1"/>
    <cellStyle name="Uwaga 3" xfId="49938" hidden="1"/>
    <cellStyle name="Uwaga 3" xfId="49928" hidden="1"/>
    <cellStyle name="Uwaga 3" xfId="49925" hidden="1"/>
    <cellStyle name="Uwaga 3" xfId="49923" hidden="1"/>
    <cellStyle name="Uwaga 3" xfId="49913" hidden="1"/>
    <cellStyle name="Uwaga 3" xfId="49910" hidden="1"/>
    <cellStyle name="Uwaga 3" xfId="49908" hidden="1"/>
    <cellStyle name="Uwaga 3" xfId="49898" hidden="1"/>
    <cellStyle name="Uwaga 3" xfId="49896" hidden="1"/>
    <cellStyle name="Uwaga 3" xfId="49895" hidden="1"/>
    <cellStyle name="Uwaga 3" xfId="49882" hidden="1"/>
    <cellStyle name="Uwaga 3" xfId="49879" hidden="1"/>
    <cellStyle name="Uwaga 3" xfId="49877" hidden="1"/>
    <cellStyle name="Uwaga 3" xfId="49867" hidden="1"/>
    <cellStyle name="Uwaga 3" xfId="49864" hidden="1"/>
    <cellStyle name="Uwaga 3" xfId="49862" hidden="1"/>
    <cellStyle name="Uwaga 3" xfId="49852" hidden="1"/>
    <cellStyle name="Uwaga 3" xfId="49849" hidden="1"/>
    <cellStyle name="Uwaga 3" xfId="49847" hidden="1"/>
    <cellStyle name="Uwaga 3" xfId="49838" hidden="1"/>
    <cellStyle name="Uwaga 3" xfId="49836" hidden="1"/>
    <cellStyle name="Uwaga 3" xfId="49835" hidden="1"/>
    <cellStyle name="Uwaga 3" xfId="49823" hidden="1"/>
    <cellStyle name="Uwaga 3" xfId="49821" hidden="1"/>
    <cellStyle name="Uwaga 3" xfId="49819" hidden="1"/>
    <cellStyle name="Uwaga 3" xfId="49808" hidden="1"/>
    <cellStyle name="Uwaga 3" xfId="49806" hidden="1"/>
    <cellStyle name="Uwaga 3" xfId="49804" hidden="1"/>
    <cellStyle name="Uwaga 3" xfId="49793" hidden="1"/>
    <cellStyle name="Uwaga 3" xfId="49791" hidden="1"/>
    <cellStyle name="Uwaga 3" xfId="49789" hidden="1"/>
    <cellStyle name="Uwaga 3" xfId="49778" hidden="1"/>
    <cellStyle name="Uwaga 3" xfId="49776" hidden="1"/>
    <cellStyle name="Uwaga 3" xfId="49775" hidden="1"/>
    <cellStyle name="Uwaga 3" xfId="49762" hidden="1"/>
    <cellStyle name="Uwaga 3" xfId="49759" hidden="1"/>
    <cellStyle name="Uwaga 3" xfId="49757" hidden="1"/>
    <cellStyle name="Uwaga 3" xfId="49747" hidden="1"/>
    <cellStyle name="Uwaga 3" xfId="49744" hidden="1"/>
    <cellStyle name="Uwaga 3" xfId="49742" hidden="1"/>
    <cellStyle name="Uwaga 3" xfId="49732" hidden="1"/>
    <cellStyle name="Uwaga 3" xfId="49729" hidden="1"/>
    <cellStyle name="Uwaga 3" xfId="49727" hidden="1"/>
    <cellStyle name="Uwaga 3" xfId="49718" hidden="1"/>
    <cellStyle name="Uwaga 3" xfId="49716" hidden="1"/>
    <cellStyle name="Uwaga 3" xfId="49714" hidden="1"/>
    <cellStyle name="Uwaga 3" xfId="49702" hidden="1"/>
    <cellStyle name="Uwaga 3" xfId="49699" hidden="1"/>
    <cellStyle name="Uwaga 3" xfId="49697" hidden="1"/>
    <cellStyle name="Uwaga 3" xfId="49687" hidden="1"/>
    <cellStyle name="Uwaga 3" xfId="49684" hidden="1"/>
    <cellStyle name="Uwaga 3" xfId="49682" hidden="1"/>
    <cellStyle name="Uwaga 3" xfId="49672" hidden="1"/>
    <cellStyle name="Uwaga 3" xfId="49669" hidden="1"/>
    <cellStyle name="Uwaga 3" xfId="49667" hidden="1"/>
    <cellStyle name="Uwaga 3" xfId="49660" hidden="1"/>
    <cellStyle name="Uwaga 3" xfId="49657" hidden="1"/>
    <cellStyle name="Uwaga 3" xfId="49655" hidden="1"/>
    <cellStyle name="Uwaga 3" xfId="49645" hidden="1"/>
    <cellStyle name="Uwaga 3" xfId="49642" hidden="1"/>
    <cellStyle name="Uwaga 3" xfId="49639" hidden="1"/>
    <cellStyle name="Uwaga 3" xfId="49630" hidden="1"/>
    <cellStyle name="Uwaga 3" xfId="49626" hidden="1"/>
    <cellStyle name="Uwaga 3" xfId="49623" hidden="1"/>
    <cellStyle name="Uwaga 3" xfId="49615" hidden="1"/>
    <cellStyle name="Uwaga 3" xfId="49612" hidden="1"/>
    <cellStyle name="Uwaga 3" xfId="49609" hidden="1"/>
    <cellStyle name="Uwaga 3" xfId="49600" hidden="1"/>
    <cellStyle name="Uwaga 3" xfId="49597" hidden="1"/>
    <cellStyle name="Uwaga 3" xfId="49594" hidden="1"/>
    <cellStyle name="Uwaga 3" xfId="49584" hidden="1"/>
    <cellStyle name="Uwaga 3" xfId="49580" hidden="1"/>
    <cellStyle name="Uwaga 3" xfId="49577" hidden="1"/>
    <cellStyle name="Uwaga 3" xfId="49568" hidden="1"/>
    <cellStyle name="Uwaga 3" xfId="49564" hidden="1"/>
    <cellStyle name="Uwaga 3" xfId="49562" hidden="1"/>
    <cellStyle name="Uwaga 3" xfId="49554" hidden="1"/>
    <cellStyle name="Uwaga 3" xfId="49550" hidden="1"/>
    <cellStyle name="Uwaga 3" xfId="49547" hidden="1"/>
    <cellStyle name="Uwaga 3" xfId="49540" hidden="1"/>
    <cellStyle name="Uwaga 3" xfId="49537" hidden="1"/>
    <cellStyle name="Uwaga 3" xfId="49534" hidden="1"/>
    <cellStyle name="Uwaga 3" xfId="49525" hidden="1"/>
    <cellStyle name="Uwaga 3" xfId="49520" hidden="1"/>
    <cellStyle name="Uwaga 3" xfId="49517" hidden="1"/>
    <cellStyle name="Uwaga 3" xfId="49510" hidden="1"/>
    <cellStyle name="Uwaga 3" xfId="49505" hidden="1"/>
    <cellStyle name="Uwaga 3" xfId="49502" hidden="1"/>
    <cellStyle name="Uwaga 3" xfId="49495" hidden="1"/>
    <cellStyle name="Uwaga 3" xfId="49490" hidden="1"/>
    <cellStyle name="Uwaga 3" xfId="49487" hidden="1"/>
    <cellStyle name="Uwaga 3" xfId="49481" hidden="1"/>
    <cellStyle name="Uwaga 3" xfId="49477" hidden="1"/>
    <cellStyle name="Uwaga 3" xfId="49474" hidden="1"/>
    <cellStyle name="Uwaga 3" xfId="49466" hidden="1"/>
    <cellStyle name="Uwaga 3" xfId="49461" hidden="1"/>
    <cellStyle name="Uwaga 3" xfId="49457" hidden="1"/>
    <cellStyle name="Uwaga 3" xfId="49451" hidden="1"/>
    <cellStyle name="Uwaga 3" xfId="49446" hidden="1"/>
    <cellStyle name="Uwaga 3" xfId="49442" hidden="1"/>
    <cellStyle name="Uwaga 3" xfId="49436" hidden="1"/>
    <cellStyle name="Uwaga 3" xfId="49431" hidden="1"/>
    <cellStyle name="Uwaga 3" xfId="49427" hidden="1"/>
    <cellStyle name="Uwaga 3" xfId="49422" hidden="1"/>
    <cellStyle name="Uwaga 3" xfId="49418" hidden="1"/>
    <cellStyle name="Uwaga 3" xfId="49414" hidden="1"/>
    <cellStyle name="Uwaga 3" xfId="49406" hidden="1"/>
    <cellStyle name="Uwaga 3" xfId="49401" hidden="1"/>
    <cellStyle name="Uwaga 3" xfId="49397" hidden="1"/>
    <cellStyle name="Uwaga 3" xfId="49391" hidden="1"/>
    <cellStyle name="Uwaga 3" xfId="49386" hidden="1"/>
    <cellStyle name="Uwaga 3" xfId="49382" hidden="1"/>
    <cellStyle name="Uwaga 3" xfId="49376" hidden="1"/>
    <cellStyle name="Uwaga 3" xfId="49371" hidden="1"/>
    <cellStyle name="Uwaga 3" xfId="49367" hidden="1"/>
    <cellStyle name="Uwaga 3" xfId="49363" hidden="1"/>
    <cellStyle name="Uwaga 3" xfId="49358" hidden="1"/>
    <cellStyle name="Uwaga 3" xfId="49353" hidden="1"/>
    <cellStyle name="Uwaga 3" xfId="49348" hidden="1"/>
    <cellStyle name="Uwaga 3" xfId="49344" hidden="1"/>
    <cellStyle name="Uwaga 3" xfId="49340" hidden="1"/>
    <cellStyle name="Uwaga 3" xfId="49333" hidden="1"/>
    <cellStyle name="Uwaga 3" xfId="49329" hidden="1"/>
    <cellStyle name="Uwaga 3" xfId="49324" hidden="1"/>
    <cellStyle name="Uwaga 3" xfId="49318" hidden="1"/>
    <cellStyle name="Uwaga 3" xfId="49314" hidden="1"/>
    <cellStyle name="Uwaga 3" xfId="49309" hidden="1"/>
    <cellStyle name="Uwaga 3" xfId="49303" hidden="1"/>
    <cellStyle name="Uwaga 3" xfId="49299" hidden="1"/>
    <cellStyle name="Uwaga 3" xfId="49294" hidden="1"/>
    <cellStyle name="Uwaga 3" xfId="49288" hidden="1"/>
    <cellStyle name="Uwaga 3" xfId="49284" hidden="1"/>
    <cellStyle name="Uwaga 3" xfId="49280" hidden="1"/>
    <cellStyle name="Uwaga 3" xfId="50140" hidden="1"/>
    <cellStyle name="Uwaga 3" xfId="50139" hidden="1"/>
    <cellStyle name="Uwaga 3" xfId="50138" hidden="1"/>
    <cellStyle name="Uwaga 3" xfId="50125" hidden="1"/>
    <cellStyle name="Uwaga 3" xfId="50124" hidden="1"/>
    <cellStyle name="Uwaga 3" xfId="50123" hidden="1"/>
    <cellStyle name="Uwaga 3" xfId="50110" hidden="1"/>
    <cellStyle name="Uwaga 3" xfId="50109" hidden="1"/>
    <cellStyle name="Uwaga 3" xfId="50108" hidden="1"/>
    <cellStyle name="Uwaga 3" xfId="50095" hidden="1"/>
    <cellStyle name="Uwaga 3" xfId="50094" hidden="1"/>
    <cellStyle name="Uwaga 3" xfId="50093" hidden="1"/>
    <cellStyle name="Uwaga 3" xfId="50080" hidden="1"/>
    <cellStyle name="Uwaga 3" xfId="50079" hidden="1"/>
    <cellStyle name="Uwaga 3" xfId="50078" hidden="1"/>
    <cellStyle name="Uwaga 3" xfId="50066" hidden="1"/>
    <cellStyle name="Uwaga 3" xfId="50064" hidden="1"/>
    <cellStyle name="Uwaga 3" xfId="50062" hidden="1"/>
    <cellStyle name="Uwaga 3" xfId="50051" hidden="1"/>
    <cellStyle name="Uwaga 3" xfId="50049" hidden="1"/>
    <cellStyle name="Uwaga 3" xfId="50047" hidden="1"/>
    <cellStyle name="Uwaga 3" xfId="50036" hidden="1"/>
    <cellStyle name="Uwaga 3" xfId="50034" hidden="1"/>
    <cellStyle name="Uwaga 3" xfId="50032" hidden="1"/>
    <cellStyle name="Uwaga 3" xfId="50021" hidden="1"/>
    <cellStyle name="Uwaga 3" xfId="50019" hidden="1"/>
    <cellStyle name="Uwaga 3" xfId="50017" hidden="1"/>
    <cellStyle name="Uwaga 3" xfId="50006" hidden="1"/>
    <cellStyle name="Uwaga 3" xfId="50004" hidden="1"/>
    <cellStyle name="Uwaga 3" xfId="50002" hidden="1"/>
    <cellStyle name="Uwaga 3" xfId="49991" hidden="1"/>
    <cellStyle name="Uwaga 3" xfId="49989" hidden="1"/>
    <cellStyle name="Uwaga 3" xfId="49987" hidden="1"/>
    <cellStyle name="Uwaga 3" xfId="49976" hidden="1"/>
    <cellStyle name="Uwaga 3" xfId="49974" hidden="1"/>
    <cellStyle name="Uwaga 3" xfId="49972" hidden="1"/>
    <cellStyle name="Uwaga 3" xfId="49961" hidden="1"/>
    <cellStyle name="Uwaga 3" xfId="49959" hidden="1"/>
    <cellStyle name="Uwaga 3" xfId="49957" hidden="1"/>
    <cellStyle name="Uwaga 3" xfId="49946" hidden="1"/>
    <cellStyle name="Uwaga 3" xfId="49944" hidden="1"/>
    <cellStyle name="Uwaga 3" xfId="49942" hidden="1"/>
    <cellStyle name="Uwaga 3" xfId="49931" hidden="1"/>
    <cellStyle name="Uwaga 3" xfId="49929" hidden="1"/>
    <cellStyle name="Uwaga 3" xfId="49927" hidden="1"/>
    <cellStyle name="Uwaga 3" xfId="49916" hidden="1"/>
    <cellStyle name="Uwaga 3" xfId="49914" hidden="1"/>
    <cellStyle name="Uwaga 3" xfId="49912" hidden="1"/>
    <cellStyle name="Uwaga 3" xfId="49901" hidden="1"/>
    <cellStyle name="Uwaga 3" xfId="49899" hidden="1"/>
    <cellStyle name="Uwaga 3" xfId="49897" hidden="1"/>
    <cellStyle name="Uwaga 3" xfId="49886" hidden="1"/>
    <cellStyle name="Uwaga 3" xfId="49884" hidden="1"/>
    <cellStyle name="Uwaga 3" xfId="49881" hidden="1"/>
    <cellStyle name="Uwaga 3" xfId="49871" hidden="1"/>
    <cellStyle name="Uwaga 3" xfId="49868" hidden="1"/>
    <cellStyle name="Uwaga 3" xfId="49865" hidden="1"/>
    <cellStyle name="Uwaga 3" xfId="49856" hidden="1"/>
    <cellStyle name="Uwaga 3" xfId="49854" hidden="1"/>
    <cellStyle name="Uwaga 3" xfId="49851" hidden="1"/>
    <cellStyle name="Uwaga 3" xfId="49841" hidden="1"/>
    <cellStyle name="Uwaga 3" xfId="49839" hidden="1"/>
    <cellStyle name="Uwaga 3" xfId="49837" hidden="1"/>
    <cellStyle name="Uwaga 3" xfId="49826" hidden="1"/>
    <cellStyle name="Uwaga 3" xfId="49824" hidden="1"/>
    <cellStyle name="Uwaga 3" xfId="49822" hidden="1"/>
    <cellStyle name="Uwaga 3" xfId="49811" hidden="1"/>
    <cellStyle name="Uwaga 3" xfId="49809" hidden="1"/>
    <cellStyle name="Uwaga 3" xfId="49807" hidden="1"/>
    <cellStyle name="Uwaga 3" xfId="49796" hidden="1"/>
    <cellStyle name="Uwaga 3" xfId="49794" hidden="1"/>
    <cellStyle name="Uwaga 3" xfId="49792" hidden="1"/>
    <cellStyle name="Uwaga 3" xfId="49781" hidden="1"/>
    <cellStyle name="Uwaga 3" xfId="49779" hidden="1"/>
    <cellStyle name="Uwaga 3" xfId="49777" hidden="1"/>
    <cellStyle name="Uwaga 3" xfId="49766" hidden="1"/>
    <cellStyle name="Uwaga 3" xfId="49764" hidden="1"/>
    <cellStyle name="Uwaga 3" xfId="49761" hidden="1"/>
    <cellStyle name="Uwaga 3" xfId="49751" hidden="1"/>
    <cellStyle name="Uwaga 3" xfId="49748" hidden="1"/>
    <cellStyle name="Uwaga 3" xfId="49745" hidden="1"/>
    <cellStyle name="Uwaga 3" xfId="49736" hidden="1"/>
    <cellStyle name="Uwaga 3" xfId="49733" hidden="1"/>
    <cellStyle name="Uwaga 3" xfId="49730" hidden="1"/>
    <cellStyle name="Uwaga 3" xfId="49721" hidden="1"/>
    <cellStyle name="Uwaga 3" xfId="49719" hidden="1"/>
    <cellStyle name="Uwaga 3" xfId="49717" hidden="1"/>
    <cellStyle name="Uwaga 3" xfId="49706" hidden="1"/>
    <cellStyle name="Uwaga 3" xfId="49703" hidden="1"/>
    <cellStyle name="Uwaga 3" xfId="49700" hidden="1"/>
    <cellStyle name="Uwaga 3" xfId="49691" hidden="1"/>
    <cellStyle name="Uwaga 3" xfId="49688" hidden="1"/>
    <cellStyle name="Uwaga 3" xfId="49685" hidden="1"/>
    <cellStyle name="Uwaga 3" xfId="49676" hidden="1"/>
    <cellStyle name="Uwaga 3" xfId="49673" hidden="1"/>
    <cellStyle name="Uwaga 3" xfId="49670" hidden="1"/>
    <cellStyle name="Uwaga 3" xfId="49663" hidden="1"/>
    <cellStyle name="Uwaga 3" xfId="49659" hidden="1"/>
    <cellStyle name="Uwaga 3" xfId="49656" hidden="1"/>
    <cellStyle name="Uwaga 3" xfId="49648" hidden="1"/>
    <cellStyle name="Uwaga 3" xfId="49644" hidden="1"/>
    <cellStyle name="Uwaga 3" xfId="49641" hidden="1"/>
    <cellStyle name="Uwaga 3" xfId="49633" hidden="1"/>
    <cellStyle name="Uwaga 3" xfId="49629" hidden="1"/>
    <cellStyle name="Uwaga 3" xfId="49625" hidden="1"/>
    <cellStyle name="Uwaga 3" xfId="49618" hidden="1"/>
    <cellStyle name="Uwaga 3" xfId="49614" hidden="1"/>
    <cellStyle name="Uwaga 3" xfId="49611" hidden="1"/>
    <cellStyle name="Uwaga 3" xfId="49603" hidden="1"/>
    <cellStyle name="Uwaga 3" xfId="49599" hidden="1"/>
    <cellStyle name="Uwaga 3" xfId="49596" hidden="1"/>
    <cellStyle name="Uwaga 3" xfId="49587" hidden="1"/>
    <cellStyle name="Uwaga 3" xfId="49582" hidden="1"/>
    <cellStyle name="Uwaga 3" xfId="49578" hidden="1"/>
    <cellStyle name="Uwaga 3" xfId="49572" hidden="1"/>
    <cellStyle name="Uwaga 3" xfId="49567" hidden="1"/>
    <cellStyle name="Uwaga 3" xfId="49563" hidden="1"/>
    <cellStyle name="Uwaga 3" xfId="49557" hidden="1"/>
    <cellStyle name="Uwaga 3" xfId="49552" hidden="1"/>
    <cellStyle name="Uwaga 3" xfId="49548" hidden="1"/>
    <cellStyle name="Uwaga 3" xfId="49543" hidden="1"/>
    <cellStyle name="Uwaga 3" xfId="49539" hidden="1"/>
    <cellStyle name="Uwaga 3" xfId="49535" hidden="1"/>
    <cellStyle name="Uwaga 3" xfId="49528" hidden="1"/>
    <cellStyle name="Uwaga 3" xfId="49523" hidden="1"/>
    <cellStyle name="Uwaga 3" xfId="49519" hidden="1"/>
    <cellStyle name="Uwaga 3" xfId="49512" hidden="1"/>
    <cellStyle name="Uwaga 3" xfId="49507" hidden="1"/>
    <cellStyle name="Uwaga 3" xfId="49503" hidden="1"/>
    <cellStyle name="Uwaga 3" xfId="49498" hidden="1"/>
    <cellStyle name="Uwaga 3" xfId="49493" hidden="1"/>
    <cellStyle name="Uwaga 3" xfId="49489" hidden="1"/>
    <cellStyle name="Uwaga 3" xfId="49483" hidden="1"/>
    <cellStyle name="Uwaga 3" xfId="49479" hidden="1"/>
    <cellStyle name="Uwaga 3" xfId="49476" hidden="1"/>
    <cellStyle name="Uwaga 3" xfId="49469" hidden="1"/>
    <cellStyle name="Uwaga 3" xfId="49464" hidden="1"/>
    <cellStyle name="Uwaga 3" xfId="49459" hidden="1"/>
    <cellStyle name="Uwaga 3" xfId="49453" hidden="1"/>
    <cellStyle name="Uwaga 3" xfId="49448" hidden="1"/>
    <cellStyle name="Uwaga 3" xfId="49443" hidden="1"/>
    <cellStyle name="Uwaga 3" xfId="49438" hidden="1"/>
    <cellStyle name="Uwaga 3" xfId="49433" hidden="1"/>
    <cellStyle name="Uwaga 3" xfId="49428" hidden="1"/>
    <cellStyle name="Uwaga 3" xfId="49424" hidden="1"/>
    <cellStyle name="Uwaga 3" xfId="49420" hidden="1"/>
    <cellStyle name="Uwaga 3" xfId="49415" hidden="1"/>
    <cellStyle name="Uwaga 3" xfId="49408" hidden="1"/>
    <cellStyle name="Uwaga 3" xfId="49403" hidden="1"/>
    <cellStyle name="Uwaga 3" xfId="49398" hidden="1"/>
    <cellStyle name="Uwaga 3" xfId="49392" hidden="1"/>
    <cellStyle name="Uwaga 3" xfId="49387" hidden="1"/>
    <cellStyle name="Uwaga 3" xfId="49383" hidden="1"/>
    <cellStyle name="Uwaga 3" xfId="49378" hidden="1"/>
    <cellStyle name="Uwaga 3" xfId="49373" hidden="1"/>
    <cellStyle name="Uwaga 3" xfId="49368" hidden="1"/>
    <cellStyle name="Uwaga 3" xfId="49364" hidden="1"/>
    <cellStyle name="Uwaga 3" xfId="49359" hidden="1"/>
    <cellStyle name="Uwaga 3" xfId="49354" hidden="1"/>
    <cellStyle name="Uwaga 3" xfId="49349" hidden="1"/>
    <cellStyle name="Uwaga 3" xfId="49345" hidden="1"/>
    <cellStyle name="Uwaga 3" xfId="49341" hidden="1"/>
    <cellStyle name="Uwaga 3" xfId="49334" hidden="1"/>
    <cellStyle name="Uwaga 3" xfId="49330" hidden="1"/>
    <cellStyle name="Uwaga 3" xfId="49325" hidden="1"/>
    <cellStyle name="Uwaga 3" xfId="49319" hidden="1"/>
    <cellStyle name="Uwaga 3" xfId="49315" hidden="1"/>
    <cellStyle name="Uwaga 3" xfId="49310" hidden="1"/>
    <cellStyle name="Uwaga 3" xfId="49304" hidden="1"/>
    <cellStyle name="Uwaga 3" xfId="49300" hidden="1"/>
    <cellStyle name="Uwaga 3" xfId="49296" hidden="1"/>
    <cellStyle name="Uwaga 3" xfId="49289" hidden="1"/>
    <cellStyle name="Uwaga 3" xfId="49285" hidden="1"/>
    <cellStyle name="Uwaga 3" xfId="49281" hidden="1"/>
    <cellStyle name="Uwaga 3" xfId="50145" hidden="1"/>
    <cellStyle name="Uwaga 3" xfId="50143" hidden="1"/>
    <cellStyle name="Uwaga 3" xfId="50141" hidden="1"/>
    <cellStyle name="Uwaga 3" xfId="50128" hidden="1"/>
    <cellStyle name="Uwaga 3" xfId="50127" hidden="1"/>
    <cellStyle name="Uwaga 3" xfId="50126" hidden="1"/>
    <cellStyle name="Uwaga 3" xfId="50113" hidden="1"/>
    <cellStyle name="Uwaga 3" xfId="50112" hidden="1"/>
    <cellStyle name="Uwaga 3" xfId="50111" hidden="1"/>
    <cellStyle name="Uwaga 3" xfId="50099" hidden="1"/>
    <cellStyle name="Uwaga 3" xfId="50097" hidden="1"/>
    <cellStyle name="Uwaga 3" xfId="50096" hidden="1"/>
    <cellStyle name="Uwaga 3" xfId="50083" hidden="1"/>
    <cellStyle name="Uwaga 3" xfId="50082" hidden="1"/>
    <cellStyle name="Uwaga 3" xfId="50081" hidden="1"/>
    <cellStyle name="Uwaga 3" xfId="50069" hidden="1"/>
    <cellStyle name="Uwaga 3" xfId="50067" hidden="1"/>
    <cellStyle name="Uwaga 3" xfId="50065" hidden="1"/>
    <cellStyle name="Uwaga 3" xfId="50054" hidden="1"/>
    <cellStyle name="Uwaga 3" xfId="50052" hidden="1"/>
    <cellStyle name="Uwaga 3" xfId="50050" hidden="1"/>
    <cellStyle name="Uwaga 3" xfId="50039" hidden="1"/>
    <cellStyle name="Uwaga 3" xfId="50037" hidden="1"/>
    <cellStyle name="Uwaga 3" xfId="50035" hidden="1"/>
    <cellStyle name="Uwaga 3" xfId="50024" hidden="1"/>
    <cellStyle name="Uwaga 3" xfId="50022" hidden="1"/>
    <cellStyle name="Uwaga 3" xfId="50020" hidden="1"/>
    <cellStyle name="Uwaga 3" xfId="50009" hidden="1"/>
    <cellStyle name="Uwaga 3" xfId="50007" hidden="1"/>
    <cellStyle name="Uwaga 3" xfId="50005" hidden="1"/>
    <cellStyle name="Uwaga 3" xfId="49994" hidden="1"/>
    <cellStyle name="Uwaga 3" xfId="49992" hidden="1"/>
    <cellStyle name="Uwaga 3" xfId="49990" hidden="1"/>
    <cellStyle name="Uwaga 3" xfId="49979" hidden="1"/>
    <cellStyle name="Uwaga 3" xfId="49977" hidden="1"/>
    <cellStyle name="Uwaga 3" xfId="49975" hidden="1"/>
    <cellStyle name="Uwaga 3" xfId="49964" hidden="1"/>
    <cellStyle name="Uwaga 3" xfId="49962" hidden="1"/>
    <cellStyle name="Uwaga 3" xfId="49960" hidden="1"/>
    <cellStyle name="Uwaga 3" xfId="49949" hidden="1"/>
    <cellStyle name="Uwaga 3" xfId="49947" hidden="1"/>
    <cellStyle name="Uwaga 3" xfId="49945" hidden="1"/>
    <cellStyle name="Uwaga 3" xfId="49934" hidden="1"/>
    <cellStyle name="Uwaga 3" xfId="49932" hidden="1"/>
    <cellStyle name="Uwaga 3" xfId="49930" hidden="1"/>
    <cellStyle name="Uwaga 3" xfId="49919" hidden="1"/>
    <cellStyle name="Uwaga 3" xfId="49917" hidden="1"/>
    <cellStyle name="Uwaga 3" xfId="49915" hidden="1"/>
    <cellStyle name="Uwaga 3" xfId="49904" hidden="1"/>
    <cellStyle name="Uwaga 3" xfId="49902" hidden="1"/>
    <cellStyle name="Uwaga 3" xfId="49900" hidden="1"/>
    <cellStyle name="Uwaga 3" xfId="49889" hidden="1"/>
    <cellStyle name="Uwaga 3" xfId="49887" hidden="1"/>
    <cellStyle name="Uwaga 3" xfId="49885" hidden="1"/>
    <cellStyle name="Uwaga 3" xfId="49874" hidden="1"/>
    <cellStyle name="Uwaga 3" xfId="49872" hidden="1"/>
    <cellStyle name="Uwaga 3" xfId="49870" hidden="1"/>
    <cellStyle name="Uwaga 3" xfId="49859" hidden="1"/>
    <cellStyle name="Uwaga 3" xfId="49857" hidden="1"/>
    <cellStyle name="Uwaga 3" xfId="49855" hidden="1"/>
    <cellStyle name="Uwaga 3" xfId="49844" hidden="1"/>
    <cellStyle name="Uwaga 3" xfId="49842" hidden="1"/>
    <cellStyle name="Uwaga 3" xfId="49840" hidden="1"/>
    <cellStyle name="Uwaga 3" xfId="49829" hidden="1"/>
    <cellStyle name="Uwaga 3" xfId="49827" hidden="1"/>
    <cellStyle name="Uwaga 3" xfId="49825" hidden="1"/>
    <cellStyle name="Uwaga 3" xfId="49814" hidden="1"/>
    <cellStyle name="Uwaga 3" xfId="49812" hidden="1"/>
    <cellStyle name="Uwaga 3" xfId="49810" hidden="1"/>
    <cellStyle name="Uwaga 3" xfId="49799" hidden="1"/>
    <cellStyle name="Uwaga 3" xfId="49797" hidden="1"/>
    <cellStyle name="Uwaga 3" xfId="49795" hidden="1"/>
    <cellStyle name="Uwaga 3" xfId="49784" hidden="1"/>
    <cellStyle name="Uwaga 3" xfId="49782" hidden="1"/>
    <cellStyle name="Uwaga 3" xfId="49780" hidden="1"/>
    <cellStyle name="Uwaga 3" xfId="49769" hidden="1"/>
    <cellStyle name="Uwaga 3" xfId="49767" hidden="1"/>
    <cellStyle name="Uwaga 3" xfId="49765" hidden="1"/>
    <cellStyle name="Uwaga 3" xfId="49754" hidden="1"/>
    <cellStyle name="Uwaga 3" xfId="49752" hidden="1"/>
    <cellStyle name="Uwaga 3" xfId="49749" hidden="1"/>
    <cellStyle name="Uwaga 3" xfId="49739" hidden="1"/>
    <cellStyle name="Uwaga 3" xfId="49737" hidden="1"/>
    <cellStyle name="Uwaga 3" xfId="49735" hidden="1"/>
    <cellStyle name="Uwaga 3" xfId="49724" hidden="1"/>
    <cellStyle name="Uwaga 3" xfId="49722" hidden="1"/>
    <cellStyle name="Uwaga 3" xfId="49720" hidden="1"/>
    <cellStyle name="Uwaga 3" xfId="49709" hidden="1"/>
    <cellStyle name="Uwaga 3" xfId="49707" hidden="1"/>
    <cellStyle name="Uwaga 3" xfId="49704" hidden="1"/>
    <cellStyle name="Uwaga 3" xfId="49694" hidden="1"/>
    <cellStyle name="Uwaga 3" xfId="49692" hidden="1"/>
    <cellStyle name="Uwaga 3" xfId="49689" hidden="1"/>
    <cellStyle name="Uwaga 3" xfId="49679" hidden="1"/>
    <cellStyle name="Uwaga 3" xfId="49677" hidden="1"/>
    <cellStyle name="Uwaga 3" xfId="49674" hidden="1"/>
    <cellStyle name="Uwaga 3" xfId="49665" hidden="1"/>
    <cellStyle name="Uwaga 3" xfId="49662" hidden="1"/>
    <cellStyle name="Uwaga 3" xfId="49658" hidden="1"/>
    <cellStyle name="Uwaga 3" xfId="49650" hidden="1"/>
    <cellStyle name="Uwaga 3" xfId="49647" hidden="1"/>
    <cellStyle name="Uwaga 3" xfId="49643" hidden="1"/>
    <cellStyle name="Uwaga 3" xfId="49635" hidden="1"/>
    <cellStyle name="Uwaga 3" xfId="49632" hidden="1"/>
    <cellStyle name="Uwaga 3" xfId="49628" hidden="1"/>
    <cellStyle name="Uwaga 3" xfId="49620" hidden="1"/>
    <cellStyle name="Uwaga 3" xfId="49617" hidden="1"/>
    <cellStyle name="Uwaga 3" xfId="49613" hidden="1"/>
    <cellStyle name="Uwaga 3" xfId="49605" hidden="1"/>
    <cellStyle name="Uwaga 3" xfId="49602" hidden="1"/>
    <cellStyle name="Uwaga 3" xfId="49598" hidden="1"/>
    <cellStyle name="Uwaga 3" xfId="49590" hidden="1"/>
    <cellStyle name="Uwaga 3" xfId="49586" hidden="1"/>
    <cellStyle name="Uwaga 3" xfId="49581" hidden="1"/>
    <cellStyle name="Uwaga 3" xfId="49575" hidden="1"/>
    <cellStyle name="Uwaga 3" xfId="49571" hidden="1"/>
    <cellStyle name="Uwaga 3" xfId="49566" hidden="1"/>
    <cellStyle name="Uwaga 3" xfId="49560" hidden="1"/>
    <cellStyle name="Uwaga 3" xfId="49556" hidden="1"/>
    <cellStyle name="Uwaga 3" xfId="49551" hidden="1"/>
    <cellStyle name="Uwaga 3" xfId="49545" hidden="1"/>
    <cellStyle name="Uwaga 3" xfId="49542" hidden="1"/>
    <cellStyle name="Uwaga 3" xfId="49538" hidden="1"/>
    <cellStyle name="Uwaga 3" xfId="49530" hidden="1"/>
    <cellStyle name="Uwaga 3" xfId="49527" hidden="1"/>
    <cellStyle name="Uwaga 3" xfId="49522" hidden="1"/>
    <cellStyle name="Uwaga 3" xfId="49515" hidden="1"/>
    <cellStyle name="Uwaga 3" xfId="49511" hidden="1"/>
    <cellStyle name="Uwaga 3" xfId="49506" hidden="1"/>
    <cellStyle name="Uwaga 3" xfId="49500" hidden="1"/>
    <cellStyle name="Uwaga 3" xfId="49496" hidden="1"/>
    <cellStyle name="Uwaga 3" xfId="49491" hidden="1"/>
    <cellStyle name="Uwaga 3" xfId="49485" hidden="1"/>
    <cellStyle name="Uwaga 3" xfId="49482" hidden="1"/>
    <cellStyle name="Uwaga 3" xfId="49478" hidden="1"/>
    <cellStyle name="Uwaga 3" xfId="49470" hidden="1"/>
    <cellStyle name="Uwaga 3" xfId="49465" hidden="1"/>
    <cellStyle name="Uwaga 3" xfId="49460" hidden="1"/>
    <cellStyle name="Uwaga 3" xfId="49455" hidden="1"/>
    <cellStyle name="Uwaga 3" xfId="49450" hidden="1"/>
    <cellStyle name="Uwaga 3" xfId="49445" hidden="1"/>
    <cellStyle name="Uwaga 3" xfId="49440" hidden="1"/>
    <cellStyle name="Uwaga 3" xfId="49435" hidden="1"/>
    <cellStyle name="Uwaga 3" xfId="49430" hidden="1"/>
    <cellStyle name="Uwaga 3" xfId="49425" hidden="1"/>
    <cellStyle name="Uwaga 3" xfId="49421" hidden="1"/>
    <cellStyle name="Uwaga 3" xfId="49416" hidden="1"/>
    <cellStyle name="Uwaga 3" xfId="49409" hidden="1"/>
    <cellStyle name="Uwaga 3" xfId="49404" hidden="1"/>
    <cellStyle name="Uwaga 3" xfId="49399" hidden="1"/>
    <cellStyle name="Uwaga 3" xfId="49394" hidden="1"/>
    <cellStyle name="Uwaga 3" xfId="49389" hidden="1"/>
    <cellStyle name="Uwaga 3" xfId="49384" hidden="1"/>
    <cellStyle name="Uwaga 3" xfId="49379" hidden="1"/>
    <cellStyle name="Uwaga 3" xfId="49374" hidden="1"/>
    <cellStyle name="Uwaga 3" xfId="49369" hidden="1"/>
    <cellStyle name="Uwaga 3" xfId="49365" hidden="1"/>
    <cellStyle name="Uwaga 3" xfId="49360" hidden="1"/>
    <cellStyle name="Uwaga 3" xfId="49355" hidden="1"/>
    <cellStyle name="Uwaga 3" xfId="49350" hidden="1"/>
    <cellStyle name="Uwaga 3" xfId="49346" hidden="1"/>
    <cellStyle name="Uwaga 3" xfId="49342" hidden="1"/>
    <cellStyle name="Uwaga 3" xfId="49335" hidden="1"/>
    <cellStyle name="Uwaga 3" xfId="49331" hidden="1"/>
    <cellStyle name="Uwaga 3" xfId="49326" hidden="1"/>
    <cellStyle name="Uwaga 3" xfId="49320" hidden="1"/>
    <cellStyle name="Uwaga 3" xfId="49316" hidden="1"/>
    <cellStyle name="Uwaga 3" xfId="49311" hidden="1"/>
    <cellStyle name="Uwaga 3" xfId="49305" hidden="1"/>
    <cellStyle name="Uwaga 3" xfId="49301" hidden="1"/>
    <cellStyle name="Uwaga 3" xfId="49297" hidden="1"/>
    <cellStyle name="Uwaga 3" xfId="49290" hidden="1"/>
    <cellStyle name="Uwaga 3" xfId="49286" hidden="1"/>
    <cellStyle name="Uwaga 3" xfId="49282" hidden="1"/>
    <cellStyle name="Uwaga 3" xfId="50149" hidden="1"/>
    <cellStyle name="Uwaga 3" xfId="50148" hidden="1"/>
    <cellStyle name="Uwaga 3" xfId="50146" hidden="1"/>
    <cellStyle name="Uwaga 3" xfId="50133" hidden="1"/>
    <cellStyle name="Uwaga 3" xfId="50131" hidden="1"/>
    <cellStyle name="Uwaga 3" xfId="50129" hidden="1"/>
    <cellStyle name="Uwaga 3" xfId="50119" hidden="1"/>
    <cellStyle name="Uwaga 3" xfId="50117" hidden="1"/>
    <cellStyle name="Uwaga 3" xfId="50115" hidden="1"/>
    <cellStyle name="Uwaga 3" xfId="50104" hidden="1"/>
    <cellStyle name="Uwaga 3" xfId="50102" hidden="1"/>
    <cellStyle name="Uwaga 3" xfId="50100" hidden="1"/>
    <cellStyle name="Uwaga 3" xfId="50087" hidden="1"/>
    <cellStyle name="Uwaga 3" xfId="50085" hidden="1"/>
    <cellStyle name="Uwaga 3" xfId="50084" hidden="1"/>
    <cellStyle name="Uwaga 3" xfId="50071" hidden="1"/>
    <cellStyle name="Uwaga 3" xfId="50070" hidden="1"/>
    <cellStyle name="Uwaga 3" xfId="50068" hidden="1"/>
    <cellStyle name="Uwaga 3" xfId="50056" hidden="1"/>
    <cellStyle name="Uwaga 3" xfId="50055" hidden="1"/>
    <cellStyle name="Uwaga 3" xfId="50053" hidden="1"/>
    <cellStyle name="Uwaga 3" xfId="50041" hidden="1"/>
    <cellStyle name="Uwaga 3" xfId="50040" hidden="1"/>
    <cellStyle name="Uwaga 3" xfId="50038" hidden="1"/>
    <cellStyle name="Uwaga 3" xfId="50026" hidden="1"/>
    <cellStyle name="Uwaga 3" xfId="50025" hidden="1"/>
    <cellStyle name="Uwaga 3" xfId="50023" hidden="1"/>
    <cellStyle name="Uwaga 3" xfId="50011" hidden="1"/>
    <cellStyle name="Uwaga 3" xfId="50010" hidden="1"/>
    <cellStyle name="Uwaga 3" xfId="50008" hidden="1"/>
    <cellStyle name="Uwaga 3" xfId="49996" hidden="1"/>
    <cellStyle name="Uwaga 3" xfId="49995" hidden="1"/>
    <cellStyle name="Uwaga 3" xfId="49993" hidden="1"/>
    <cellStyle name="Uwaga 3" xfId="49981" hidden="1"/>
    <cellStyle name="Uwaga 3" xfId="49980" hidden="1"/>
    <cellStyle name="Uwaga 3" xfId="49978" hidden="1"/>
    <cellStyle name="Uwaga 3" xfId="49966" hidden="1"/>
    <cellStyle name="Uwaga 3" xfId="49965" hidden="1"/>
    <cellStyle name="Uwaga 3" xfId="49963" hidden="1"/>
    <cellStyle name="Uwaga 3" xfId="49951" hidden="1"/>
    <cellStyle name="Uwaga 3" xfId="49950" hidden="1"/>
    <cellStyle name="Uwaga 3" xfId="49948" hidden="1"/>
    <cellStyle name="Uwaga 3" xfId="49936" hidden="1"/>
    <cellStyle name="Uwaga 3" xfId="49935" hidden="1"/>
    <cellStyle name="Uwaga 3" xfId="49933" hidden="1"/>
    <cellStyle name="Uwaga 3" xfId="49921" hidden="1"/>
    <cellStyle name="Uwaga 3" xfId="49920" hidden="1"/>
    <cellStyle name="Uwaga 3" xfId="49918" hidden="1"/>
    <cellStyle name="Uwaga 3" xfId="49906" hidden="1"/>
    <cellStyle name="Uwaga 3" xfId="49905" hidden="1"/>
    <cellStyle name="Uwaga 3" xfId="49903" hidden="1"/>
    <cellStyle name="Uwaga 3" xfId="49891" hidden="1"/>
    <cellStyle name="Uwaga 3" xfId="49890" hidden="1"/>
    <cellStyle name="Uwaga 3" xfId="49888" hidden="1"/>
    <cellStyle name="Uwaga 3" xfId="49876" hidden="1"/>
    <cellStyle name="Uwaga 3" xfId="49875" hidden="1"/>
    <cellStyle name="Uwaga 3" xfId="49873" hidden="1"/>
    <cellStyle name="Uwaga 3" xfId="49861" hidden="1"/>
    <cellStyle name="Uwaga 3" xfId="49860" hidden="1"/>
    <cellStyle name="Uwaga 3" xfId="49858" hidden="1"/>
    <cellStyle name="Uwaga 3" xfId="49846" hidden="1"/>
    <cellStyle name="Uwaga 3" xfId="49845" hidden="1"/>
    <cellStyle name="Uwaga 3" xfId="49843" hidden="1"/>
    <cellStyle name="Uwaga 3" xfId="49831" hidden="1"/>
    <cellStyle name="Uwaga 3" xfId="49830" hidden="1"/>
    <cellStyle name="Uwaga 3" xfId="49828" hidden="1"/>
    <cellStyle name="Uwaga 3" xfId="49816" hidden="1"/>
    <cellStyle name="Uwaga 3" xfId="49815" hidden="1"/>
    <cellStyle name="Uwaga 3" xfId="49813" hidden="1"/>
    <cellStyle name="Uwaga 3" xfId="49801" hidden="1"/>
    <cellStyle name="Uwaga 3" xfId="49800" hidden="1"/>
    <cellStyle name="Uwaga 3" xfId="49798" hidden="1"/>
    <cellStyle name="Uwaga 3" xfId="49786" hidden="1"/>
    <cellStyle name="Uwaga 3" xfId="49785" hidden="1"/>
    <cellStyle name="Uwaga 3" xfId="49783" hidden="1"/>
    <cellStyle name="Uwaga 3" xfId="49771" hidden="1"/>
    <cellStyle name="Uwaga 3" xfId="49770" hidden="1"/>
    <cellStyle name="Uwaga 3" xfId="49768" hidden="1"/>
    <cellStyle name="Uwaga 3" xfId="49756" hidden="1"/>
    <cellStyle name="Uwaga 3" xfId="49755" hidden="1"/>
    <cellStyle name="Uwaga 3" xfId="49753" hidden="1"/>
    <cellStyle name="Uwaga 3" xfId="49741" hidden="1"/>
    <cellStyle name="Uwaga 3" xfId="49740" hidden="1"/>
    <cellStyle name="Uwaga 3" xfId="49738" hidden="1"/>
    <cellStyle name="Uwaga 3" xfId="49726" hidden="1"/>
    <cellStyle name="Uwaga 3" xfId="49725" hidden="1"/>
    <cellStyle name="Uwaga 3" xfId="49723" hidden="1"/>
    <cellStyle name="Uwaga 3" xfId="49711" hidden="1"/>
    <cellStyle name="Uwaga 3" xfId="49710" hidden="1"/>
    <cellStyle name="Uwaga 3" xfId="49708" hidden="1"/>
    <cellStyle name="Uwaga 3" xfId="49696" hidden="1"/>
    <cellStyle name="Uwaga 3" xfId="49695" hidden="1"/>
    <cellStyle name="Uwaga 3" xfId="49693" hidden="1"/>
    <cellStyle name="Uwaga 3" xfId="49681" hidden="1"/>
    <cellStyle name="Uwaga 3" xfId="49680" hidden="1"/>
    <cellStyle name="Uwaga 3" xfId="49678" hidden="1"/>
    <cellStyle name="Uwaga 3" xfId="49666" hidden="1"/>
    <cellStyle name="Uwaga 3" xfId="49664" hidden="1"/>
    <cellStyle name="Uwaga 3" xfId="49661" hidden="1"/>
    <cellStyle name="Uwaga 3" xfId="49651" hidden="1"/>
    <cellStyle name="Uwaga 3" xfId="49649" hidden="1"/>
    <cellStyle name="Uwaga 3" xfId="49646" hidden="1"/>
    <cellStyle name="Uwaga 3" xfId="49636" hidden="1"/>
    <cellStyle name="Uwaga 3" xfId="49634" hidden="1"/>
    <cellStyle name="Uwaga 3" xfId="49631" hidden="1"/>
    <cellStyle name="Uwaga 3" xfId="49621" hidden="1"/>
    <cellStyle name="Uwaga 3" xfId="49619" hidden="1"/>
    <cellStyle name="Uwaga 3" xfId="49616" hidden="1"/>
    <cellStyle name="Uwaga 3" xfId="49606" hidden="1"/>
    <cellStyle name="Uwaga 3" xfId="49604" hidden="1"/>
    <cellStyle name="Uwaga 3" xfId="49601" hidden="1"/>
    <cellStyle name="Uwaga 3" xfId="49591" hidden="1"/>
    <cellStyle name="Uwaga 3" xfId="49589" hidden="1"/>
    <cellStyle name="Uwaga 3" xfId="49585" hidden="1"/>
    <cellStyle name="Uwaga 3" xfId="49576" hidden="1"/>
    <cellStyle name="Uwaga 3" xfId="49573" hidden="1"/>
    <cellStyle name="Uwaga 3" xfId="49569" hidden="1"/>
    <cellStyle name="Uwaga 3" xfId="49561" hidden="1"/>
    <cellStyle name="Uwaga 3" xfId="49559" hidden="1"/>
    <cellStyle name="Uwaga 3" xfId="49555" hidden="1"/>
    <cellStyle name="Uwaga 3" xfId="49546" hidden="1"/>
    <cellStyle name="Uwaga 3" xfId="49544" hidden="1"/>
    <cellStyle name="Uwaga 3" xfId="49541" hidden="1"/>
    <cellStyle name="Uwaga 3" xfId="49531" hidden="1"/>
    <cellStyle name="Uwaga 3" xfId="49529" hidden="1"/>
    <cellStyle name="Uwaga 3" xfId="49524" hidden="1"/>
    <cellStyle name="Uwaga 3" xfId="49516" hidden="1"/>
    <cellStyle name="Uwaga 3" xfId="49514" hidden="1"/>
    <cellStyle name="Uwaga 3" xfId="49509" hidden="1"/>
    <cellStyle name="Uwaga 3" xfId="49501" hidden="1"/>
    <cellStyle name="Uwaga 3" xfId="49499" hidden="1"/>
    <cellStyle name="Uwaga 3" xfId="49494" hidden="1"/>
    <cellStyle name="Uwaga 3" xfId="49486" hidden="1"/>
    <cellStyle name="Uwaga 3" xfId="49484" hidden="1"/>
    <cellStyle name="Uwaga 3" xfId="49480" hidden="1"/>
    <cellStyle name="Uwaga 3" xfId="49471" hidden="1"/>
    <cellStyle name="Uwaga 3" xfId="49468" hidden="1"/>
    <cellStyle name="Uwaga 3" xfId="49463" hidden="1"/>
    <cellStyle name="Uwaga 3" xfId="49456" hidden="1"/>
    <cellStyle name="Uwaga 3" xfId="49452" hidden="1"/>
    <cellStyle name="Uwaga 3" xfId="49447" hidden="1"/>
    <cellStyle name="Uwaga 3" xfId="49441" hidden="1"/>
    <cellStyle name="Uwaga 3" xfId="49437" hidden="1"/>
    <cellStyle name="Uwaga 3" xfId="49432" hidden="1"/>
    <cellStyle name="Uwaga 3" xfId="49426" hidden="1"/>
    <cellStyle name="Uwaga 3" xfId="49423" hidden="1"/>
    <cellStyle name="Uwaga 3" xfId="49419" hidden="1"/>
    <cellStyle name="Uwaga 3" xfId="49410" hidden="1"/>
    <cellStyle name="Uwaga 3" xfId="49405" hidden="1"/>
    <cellStyle name="Uwaga 3" xfId="49400" hidden="1"/>
    <cellStyle name="Uwaga 3" xfId="49395" hidden="1"/>
    <cellStyle name="Uwaga 3" xfId="49390" hidden="1"/>
    <cellStyle name="Uwaga 3" xfId="49385" hidden="1"/>
    <cellStyle name="Uwaga 3" xfId="49380" hidden="1"/>
    <cellStyle name="Uwaga 3" xfId="49375" hidden="1"/>
    <cellStyle name="Uwaga 3" xfId="49370" hidden="1"/>
    <cellStyle name="Uwaga 3" xfId="49366" hidden="1"/>
    <cellStyle name="Uwaga 3" xfId="49361" hidden="1"/>
    <cellStyle name="Uwaga 3" xfId="49356" hidden="1"/>
    <cellStyle name="Uwaga 3" xfId="49351" hidden="1"/>
    <cellStyle name="Uwaga 3" xfId="49347" hidden="1"/>
    <cellStyle name="Uwaga 3" xfId="49343" hidden="1"/>
    <cellStyle name="Uwaga 3" xfId="49336" hidden="1"/>
    <cellStyle name="Uwaga 3" xfId="49332" hidden="1"/>
    <cellStyle name="Uwaga 3" xfId="49327" hidden="1"/>
    <cellStyle name="Uwaga 3" xfId="49321" hidden="1"/>
    <cellStyle name="Uwaga 3" xfId="49317" hidden="1"/>
    <cellStyle name="Uwaga 3" xfId="49312" hidden="1"/>
    <cellStyle name="Uwaga 3" xfId="49306" hidden="1"/>
    <cellStyle name="Uwaga 3" xfId="49302" hidden="1"/>
    <cellStyle name="Uwaga 3" xfId="49298" hidden="1"/>
    <cellStyle name="Uwaga 3" xfId="49291" hidden="1"/>
    <cellStyle name="Uwaga 3" xfId="49287" hidden="1"/>
    <cellStyle name="Uwaga 3" xfId="49283" hidden="1"/>
    <cellStyle name="Uwaga 3" xfId="48288" hidden="1"/>
    <cellStyle name="Uwaga 3" xfId="48287" hidden="1"/>
    <cellStyle name="Uwaga 3" xfId="48286" hidden="1"/>
    <cellStyle name="Uwaga 3" xfId="48279" hidden="1"/>
    <cellStyle name="Uwaga 3" xfId="48278" hidden="1"/>
    <cellStyle name="Uwaga 3" xfId="48277" hidden="1"/>
    <cellStyle name="Uwaga 3" xfId="48270" hidden="1"/>
    <cellStyle name="Uwaga 3" xfId="48269" hidden="1"/>
    <cellStyle name="Uwaga 3" xfId="48268" hidden="1"/>
    <cellStyle name="Uwaga 3" xfId="48261" hidden="1"/>
    <cellStyle name="Uwaga 3" xfId="48260" hidden="1"/>
    <cellStyle name="Uwaga 3" xfId="48259" hidden="1"/>
    <cellStyle name="Uwaga 3" xfId="48252" hidden="1"/>
    <cellStyle name="Uwaga 3" xfId="48251" hidden="1"/>
    <cellStyle name="Uwaga 3" xfId="48250" hidden="1"/>
    <cellStyle name="Uwaga 3" xfId="48243" hidden="1"/>
    <cellStyle name="Uwaga 3" xfId="48242" hidden="1"/>
    <cellStyle name="Uwaga 3" xfId="48240" hidden="1"/>
    <cellStyle name="Uwaga 3" xfId="48234" hidden="1"/>
    <cellStyle name="Uwaga 3" xfId="48233" hidden="1"/>
    <cellStyle name="Uwaga 3" xfId="48231" hidden="1"/>
    <cellStyle name="Uwaga 3" xfId="48225" hidden="1"/>
    <cellStyle name="Uwaga 3" xfId="48224" hidden="1"/>
    <cellStyle name="Uwaga 3" xfId="48222" hidden="1"/>
    <cellStyle name="Uwaga 3" xfId="48216" hidden="1"/>
    <cellStyle name="Uwaga 3" xfId="48215" hidden="1"/>
    <cellStyle name="Uwaga 3" xfId="48213" hidden="1"/>
    <cellStyle name="Uwaga 3" xfId="48207" hidden="1"/>
    <cellStyle name="Uwaga 3" xfId="48206" hidden="1"/>
    <cellStyle name="Uwaga 3" xfId="48204" hidden="1"/>
    <cellStyle name="Uwaga 3" xfId="48198" hidden="1"/>
    <cellStyle name="Uwaga 3" xfId="48197" hidden="1"/>
    <cellStyle name="Uwaga 3" xfId="48195" hidden="1"/>
    <cellStyle name="Uwaga 3" xfId="48189" hidden="1"/>
    <cellStyle name="Uwaga 3" xfId="48188" hidden="1"/>
    <cellStyle name="Uwaga 3" xfId="48186" hidden="1"/>
    <cellStyle name="Uwaga 3" xfId="48180" hidden="1"/>
    <cellStyle name="Uwaga 3" xfId="48179" hidden="1"/>
    <cellStyle name="Uwaga 3" xfId="48177" hidden="1"/>
    <cellStyle name="Uwaga 3" xfId="48171" hidden="1"/>
    <cellStyle name="Uwaga 3" xfId="48170" hidden="1"/>
    <cellStyle name="Uwaga 3" xfId="48168" hidden="1"/>
    <cellStyle name="Uwaga 3" xfId="48162" hidden="1"/>
    <cellStyle name="Uwaga 3" xfId="48161" hidden="1"/>
    <cellStyle name="Uwaga 3" xfId="48159" hidden="1"/>
    <cellStyle name="Uwaga 3" xfId="48153" hidden="1"/>
    <cellStyle name="Uwaga 3" xfId="48152" hidden="1"/>
    <cellStyle name="Uwaga 3" xfId="48150" hidden="1"/>
    <cellStyle name="Uwaga 3" xfId="48144" hidden="1"/>
    <cellStyle name="Uwaga 3" xfId="48143" hidden="1"/>
    <cellStyle name="Uwaga 3" xfId="48141" hidden="1"/>
    <cellStyle name="Uwaga 3" xfId="48135" hidden="1"/>
    <cellStyle name="Uwaga 3" xfId="48134" hidden="1"/>
    <cellStyle name="Uwaga 3" xfId="48131" hidden="1"/>
    <cellStyle name="Uwaga 3" xfId="48126" hidden="1"/>
    <cellStyle name="Uwaga 3" xfId="48124" hidden="1"/>
    <cellStyle name="Uwaga 3" xfId="48121" hidden="1"/>
    <cellStyle name="Uwaga 3" xfId="48117" hidden="1"/>
    <cellStyle name="Uwaga 3" xfId="48116" hidden="1"/>
    <cellStyle name="Uwaga 3" xfId="48113" hidden="1"/>
    <cellStyle name="Uwaga 3" xfId="48108" hidden="1"/>
    <cellStyle name="Uwaga 3" xfId="48107" hidden="1"/>
    <cellStyle name="Uwaga 3" xfId="48105" hidden="1"/>
    <cellStyle name="Uwaga 3" xfId="48099" hidden="1"/>
    <cellStyle name="Uwaga 3" xfId="48098" hidden="1"/>
    <cellStyle name="Uwaga 3" xfId="48096" hidden="1"/>
    <cellStyle name="Uwaga 3" xfId="48090" hidden="1"/>
    <cellStyle name="Uwaga 3" xfId="48089" hidden="1"/>
    <cellStyle name="Uwaga 3" xfId="48087" hidden="1"/>
    <cellStyle name="Uwaga 3" xfId="48081" hidden="1"/>
    <cellStyle name="Uwaga 3" xfId="48080" hidden="1"/>
    <cellStyle name="Uwaga 3" xfId="48078" hidden="1"/>
    <cellStyle name="Uwaga 3" xfId="48072" hidden="1"/>
    <cellStyle name="Uwaga 3" xfId="48071" hidden="1"/>
    <cellStyle name="Uwaga 3" xfId="48069" hidden="1"/>
    <cellStyle name="Uwaga 3" xfId="48063" hidden="1"/>
    <cellStyle name="Uwaga 3" xfId="48062" hidden="1"/>
    <cellStyle name="Uwaga 3" xfId="48059" hidden="1"/>
    <cellStyle name="Uwaga 3" xfId="48054" hidden="1"/>
    <cellStyle name="Uwaga 3" xfId="48052" hidden="1"/>
    <cellStyle name="Uwaga 3" xfId="48049" hidden="1"/>
    <cellStyle name="Uwaga 3" xfId="48045" hidden="1"/>
    <cellStyle name="Uwaga 3" xfId="48043" hidden="1"/>
    <cellStyle name="Uwaga 3" xfId="48040" hidden="1"/>
    <cellStyle name="Uwaga 3" xfId="48036" hidden="1"/>
    <cellStyle name="Uwaga 3" xfId="48035" hidden="1"/>
    <cellStyle name="Uwaga 3" xfId="48033" hidden="1"/>
    <cellStyle name="Uwaga 3" xfId="48027" hidden="1"/>
    <cellStyle name="Uwaga 3" xfId="48025" hidden="1"/>
    <cellStyle name="Uwaga 3" xfId="48022" hidden="1"/>
    <cellStyle name="Uwaga 3" xfId="48018" hidden="1"/>
    <cellStyle name="Uwaga 3" xfId="48016" hidden="1"/>
    <cellStyle name="Uwaga 3" xfId="48013" hidden="1"/>
    <cellStyle name="Uwaga 3" xfId="48009" hidden="1"/>
    <cellStyle name="Uwaga 3" xfId="48007" hidden="1"/>
    <cellStyle name="Uwaga 3" xfId="48004" hidden="1"/>
    <cellStyle name="Uwaga 3" xfId="48000" hidden="1"/>
    <cellStyle name="Uwaga 3" xfId="47998" hidden="1"/>
    <cellStyle name="Uwaga 3" xfId="47996" hidden="1"/>
    <cellStyle name="Uwaga 3" xfId="47991" hidden="1"/>
    <cellStyle name="Uwaga 3" xfId="47989" hidden="1"/>
    <cellStyle name="Uwaga 3" xfId="47987" hidden="1"/>
    <cellStyle name="Uwaga 3" xfId="47982" hidden="1"/>
    <cellStyle name="Uwaga 3" xfId="47980" hidden="1"/>
    <cellStyle name="Uwaga 3" xfId="47977" hidden="1"/>
    <cellStyle name="Uwaga 3" xfId="47973" hidden="1"/>
    <cellStyle name="Uwaga 3" xfId="47971" hidden="1"/>
    <cellStyle name="Uwaga 3" xfId="47969" hidden="1"/>
    <cellStyle name="Uwaga 3" xfId="47964" hidden="1"/>
    <cellStyle name="Uwaga 3" xfId="47962" hidden="1"/>
    <cellStyle name="Uwaga 3" xfId="47960" hidden="1"/>
    <cellStyle name="Uwaga 3" xfId="47954" hidden="1"/>
    <cellStyle name="Uwaga 3" xfId="47951" hidden="1"/>
    <cellStyle name="Uwaga 3" xfId="47948" hidden="1"/>
    <cellStyle name="Uwaga 3" xfId="47945" hidden="1"/>
    <cellStyle name="Uwaga 3" xfId="47942" hidden="1"/>
    <cellStyle name="Uwaga 3" xfId="47939" hidden="1"/>
    <cellStyle name="Uwaga 3" xfId="47936" hidden="1"/>
    <cellStyle name="Uwaga 3" xfId="47933" hidden="1"/>
    <cellStyle name="Uwaga 3" xfId="47930" hidden="1"/>
    <cellStyle name="Uwaga 3" xfId="47928" hidden="1"/>
    <cellStyle name="Uwaga 3" xfId="47926" hidden="1"/>
    <cellStyle name="Uwaga 3" xfId="47923" hidden="1"/>
    <cellStyle name="Uwaga 3" xfId="47919" hidden="1"/>
    <cellStyle name="Uwaga 3" xfId="47916" hidden="1"/>
    <cellStyle name="Uwaga 3" xfId="47913" hidden="1"/>
    <cellStyle name="Uwaga 3" xfId="47909" hidden="1"/>
    <cellStyle name="Uwaga 3" xfId="47906" hidden="1"/>
    <cellStyle name="Uwaga 3" xfId="47903" hidden="1"/>
    <cellStyle name="Uwaga 3" xfId="47901" hidden="1"/>
    <cellStyle name="Uwaga 3" xfId="47898" hidden="1"/>
    <cellStyle name="Uwaga 3" xfId="47895" hidden="1"/>
    <cellStyle name="Uwaga 3" xfId="47892" hidden="1"/>
    <cellStyle name="Uwaga 3" xfId="47890" hidden="1"/>
    <cellStyle name="Uwaga 3" xfId="47888" hidden="1"/>
    <cellStyle name="Uwaga 3" xfId="47883" hidden="1"/>
    <cellStyle name="Uwaga 3" xfId="47880" hidden="1"/>
    <cellStyle name="Uwaga 3" xfId="47877" hidden="1"/>
    <cellStyle name="Uwaga 3" xfId="47873" hidden="1"/>
    <cellStyle name="Uwaga 3" xfId="47870" hidden="1"/>
    <cellStyle name="Uwaga 3" xfId="47867" hidden="1"/>
    <cellStyle name="Uwaga 3" xfId="47864" hidden="1"/>
    <cellStyle name="Uwaga 3" xfId="47861" hidden="1"/>
    <cellStyle name="Uwaga 3" xfId="47858" hidden="1"/>
    <cellStyle name="Uwaga 3" xfId="47856" hidden="1"/>
    <cellStyle name="Uwaga 3" xfId="47854" hidden="1"/>
    <cellStyle name="Uwaga 3" xfId="47851" hidden="1"/>
    <cellStyle name="Uwaga 3" xfId="47846" hidden="1"/>
    <cellStyle name="Uwaga 3" xfId="47843" hidden="1"/>
    <cellStyle name="Uwaga 3" xfId="47840" hidden="1"/>
    <cellStyle name="Uwaga 3" xfId="47836" hidden="1"/>
    <cellStyle name="Uwaga 3" xfId="47833" hidden="1"/>
    <cellStyle name="Uwaga 3" xfId="47831" hidden="1"/>
    <cellStyle name="Uwaga 3" xfId="47828" hidden="1"/>
    <cellStyle name="Uwaga 3" xfId="47825" hidden="1"/>
    <cellStyle name="Uwaga 3" xfId="47822" hidden="1"/>
    <cellStyle name="Uwaga 3" xfId="47820" hidden="1"/>
    <cellStyle name="Uwaga 3" xfId="47817" hidden="1"/>
    <cellStyle name="Uwaga 3" xfId="47814" hidden="1"/>
    <cellStyle name="Uwaga 3" xfId="47811" hidden="1"/>
    <cellStyle name="Uwaga 3" xfId="47809" hidden="1"/>
    <cellStyle name="Uwaga 3" xfId="47807" hidden="1"/>
    <cellStyle name="Uwaga 3" xfId="47802" hidden="1"/>
    <cellStyle name="Uwaga 3" xfId="47800" hidden="1"/>
    <cellStyle name="Uwaga 3" xfId="47797" hidden="1"/>
    <cellStyle name="Uwaga 3" xfId="47793" hidden="1"/>
    <cellStyle name="Uwaga 3" xfId="47791" hidden="1"/>
    <cellStyle name="Uwaga 3" xfId="47788" hidden="1"/>
    <cellStyle name="Uwaga 3" xfId="47784" hidden="1"/>
    <cellStyle name="Uwaga 3" xfId="47782" hidden="1"/>
    <cellStyle name="Uwaga 3" xfId="47780" hidden="1"/>
    <cellStyle name="Uwaga 3" xfId="47775" hidden="1"/>
    <cellStyle name="Uwaga 3" xfId="47773" hidden="1"/>
    <cellStyle name="Uwaga 3" xfId="47771" hidden="1"/>
    <cellStyle name="Uwaga 3" xfId="50221" hidden="1"/>
    <cellStyle name="Uwaga 3" xfId="50222" hidden="1"/>
    <cellStyle name="Uwaga 3" xfId="50224" hidden="1"/>
    <cellStyle name="Uwaga 3" xfId="50236" hidden="1"/>
    <cellStyle name="Uwaga 3" xfId="50237" hidden="1"/>
    <cellStyle name="Uwaga 3" xfId="50242" hidden="1"/>
    <cellStyle name="Uwaga 3" xfId="50251" hidden="1"/>
    <cellStyle name="Uwaga 3" xfId="50252" hidden="1"/>
    <cellStyle name="Uwaga 3" xfId="50257" hidden="1"/>
    <cellStyle name="Uwaga 3" xfId="50266" hidden="1"/>
    <cellStyle name="Uwaga 3" xfId="50267" hidden="1"/>
    <cellStyle name="Uwaga 3" xfId="50268" hidden="1"/>
    <cellStyle name="Uwaga 3" xfId="50281" hidden="1"/>
    <cellStyle name="Uwaga 3" xfId="50286" hidden="1"/>
    <cellStyle name="Uwaga 3" xfId="50291" hidden="1"/>
    <cellStyle name="Uwaga 3" xfId="50301" hidden="1"/>
    <cellStyle name="Uwaga 3" xfId="50306" hidden="1"/>
    <cellStyle name="Uwaga 3" xfId="50310" hidden="1"/>
    <cellStyle name="Uwaga 3" xfId="50317" hidden="1"/>
    <cellStyle name="Uwaga 3" xfId="50322" hidden="1"/>
    <cellStyle name="Uwaga 3" xfId="50325" hidden="1"/>
    <cellStyle name="Uwaga 3" xfId="50331" hidden="1"/>
    <cellStyle name="Uwaga 3" xfId="50336" hidden="1"/>
    <cellStyle name="Uwaga 3" xfId="50340" hidden="1"/>
    <cellStyle name="Uwaga 3" xfId="50341" hidden="1"/>
    <cellStyle name="Uwaga 3" xfId="50342" hidden="1"/>
    <cellStyle name="Uwaga 3" xfId="50346" hidden="1"/>
    <cellStyle name="Uwaga 3" xfId="50358" hidden="1"/>
    <cellStyle name="Uwaga 3" xfId="50363" hidden="1"/>
    <cellStyle name="Uwaga 3" xfId="50368" hidden="1"/>
    <cellStyle name="Uwaga 3" xfId="50373" hidden="1"/>
    <cellStyle name="Uwaga 3" xfId="50378" hidden="1"/>
    <cellStyle name="Uwaga 3" xfId="50383" hidden="1"/>
    <cellStyle name="Uwaga 3" xfId="50387" hidden="1"/>
    <cellStyle name="Uwaga 3" xfId="50391" hidden="1"/>
    <cellStyle name="Uwaga 3" xfId="50396" hidden="1"/>
    <cellStyle name="Uwaga 3" xfId="50401" hidden="1"/>
    <cellStyle name="Uwaga 3" xfId="50402" hidden="1"/>
    <cellStyle name="Uwaga 3" xfId="50404" hidden="1"/>
    <cellStyle name="Uwaga 3" xfId="50417" hidden="1"/>
    <cellStyle name="Uwaga 3" xfId="50421" hidden="1"/>
    <cellStyle name="Uwaga 3" xfId="50426" hidden="1"/>
    <cellStyle name="Uwaga 3" xfId="50433" hidden="1"/>
    <cellStyle name="Uwaga 3" xfId="50437" hidden="1"/>
    <cellStyle name="Uwaga 3" xfId="50442" hidden="1"/>
    <cellStyle name="Uwaga 3" xfId="50447" hidden="1"/>
    <cellStyle name="Uwaga 3" xfId="50450" hidden="1"/>
    <cellStyle name="Uwaga 3" xfId="50455" hidden="1"/>
    <cellStyle name="Uwaga 3" xfId="50461" hidden="1"/>
    <cellStyle name="Uwaga 3" xfId="50462" hidden="1"/>
    <cellStyle name="Uwaga 3" xfId="50465" hidden="1"/>
    <cellStyle name="Uwaga 3" xfId="50478" hidden="1"/>
    <cellStyle name="Uwaga 3" xfId="50482" hidden="1"/>
    <cellStyle name="Uwaga 3" xfId="50487" hidden="1"/>
    <cellStyle name="Uwaga 3" xfId="50494" hidden="1"/>
    <cellStyle name="Uwaga 3" xfId="50499" hidden="1"/>
    <cellStyle name="Uwaga 3" xfId="50503" hidden="1"/>
    <cellStyle name="Uwaga 3" xfId="50508" hidden="1"/>
    <cellStyle name="Uwaga 3" xfId="50512" hidden="1"/>
    <cellStyle name="Uwaga 3" xfId="50517" hidden="1"/>
    <cellStyle name="Uwaga 3" xfId="50521" hidden="1"/>
    <cellStyle name="Uwaga 3" xfId="50522" hidden="1"/>
    <cellStyle name="Uwaga 3" xfId="50524" hidden="1"/>
    <cellStyle name="Uwaga 3" xfId="50536" hidden="1"/>
    <cellStyle name="Uwaga 3" xfId="50537" hidden="1"/>
    <cellStyle name="Uwaga 3" xfId="50539" hidden="1"/>
    <cellStyle name="Uwaga 3" xfId="50551" hidden="1"/>
    <cellStyle name="Uwaga 3" xfId="50553" hidden="1"/>
    <cellStyle name="Uwaga 3" xfId="50556" hidden="1"/>
    <cellStyle name="Uwaga 3" xfId="50566" hidden="1"/>
    <cellStyle name="Uwaga 3" xfId="50567" hidden="1"/>
    <cellStyle name="Uwaga 3" xfId="50569" hidden="1"/>
    <cellStyle name="Uwaga 3" xfId="50581" hidden="1"/>
    <cellStyle name="Uwaga 3" xfId="50582" hidden="1"/>
    <cellStyle name="Uwaga 3" xfId="50583" hidden="1"/>
    <cellStyle name="Uwaga 3" xfId="50597" hidden="1"/>
    <cellStyle name="Uwaga 3" xfId="50600" hidden="1"/>
    <cellStyle name="Uwaga 3" xfId="50604" hidden="1"/>
    <cellStyle name="Uwaga 3" xfId="50612" hidden="1"/>
    <cellStyle name="Uwaga 3" xfId="50615" hidden="1"/>
    <cellStyle name="Uwaga 3" xfId="50619" hidden="1"/>
    <cellStyle name="Uwaga 3" xfId="50627" hidden="1"/>
    <cellStyle name="Uwaga 3" xfId="50630" hidden="1"/>
    <cellStyle name="Uwaga 3" xfId="50634" hidden="1"/>
    <cellStyle name="Uwaga 3" xfId="50641" hidden="1"/>
    <cellStyle name="Uwaga 3" xfId="50642" hidden="1"/>
    <cellStyle name="Uwaga 3" xfId="50644" hidden="1"/>
    <cellStyle name="Uwaga 3" xfId="50657" hidden="1"/>
    <cellStyle name="Uwaga 3" xfId="50660" hidden="1"/>
    <cellStyle name="Uwaga 3" xfId="50663" hidden="1"/>
    <cellStyle name="Uwaga 3" xfId="50672" hidden="1"/>
    <cellStyle name="Uwaga 3" xfId="50675" hidden="1"/>
    <cellStyle name="Uwaga 3" xfId="50679" hidden="1"/>
    <cellStyle name="Uwaga 3" xfId="50687" hidden="1"/>
    <cellStyle name="Uwaga 3" xfId="50689" hidden="1"/>
    <cellStyle name="Uwaga 3" xfId="50692" hidden="1"/>
    <cellStyle name="Uwaga 3" xfId="50701" hidden="1"/>
    <cellStyle name="Uwaga 3" xfId="50702" hidden="1"/>
    <cellStyle name="Uwaga 3" xfId="50703" hidden="1"/>
    <cellStyle name="Uwaga 3" xfId="50716" hidden="1"/>
    <cellStyle name="Uwaga 3" xfId="50717" hidden="1"/>
    <cellStyle name="Uwaga 3" xfId="50719" hidden="1"/>
    <cellStyle name="Uwaga 3" xfId="50731" hidden="1"/>
    <cellStyle name="Uwaga 3" xfId="50732" hidden="1"/>
    <cellStyle name="Uwaga 3" xfId="50734" hidden="1"/>
    <cellStyle name="Uwaga 3" xfId="50746" hidden="1"/>
    <cellStyle name="Uwaga 3" xfId="50747" hidden="1"/>
    <cellStyle name="Uwaga 3" xfId="50749" hidden="1"/>
    <cellStyle name="Uwaga 3" xfId="50761" hidden="1"/>
    <cellStyle name="Uwaga 3" xfId="50762" hidden="1"/>
    <cellStyle name="Uwaga 3" xfId="50763" hidden="1"/>
    <cellStyle name="Uwaga 3" xfId="50777" hidden="1"/>
    <cellStyle name="Uwaga 3" xfId="50779" hidden="1"/>
    <cellStyle name="Uwaga 3" xfId="50782" hidden="1"/>
    <cellStyle name="Uwaga 3" xfId="50792" hidden="1"/>
    <cellStyle name="Uwaga 3" xfId="50795" hidden="1"/>
    <cellStyle name="Uwaga 3" xfId="50798" hidden="1"/>
    <cellStyle name="Uwaga 3" xfId="50807" hidden="1"/>
    <cellStyle name="Uwaga 3" xfId="50809" hidden="1"/>
    <cellStyle name="Uwaga 3" xfId="50812" hidden="1"/>
    <cellStyle name="Uwaga 3" xfId="50821" hidden="1"/>
    <cellStyle name="Uwaga 3" xfId="50822" hidden="1"/>
    <cellStyle name="Uwaga 3" xfId="50823" hidden="1"/>
    <cellStyle name="Uwaga 3" xfId="50836" hidden="1"/>
    <cellStyle name="Uwaga 3" xfId="50838" hidden="1"/>
    <cellStyle name="Uwaga 3" xfId="50840" hidden="1"/>
    <cellStyle name="Uwaga 3" xfId="50851" hidden="1"/>
    <cellStyle name="Uwaga 3" xfId="50853" hidden="1"/>
    <cellStyle name="Uwaga 3" xfId="50855" hidden="1"/>
    <cellStyle name="Uwaga 3" xfId="50866" hidden="1"/>
    <cellStyle name="Uwaga 3" xfId="50868" hidden="1"/>
    <cellStyle name="Uwaga 3" xfId="50870" hidden="1"/>
    <cellStyle name="Uwaga 3" xfId="50881" hidden="1"/>
    <cellStyle name="Uwaga 3" xfId="50882" hidden="1"/>
    <cellStyle name="Uwaga 3" xfId="50883" hidden="1"/>
    <cellStyle name="Uwaga 3" xfId="50896" hidden="1"/>
    <cellStyle name="Uwaga 3" xfId="50898" hidden="1"/>
    <cellStyle name="Uwaga 3" xfId="50900" hidden="1"/>
    <cellStyle name="Uwaga 3" xfId="50911" hidden="1"/>
    <cellStyle name="Uwaga 3" xfId="50913" hidden="1"/>
    <cellStyle name="Uwaga 3" xfId="50915" hidden="1"/>
    <cellStyle name="Uwaga 3" xfId="50926" hidden="1"/>
    <cellStyle name="Uwaga 3" xfId="50928" hidden="1"/>
    <cellStyle name="Uwaga 3" xfId="50929" hidden="1"/>
    <cellStyle name="Uwaga 3" xfId="50941" hidden="1"/>
    <cellStyle name="Uwaga 3" xfId="50942" hidden="1"/>
    <cellStyle name="Uwaga 3" xfId="50943" hidden="1"/>
    <cellStyle name="Uwaga 3" xfId="50956" hidden="1"/>
    <cellStyle name="Uwaga 3" xfId="50958" hidden="1"/>
    <cellStyle name="Uwaga 3" xfId="50960" hidden="1"/>
    <cellStyle name="Uwaga 3" xfId="50971" hidden="1"/>
    <cellStyle name="Uwaga 3" xfId="50973" hidden="1"/>
    <cellStyle name="Uwaga 3" xfId="50975" hidden="1"/>
    <cellStyle name="Uwaga 3" xfId="50986" hidden="1"/>
    <cellStyle name="Uwaga 3" xfId="50988" hidden="1"/>
    <cellStyle name="Uwaga 3" xfId="50990" hidden="1"/>
    <cellStyle name="Uwaga 3" xfId="51001" hidden="1"/>
    <cellStyle name="Uwaga 3" xfId="51002" hidden="1"/>
    <cellStyle name="Uwaga 3" xfId="51004" hidden="1"/>
    <cellStyle name="Uwaga 3" xfId="51015" hidden="1"/>
    <cellStyle name="Uwaga 3" xfId="51017" hidden="1"/>
    <cellStyle name="Uwaga 3" xfId="51018" hidden="1"/>
    <cellStyle name="Uwaga 3" xfId="51027" hidden="1"/>
    <cellStyle name="Uwaga 3" xfId="51030" hidden="1"/>
    <cellStyle name="Uwaga 3" xfId="51032" hidden="1"/>
    <cellStyle name="Uwaga 3" xfId="51043" hidden="1"/>
    <cellStyle name="Uwaga 3" xfId="51045" hidden="1"/>
    <cellStyle name="Uwaga 3" xfId="51047" hidden="1"/>
    <cellStyle name="Uwaga 3" xfId="51059" hidden="1"/>
    <cellStyle name="Uwaga 3" xfId="51061" hidden="1"/>
    <cellStyle name="Uwaga 3" xfId="51063" hidden="1"/>
    <cellStyle name="Uwaga 3" xfId="51071" hidden="1"/>
    <cellStyle name="Uwaga 3" xfId="51073" hidden="1"/>
    <cellStyle name="Uwaga 3" xfId="51076" hidden="1"/>
    <cellStyle name="Uwaga 3" xfId="51066" hidden="1"/>
    <cellStyle name="Uwaga 3" xfId="51065" hidden="1"/>
    <cellStyle name="Uwaga 3" xfId="51064" hidden="1"/>
    <cellStyle name="Uwaga 3" xfId="51051" hidden="1"/>
    <cellStyle name="Uwaga 3" xfId="51050" hidden="1"/>
    <cellStyle name="Uwaga 3" xfId="51049" hidden="1"/>
    <cellStyle name="Uwaga 3" xfId="51036" hidden="1"/>
    <cellStyle name="Uwaga 3" xfId="51035" hidden="1"/>
    <cellStyle name="Uwaga 3" xfId="51034" hidden="1"/>
    <cellStyle name="Uwaga 3" xfId="51021" hidden="1"/>
    <cellStyle name="Uwaga 3" xfId="51020" hidden="1"/>
    <cellStyle name="Uwaga 3" xfId="51019" hidden="1"/>
    <cellStyle name="Uwaga 3" xfId="51006" hidden="1"/>
    <cellStyle name="Uwaga 3" xfId="51005" hidden="1"/>
    <cellStyle name="Uwaga 3" xfId="51003" hidden="1"/>
    <cellStyle name="Uwaga 3" xfId="50992" hidden="1"/>
    <cellStyle name="Uwaga 3" xfId="50989" hidden="1"/>
    <cellStyle name="Uwaga 3" xfId="50987" hidden="1"/>
    <cellStyle name="Uwaga 3" xfId="50977" hidden="1"/>
    <cellStyle name="Uwaga 3" xfId="50974" hidden="1"/>
    <cellStyle name="Uwaga 3" xfId="50972" hidden="1"/>
    <cellStyle name="Uwaga 3" xfId="50962" hidden="1"/>
    <cellStyle name="Uwaga 3" xfId="50959" hidden="1"/>
    <cellStyle name="Uwaga 3" xfId="50957" hidden="1"/>
    <cellStyle name="Uwaga 3" xfId="50947" hidden="1"/>
    <cellStyle name="Uwaga 3" xfId="50945" hidden="1"/>
    <cellStyle name="Uwaga 3" xfId="50944" hidden="1"/>
    <cellStyle name="Uwaga 3" xfId="50932" hidden="1"/>
    <cellStyle name="Uwaga 3" xfId="50930" hidden="1"/>
    <cellStyle name="Uwaga 3" xfId="50927" hidden="1"/>
    <cellStyle name="Uwaga 3" xfId="50917" hidden="1"/>
    <cellStyle name="Uwaga 3" xfId="50914" hidden="1"/>
    <cellStyle name="Uwaga 3" xfId="50912" hidden="1"/>
    <cellStyle name="Uwaga 3" xfId="50902" hidden="1"/>
    <cellStyle name="Uwaga 3" xfId="50899" hidden="1"/>
    <cellStyle name="Uwaga 3" xfId="50897" hidden="1"/>
    <cellStyle name="Uwaga 3" xfId="50887" hidden="1"/>
    <cellStyle name="Uwaga 3" xfId="50885" hidden="1"/>
    <cellStyle name="Uwaga 3" xfId="50884" hidden="1"/>
    <cellStyle name="Uwaga 3" xfId="50872" hidden="1"/>
    <cellStyle name="Uwaga 3" xfId="50869" hidden="1"/>
    <cellStyle name="Uwaga 3" xfId="50867" hidden="1"/>
    <cellStyle name="Uwaga 3" xfId="50857" hidden="1"/>
    <cellStyle name="Uwaga 3" xfId="50854" hidden="1"/>
    <cellStyle name="Uwaga 3" xfId="50852" hidden="1"/>
    <cellStyle name="Uwaga 3" xfId="50842" hidden="1"/>
    <cellStyle name="Uwaga 3" xfId="50839" hidden="1"/>
    <cellStyle name="Uwaga 3" xfId="50837" hidden="1"/>
    <cellStyle name="Uwaga 3" xfId="50827" hidden="1"/>
    <cellStyle name="Uwaga 3" xfId="50825" hidden="1"/>
    <cellStyle name="Uwaga 3" xfId="50824" hidden="1"/>
    <cellStyle name="Uwaga 3" xfId="50811" hidden="1"/>
    <cellStyle name="Uwaga 3" xfId="50808" hidden="1"/>
    <cellStyle name="Uwaga 3" xfId="50806" hidden="1"/>
    <cellStyle name="Uwaga 3" xfId="50796" hidden="1"/>
    <cellStyle name="Uwaga 3" xfId="50793" hidden="1"/>
    <cellStyle name="Uwaga 3" xfId="50791" hidden="1"/>
    <cellStyle name="Uwaga 3" xfId="50781" hidden="1"/>
    <cellStyle name="Uwaga 3" xfId="50778" hidden="1"/>
    <cellStyle name="Uwaga 3" xfId="50776" hidden="1"/>
    <cellStyle name="Uwaga 3" xfId="50767" hidden="1"/>
    <cellStyle name="Uwaga 3" xfId="50765" hidden="1"/>
    <cellStyle name="Uwaga 3" xfId="50764" hidden="1"/>
    <cellStyle name="Uwaga 3" xfId="50752" hidden="1"/>
    <cellStyle name="Uwaga 3" xfId="50750" hidden="1"/>
    <cellStyle name="Uwaga 3" xfId="50748" hidden="1"/>
    <cellStyle name="Uwaga 3" xfId="50737" hidden="1"/>
    <cellStyle name="Uwaga 3" xfId="50735" hidden="1"/>
    <cellStyle name="Uwaga 3" xfId="50733" hidden="1"/>
    <cellStyle name="Uwaga 3" xfId="50722" hidden="1"/>
    <cellStyle name="Uwaga 3" xfId="50720" hidden="1"/>
    <cellStyle name="Uwaga 3" xfId="50718" hidden="1"/>
    <cellStyle name="Uwaga 3" xfId="50707" hidden="1"/>
    <cellStyle name="Uwaga 3" xfId="50705" hidden="1"/>
    <cellStyle name="Uwaga 3" xfId="50704" hidden="1"/>
    <cellStyle name="Uwaga 3" xfId="50691" hidden="1"/>
    <cellStyle name="Uwaga 3" xfId="50688" hidden="1"/>
    <cellStyle name="Uwaga 3" xfId="50686" hidden="1"/>
    <cellStyle name="Uwaga 3" xfId="50676" hidden="1"/>
    <cellStyle name="Uwaga 3" xfId="50673" hidden="1"/>
    <cellStyle name="Uwaga 3" xfId="50671" hidden="1"/>
    <cellStyle name="Uwaga 3" xfId="50661" hidden="1"/>
    <cellStyle name="Uwaga 3" xfId="50658" hidden="1"/>
    <cellStyle name="Uwaga 3" xfId="50656" hidden="1"/>
    <cellStyle name="Uwaga 3" xfId="50647" hidden="1"/>
    <cellStyle name="Uwaga 3" xfId="50645" hidden="1"/>
    <cellStyle name="Uwaga 3" xfId="50643" hidden="1"/>
    <cellStyle name="Uwaga 3" xfId="50631" hidden="1"/>
    <cellStyle name="Uwaga 3" xfId="50628" hidden="1"/>
    <cellStyle name="Uwaga 3" xfId="50626" hidden="1"/>
    <cellStyle name="Uwaga 3" xfId="50616" hidden="1"/>
    <cellStyle name="Uwaga 3" xfId="50613" hidden="1"/>
    <cellStyle name="Uwaga 3" xfId="50611" hidden="1"/>
    <cellStyle name="Uwaga 3" xfId="50601" hidden="1"/>
    <cellStyle name="Uwaga 3" xfId="50598" hidden="1"/>
    <cellStyle name="Uwaga 3" xfId="50596" hidden="1"/>
    <cellStyle name="Uwaga 3" xfId="50589" hidden="1"/>
    <cellStyle name="Uwaga 3" xfId="50586" hidden="1"/>
    <cellStyle name="Uwaga 3" xfId="50584" hidden="1"/>
    <cellStyle name="Uwaga 3" xfId="50574" hidden="1"/>
    <cellStyle name="Uwaga 3" xfId="50571" hidden="1"/>
    <cellStyle name="Uwaga 3" xfId="50568" hidden="1"/>
    <cellStyle name="Uwaga 3" xfId="50559" hidden="1"/>
    <cellStyle name="Uwaga 3" xfId="50555" hidden="1"/>
    <cellStyle name="Uwaga 3" xfId="50552" hidden="1"/>
    <cellStyle name="Uwaga 3" xfId="50544" hidden="1"/>
    <cellStyle name="Uwaga 3" xfId="50541" hidden="1"/>
    <cellStyle name="Uwaga 3" xfId="50538" hidden="1"/>
    <cellStyle name="Uwaga 3" xfId="50529" hidden="1"/>
    <cellStyle name="Uwaga 3" xfId="50526" hidden="1"/>
    <cellStyle name="Uwaga 3" xfId="50523" hidden="1"/>
    <cellStyle name="Uwaga 3" xfId="50513" hidden="1"/>
    <cellStyle name="Uwaga 3" xfId="50509" hidden="1"/>
    <cellStyle name="Uwaga 3" xfId="50506" hidden="1"/>
    <cellStyle name="Uwaga 3" xfId="50497" hidden="1"/>
    <cellStyle name="Uwaga 3" xfId="50493" hidden="1"/>
    <cellStyle name="Uwaga 3" xfId="50491" hidden="1"/>
    <cellStyle name="Uwaga 3" xfId="50483" hidden="1"/>
    <cellStyle name="Uwaga 3" xfId="50479" hidden="1"/>
    <cellStyle name="Uwaga 3" xfId="50476" hidden="1"/>
    <cellStyle name="Uwaga 3" xfId="50469" hidden="1"/>
    <cellStyle name="Uwaga 3" xfId="50466" hidden="1"/>
    <cellStyle name="Uwaga 3" xfId="50463" hidden="1"/>
    <cellStyle name="Uwaga 3" xfId="50454" hidden="1"/>
    <cellStyle name="Uwaga 3" xfId="50449" hidden="1"/>
    <cellStyle name="Uwaga 3" xfId="50446" hidden="1"/>
    <cellStyle name="Uwaga 3" xfId="50439" hidden="1"/>
    <cellStyle name="Uwaga 3" xfId="50434" hidden="1"/>
    <cellStyle name="Uwaga 3" xfId="50431" hidden="1"/>
    <cellStyle name="Uwaga 3" xfId="50424" hidden="1"/>
    <cellStyle name="Uwaga 3" xfId="50419" hidden="1"/>
    <cellStyle name="Uwaga 3" xfId="50416" hidden="1"/>
    <cellStyle name="Uwaga 3" xfId="50410" hidden="1"/>
    <cellStyle name="Uwaga 3" xfId="50406" hidden="1"/>
    <cellStyle name="Uwaga 3" xfId="50403" hidden="1"/>
    <cellStyle name="Uwaga 3" xfId="50395" hidden="1"/>
    <cellStyle name="Uwaga 3" xfId="50390" hidden="1"/>
    <cellStyle name="Uwaga 3" xfId="50386" hidden="1"/>
    <cellStyle name="Uwaga 3" xfId="50380" hidden="1"/>
    <cellStyle name="Uwaga 3" xfId="50375" hidden="1"/>
    <cellStyle name="Uwaga 3" xfId="50371" hidden="1"/>
    <cellStyle name="Uwaga 3" xfId="50365" hidden="1"/>
    <cellStyle name="Uwaga 3" xfId="50360" hidden="1"/>
    <cellStyle name="Uwaga 3" xfId="50356" hidden="1"/>
    <cellStyle name="Uwaga 3" xfId="50351" hidden="1"/>
    <cellStyle name="Uwaga 3" xfId="50347" hidden="1"/>
    <cellStyle name="Uwaga 3" xfId="50343" hidden="1"/>
    <cellStyle name="Uwaga 3" xfId="50335" hidden="1"/>
    <cellStyle name="Uwaga 3" xfId="50330" hidden="1"/>
    <cellStyle name="Uwaga 3" xfId="50326" hidden="1"/>
    <cellStyle name="Uwaga 3" xfId="50320" hidden="1"/>
    <cellStyle name="Uwaga 3" xfId="50315" hidden="1"/>
    <cellStyle name="Uwaga 3" xfId="50311" hidden="1"/>
    <cellStyle name="Uwaga 3" xfId="50305" hidden="1"/>
    <cellStyle name="Uwaga 3" xfId="50300" hidden="1"/>
    <cellStyle name="Uwaga 3" xfId="50296" hidden="1"/>
    <cellStyle name="Uwaga 3" xfId="50292" hidden="1"/>
    <cellStyle name="Uwaga 3" xfId="50287" hidden="1"/>
    <cellStyle name="Uwaga 3" xfId="50282" hidden="1"/>
    <cellStyle name="Uwaga 3" xfId="50277" hidden="1"/>
    <cellStyle name="Uwaga 3" xfId="50273" hidden="1"/>
    <cellStyle name="Uwaga 3" xfId="50269" hidden="1"/>
    <cellStyle name="Uwaga 3" xfId="50262" hidden="1"/>
    <cellStyle name="Uwaga 3" xfId="50258" hidden="1"/>
    <cellStyle name="Uwaga 3" xfId="50253" hidden="1"/>
    <cellStyle name="Uwaga 3" xfId="50247" hidden="1"/>
    <cellStyle name="Uwaga 3" xfId="50243" hidden="1"/>
    <cellStyle name="Uwaga 3" xfId="50238" hidden="1"/>
    <cellStyle name="Uwaga 3" xfId="50232" hidden="1"/>
    <cellStyle name="Uwaga 3" xfId="50228" hidden="1"/>
    <cellStyle name="Uwaga 3" xfId="50223" hidden="1"/>
    <cellStyle name="Uwaga 3" xfId="50217" hidden="1"/>
    <cellStyle name="Uwaga 3" xfId="50213" hidden="1"/>
    <cellStyle name="Uwaga 3" xfId="50209" hidden="1"/>
    <cellStyle name="Uwaga 3" xfId="51069" hidden="1"/>
    <cellStyle name="Uwaga 3" xfId="51068" hidden="1"/>
    <cellStyle name="Uwaga 3" xfId="51067" hidden="1"/>
    <cellStyle name="Uwaga 3" xfId="51054" hidden="1"/>
    <cellStyle name="Uwaga 3" xfId="51053" hidden="1"/>
    <cellStyle name="Uwaga 3" xfId="51052" hidden="1"/>
    <cellStyle name="Uwaga 3" xfId="51039" hidden="1"/>
    <cellStyle name="Uwaga 3" xfId="51038" hidden="1"/>
    <cellStyle name="Uwaga 3" xfId="51037" hidden="1"/>
    <cellStyle name="Uwaga 3" xfId="51024" hidden="1"/>
    <cellStyle name="Uwaga 3" xfId="51023" hidden="1"/>
    <cellStyle name="Uwaga 3" xfId="51022" hidden="1"/>
    <cellStyle name="Uwaga 3" xfId="51009" hidden="1"/>
    <cellStyle name="Uwaga 3" xfId="51008" hidden="1"/>
    <cellStyle name="Uwaga 3" xfId="51007" hidden="1"/>
    <cellStyle name="Uwaga 3" xfId="50995" hidden="1"/>
    <cellStyle name="Uwaga 3" xfId="50993" hidden="1"/>
    <cellStyle name="Uwaga 3" xfId="50991" hidden="1"/>
    <cellStyle name="Uwaga 3" xfId="50980" hidden="1"/>
    <cellStyle name="Uwaga 3" xfId="50978" hidden="1"/>
    <cellStyle name="Uwaga 3" xfId="50976"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6" hidden="1"/>
    <cellStyle name="Uwaga 3" xfId="50875" hidden="1"/>
    <cellStyle name="Uwaga 3" xfId="50873" hidden="1"/>
    <cellStyle name="Uwaga 3" xfId="50871" hidden="1"/>
    <cellStyle name="Uwaga 3" xfId="50860" hidden="1"/>
    <cellStyle name="Uwaga 3" xfId="50858" hidden="1"/>
    <cellStyle name="Uwaga 3" xfId="50856" hidden="1"/>
    <cellStyle name="Uwaga 3" xfId="50845" hidden="1"/>
    <cellStyle name="Uwaga 3" xfId="50843" hidden="1"/>
    <cellStyle name="Uwaga 3" xfId="50841" hidden="1"/>
    <cellStyle name="Uwaga 3" xfId="50830" hidden="1"/>
    <cellStyle name="Uwaga 3" xfId="50828" hidden="1"/>
    <cellStyle name="Uwaga 3" xfId="50826" hidden="1"/>
    <cellStyle name="Uwaga 3" xfId="50815" hidden="1"/>
    <cellStyle name="Uwaga 3" xfId="50813" hidden="1"/>
    <cellStyle name="Uwaga 3" xfId="50810" hidden="1"/>
    <cellStyle name="Uwaga 3" xfId="50800" hidden="1"/>
    <cellStyle name="Uwaga 3" xfId="50797" hidden="1"/>
    <cellStyle name="Uwaga 3" xfId="50794" hidden="1"/>
    <cellStyle name="Uwaga 3" xfId="50785" hidden="1"/>
    <cellStyle name="Uwaga 3" xfId="50783" hidden="1"/>
    <cellStyle name="Uwaga 3" xfId="50780" hidden="1"/>
    <cellStyle name="Uwaga 3" xfId="50770" hidden="1"/>
    <cellStyle name="Uwaga 3" xfId="50768" hidden="1"/>
    <cellStyle name="Uwaga 3" xfId="50766" hidden="1"/>
    <cellStyle name="Uwaga 3" xfId="50755" hidden="1"/>
    <cellStyle name="Uwaga 3" xfId="50753" hidden="1"/>
    <cellStyle name="Uwaga 3" xfId="50751" hidden="1"/>
    <cellStyle name="Uwaga 3" xfId="50740" hidden="1"/>
    <cellStyle name="Uwaga 3" xfId="50738" hidden="1"/>
    <cellStyle name="Uwaga 3" xfId="50736" hidden="1"/>
    <cellStyle name="Uwaga 3" xfId="50725" hidden="1"/>
    <cellStyle name="Uwaga 3" xfId="50723" hidden="1"/>
    <cellStyle name="Uwaga 3" xfId="50721" hidden="1"/>
    <cellStyle name="Uwaga 3" xfId="50710" hidden="1"/>
    <cellStyle name="Uwaga 3" xfId="50708" hidden="1"/>
    <cellStyle name="Uwaga 3" xfId="50706" hidden="1"/>
    <cellStyle name="Uwaga 3" xfId="50695" hidden="1"/>
    <cellStyle name="Uwaga 3" xfId="50693" hidden="1"/>
    <cellStyle name="Uwaga 3" xfId="50690" hidden="1"/>
    <cellStyle name="Uwaga 3" xfId="50680" hidden="1"/>
    <cellStyle name="Uwaga 3" xfId="50677" hidden="1"/>
    <cellStyle name="Uwaga 3" xfId="50674" hidden="1"/>
    <cellStyle name="Uwaga 3" xfId="50665" hidden="1"/>
    <cellStyle name="Uwaga 3" xfId="50662" hidden="1"/>
    <cellStyle name="Uwaga 3" xfId="50659" hidden="1"/>
    <cellStyle name="Uwaga 3" xfId="50650" hidden="1"/>
    <cellStyle name="Uwaga 3" xfId="50648" hidden="1"/>
    <cellStyle name="Uwaga 3" xfId="50646" hidden="1"/>
    <cellStyle name="Uwaga 3" xfId="50635" hidden="1"/>
    <cellStyle name="Uwaga 3" xfId="50632" hidden="1"/>
    <cellStyle name="Uwaga 3" xfId="50629" hidden="1"/>
    <cellStyle name="Uwaga 3" xfId="50620" hidden="1"/>
    <cellStyle name="Uwaga 3" xfId="50617" hidden="1"/>
    <cellStyle name="Uwaga 3" xfId="50614" hidden="1"/>
    <cellStyle name="Uwaga 3" xfId="50605" hidden="1"/>
    <cellStyle name="Uwaga 3" xfId="50602" hidden="1"/>
    <cellStyle name="Uwaga 3" xfId="50599" hidden="1"/>
    <cellStyle name="Uwaga 3" xfId="50592" hidden="1"/>
    <cellStyle name="Uwaga 3" xfId="50588" hidden="1"/>
    <cellStyle name="Uwaga 3" xfId="50585" hidden="1"/>
    <cellStyle name="Uwaga 3" xfId="50577" hidden="1"/>
    <cellStyle name="Uwaga 3" xfId="50573" hidden="1"/>
    <cellStyle name="Uwaga 3" xfId="50570" hidden="1"/>
    <cellStyle name="Uwaga 3" xfId="50562" hidden="1"/>
    <cellStyle name="Uwaga 3" xfId="50558" hidden="1"/>
    <cellStyle name="Uwaga 3" xfId="50554" hidden="1"/>
    <cellStyle name="Uwaga 3" xfId="50547" hidden="1"/>
    <cellStyle name="Uwaga 3" xfId="50543" hidden="1"/>
    <cellStyle name="Uwaga 3" xfId="50540" hidden="1"/>
    <cellStyle name="Uwaga 3" xfId="50532" hidden="1"/>
    <cellStyle name="Uwaga 3" xfId="50528" hidden="1"/>
    <cellStyle name="Uwaga 3" xfId="50525" hidden="1"/>
    <cellStyle name="Uwaga 3" xfId="50516" hidden="1"/>
    <cellStyle name="Uwaga 3" xfId="50511" hidden="1"/>
    <cellStyle name="Uwaga 3" xfId="50507" hidden="1"/>
    <cellStyle name="Uwaga 3" xfId="50501" hidden="1"/>
    <cellStyle name="Uwaga 3" xfId="50496" hidden="1"/>
    <cellStyle name="Uwaga 3" xfId="50492" hidden="1"/>
    <cellStyle name="Uwaga 3" xfId="50486" hidden="1"/>
    <cellStyle name="Uwaga 3" xfId="50481" hidden="1"/>
    <cellStyle name="Uwaga 3" xfId="50477" hidden="1"/>
    <cellStyle name="Uwaga 3" xfId="50472" hidden="1"/>
    <cellStyle name="Uwaga 3" xfId="50468" hidden="1"/>
    <cellStyle name="Uwaga 3" xfId="50464" hidden="1"/>
    <cellStyle name="Uwaga 3" xfId="50457" hidden="1"/>
    <cellStyle name="Uwaga 3" xfId="50452" hidden="1"/>
    <cellStyle name="Uwaga 3" xfId="50448" hidden="1"/>
    <cellStyle name="Uwaga 3" xfId="50441" hidden="1"/>
    <cellStyle name="Uwaga 3" xfId="50436" hidden="1"/>
    <cellStyle name="Uwaga 3" xfId="50432" hidden="1"/>
    <cellStyle name="Uwaga 3" xfId="50427" hidden="1"/>
    <cellStyle name="Uwaga 3" xfId="50422" hidden="1"/>
    <cellStyle name="Uwaga 3" xfId="50418" hidden="1"/>
    <cellStyle name="Uwaga 3" xfId="50412" hidden="1"/>
    <cellStyle name="Uwaga 3" xfId="50408" hidden="1"/>
    <cellStyle name="Uwaga 3" xfId="50405" hidden="1"/>
    <cellStyle name="Uwaga 3" xfId="50398" hidden="1"/>
    <cellStyle name="Uwaga 3" xfId="50393" hidden="1"/>
    <cellStyle name="Uwaga 3" xfId="50388" hidden="1"/>
    <cellStyle name="Uwaga 3" xfId="50382" hidden="1"/>
    <cellStyle name="Uwaga 3" xfId="50377" hidden="1"/>
    <cellStyle name="Uwaga 3" xfId="50372" hidden="1"/>
    <cellStyle name="Uwaga 3" xfId="50367" hidden="1"/>
    <cellStyle name="Uwaga 3" xfId="50362" hidden="1"/>
    <cellStyle name="Uwaga 3" xfId="50357" hidden="1"/>
    <cellStyle name="Uwaga 3" xfId="50353" hidden="1"/>
    <cellStyle name="Uwaga 3" xfId="50349" hidden="1"/>
    <cellStyle name="Uwaga 3" xfId="50344" hidden="1"/>
    <cellStyle name="Uwaga 3" xfId="50337" hidden="1"/>
    <cellStyle name="Uwaga 3" xfId="50332" hidden="1"/>
    <cellStyle name="Uwaga 3" xfId="50327" hidden="1"/>
    <cellStyle name="Uwaga 3" xfId="50321" hidden="1"/>
    <cellStyle name="Uwaga 3" xfId="50316" hidden="1"/>
    <cellStyle name="Uwaga 3" xfId="50312" hidden="1"/>
    <cellStyle name="Uwaga 3" xfId="50307" hidden="1"/>
    <cellStyle name="Uwaga 3" xfId="50302" hidden="1"/>
    <cellStyle name="Uwaga 3" xfId="50297" hidden="1"/>
    <cellStyle name="Uwaga 3" xfId="50293" hidden="1"/>
    <cellStyle name="Uwaga 3" xfId="50288" hidden="1"/>
    <cellStyle name="Uwaga 3" xfId="50283" hidden="1"/>
    <cellStyle name="Uwaga 3" xfId="50278" hidden="1"/>
    <cellStyle name="Uwaga 3" xfId="50274" hidden="1"/>
    <cellStyle name="Uwaga 3" xfId="50270" hidden="1"/>
    <cellStyle name="Uwaga 3" xfId="50263" hidden="1"/>
    <cellStyle name="Uwaga 3" xfId="50259" hidden="1"/>
    <cellStyle name="Uwaga 3" xfId="50254" hidden="1"/>
    <cellStyle name="Uwaga 3" xfId="50248" hidden="1"/>
    <cellStyle name="Uwaga 3" xfId="50244" hidden="1"/>
    <cellStyle name="Uwaga 3" xfId="50239" hidden="1"/>
    <cellStyle name="Uwaga 3" xfId="50233" hidden="1"/>
    <cellStyle name="Uwaga 3" xfId="50229" hidden="1"/>
    <cellStyle name="Uwaga 3" xfId="50225" hidden="1"/>
    <cellStyle name="Uwaga 3" xfId="50218" hidden="1"/>
    <cellStyle name="Uwaga 3" xfId="50214" hidden="1"/>
    <cellStyle name="Uwaga 3" xfId="50210" hidden="1"/>
    <cellStyle name="Uwaga 3" xfId="51074" hidden="1"/>
    <cellStyle name="Uwaga 3" xfId="51072" hidden="1"/>
    <cellStyle name="Uwaga 3" xfId="51070" hidden="1"/>
    <cellStyle name="Uwaga 3" xfId="51057" hidden="1"/>
    <cellStyle name="Uwaga 3" xfId="51056" hidden="1"/>
    <cellStyle name="Uwaga 3" xfId="51055" hidden="1"/>
    <cellStyle name="Uwaga 3" xfId="51042" hidden="1"/>
    <cellStyle name="Uwaga 3" xfId="51041" hidden="1"/>
    <cellStyle name="Uwaga 3" xfId="51040" hidden="1"/>
    <cellStyle name="Uwaga 3" xfId="51028" hidden="1"/>
    <cellStyle name="Uwaga 3" xfId="51026" hidden="1"/>
    <cellStyle name="Uwaga 3" xfId="51025" hidden="1"/>
    <cellStyle name="Uwaga 3" xfId="51012" hidden="1"/>
    <cellStyle name="Uwaga 3" xfId="51011" hidden="1"/>
    <cellStyle name="Uwaga 3" xfId="51010" hidden="1"/>
    <cellStyle name="Uwaga 3" xfId="50998" hidden="1"/>
    <cellStyle name="Uwaga 3" xfId="50996" hidden="1"/>
    <cellStyle name="Uwaga 3" xfId="50994" hidden="1"/>
    <cellStyle name="Uwaga 3" xfId="50983" hidden="1"/>
    <cellStyle name="Uwaga 3" xfId="50981" hidden="1"/>
    <cellStyle name="Uwaga 3" xfId="50979" hidden="1"/>
    <cellStyle name="Uwaga 3" xfId="50968" hidden="1"/>
    <cellStyle name="Uwaga 3" xfId="50966" hidden="1"/>
    <cellStyle name="Uwaga 3" xfId="50964" hidden="1"/>
    <cellStyle name="Uwaga 3" xfId="50953" hidden="1"/>
    <cellStyle name="Uwaga 3" xfId="50951" hidden="1"/>
    <cellStyle name="Uwaga 3" xfId="50949" hidden="1"/>
    <cellStyle name="Uwaga 3" xfId="50938" hidden="1"/>
    <cellStyle name="Uwaga 3" xfId="50936" hidden="1"/>
    <cellStyle name="Uwaga 3" xfId="50934" hidden="1"/>
    <cellStyle name="Uwaga 3" xfId="50923" hidden="1"/>
    <cellStyle name="Uwaga 3" xfId="50921" hidden="1"/>
    <cellStyle name="Uwaga 3" xfId="50919" hidden="1"/>
    <cellStyle name="Uwaga 3" xfId="50908" hidden="1"/>
    <cellStyle name="Uwaga 3" xfId="50906" hidden="1"/>
    <cellStyle name="Uwaga 3" xfId="50904" hidden="1"/>
    <cellStyle name="Uwaga 3" xfId="50893" hidden="1"/>
    <cellStyle name="Uwaga 3" xfId="50891" hidden="1"/>
    <cellStyle name="Uwaga 3" xfId="50889" hidden="1"/>
    <cellStyle name="Uwaga 3" xfId="50878" hidden="1"/>
    <cellStyle name="Uwaga 3" xfId="50876" hidden="1"/>
    <cellStyle name="Uwaga 3" xfId="50874" hidden="1"/>
    <cellStyle name="Uwaga 3" xfId="50863" hidden="1"/>
    <cellStyle name="Uwaga 3" xfId="50861" hidden="1"/>
    <cellStyle name="Uwaga 3" xfId="50859" hidden="1"/>
    <cellStyle name="Uwaga 3" xfId="50848" hidden="1"/>
    <cellStyle name="Uwaga 3" xfId="50846" hidden="1"/>
    <cellStyle name="Uwaga 3" xfId="50844" hidden="1"/>
    <cellStyle name="Uwaga 3" xfId="50833" hidden="1"/>
    <cellStyle name="Uwaga 3" xfId="50831" hidden="1"/>
    <cellStyle name="Uwaga 3" xfId="50829" hidden="1"/>
    <cellStyle name="Uwaga 3" xfId="50818" hidden="1"/>
    <cellStyle name="Uwaga 3" xfId="50816" hidden="1"/>
    <cellStyle name="Uwaga 3" xfId="50814" hidden="1"/>
    <cellStyle name="Uwaga 3" xfId="50803" hidden="1"/>
    <cellStyle name="Uwaga 3" xfId="50801" hidden="1"/>
    <cellStyle name="Uwaga 3" xfId="50799" hidden="1"/>
    <cellStyle name="Uwaga 3" xfId="50788" hidden="1"/>
    <cellStyle name="Uwaga 3" xfId="50786" hidden="1"/>
    <cellStyle name="Uwaga 3" xfId="50784" hidden="1"/>
    <cellStyle name="Uwaga 3" xfId="50773" hidden="1"/>
    <cellStyle name="Uwaga 3" xfId="50771" hidden="1"/>
    <cellStyle name="Uwaga 3" xfId="50769" hidden="1"/>
    <cellStyle name="Uwaga 3" xfId="50758" hidden="1"/>
    <cellStyle name="Uwaga 3" xfId="50756" hidden="1"/>
    <cellStyle name="Uwaga 3" xfId="50754" hidden="1"/>
    <cellStyle name="Uwaga 3" xfId="50743" hidden="1"/>
    <cellStyle name="Uwaga 3" xfId="50741" hidden="1"/>
    <cellStyle name="Uwaga 3" xfId="50739" hidden="1"/>
    <cellStyle name="Uwaga 3" xfId="50728" hidden="1"/>
    <cellStyle name="Uwaga 3" xfId="50726" hidden="1"/>
    <cellStyle name="Uwaga 3" xfId="50724" hidden="1"/>
    <cellStyle name="Uwaga 3" xfId="50713" hidden="1"/>
    <cellStyle name="Uwaga 3" xfId="50711" hidden="1"/>
    <cellStyle name="Uwaga 3" xfId="50709" hidden="1"/>
    <cellStyle name="Uwaga 3" xfId="50698" hidden="1"/>
    <cellStyle name="Uwaga 3" xfId="50696" hidden="1"/>
    <cellStyle name="Uwaga 3" xfId="50694" hidden="1"/>
    <cellStyle name="Uwaga 3" xfId="50683" hidden="1"/>
    <cellStyle name="Uwaga 3" xfId="50681" hidden="1"/>
    <cellStyle name="Uwaga 3" xfId="50678" hidden="1"/>
    <cellStyle name="Uwaga 3" xfId="50668" hidden="1"/>
    <cellStyle name="Uwaga 3" xfId="50666" hidden="1"/>
    <cellStyle name="Uwaga 3" xfId="50664" hidden="1"/>
    <cellStyle name="Uwaga 3" xfId="50653" hidden="1"/>
    <cellStyle name="Uwaga 3" xfId="50651" hidden="1"/>
    <cellStyle name="Uwaga 3" xfId="50649" hidden="1"/>
    <cellStyle name="Uwaga 3" xfId="50638" hidden="1"/>
    <cellStyle name="Uwaga 3" xfId="50636" hidden="1"/>
    <cellStyle name="Uwaga 3" xfId="50633" hidden="1"/>
    <cellStyle name="Uwaga 3" xfId="50623" hidden="1"/>
    <cellStyle name="Uwaga 3" xfId="50621" hidden="1"/>
    <cellStyle name="Uwaga 3" xfId="50618" hidden="1"/>
    <cellStyle name="Uwaga 3" xfId="50608" hidden="1"/>
    <cellStyle name="Uwaga 3" xfId="50606" hidden="1"/>
    <cellStyle name="Uwaga 3" xfId="50603" hidden="1"/>
    <cellStyle name="Uwaga 3" xfId="50594" hidden="1"/>
    <cellStyle name="Uwaga 3" xfId="50591" hidden="1"/>
    <cellStyle name="Uwaga 3" xfId="50587" hidden="1"/>
    <cellStyle name="Uwaga 3" xfId="50579" hidden="1"/>
    <cellStyle name="Uwaga 3" xfId="50576" hidden="1"/>
    <cellStyle name="Uwaga 3" xfId="50572" hidden="1"/>
    <cellStyle name="Uwaga 3" xfId="50564" hidden="1"/>
    <cellStyle name="Uwaga 3" xfId="50561" hidden="1"/>
    <cellStyle name="Uwaga 3" xfId="50557" hidden="1"/>
    <cellStyle name="Uwaga 3" xfId="50549" hidden="1"/>
    <cellStyle name="Uwaga 3" xfId="50546" hidden="1"/>
    <cellStyle name="Uwaga 3" xfId="50542" hidden="1"/>
    <cellStyle name="Uwaga 3" xfId="50534" hidden="1"/>
    <cellStyle name="Uwaga 3" xfId="50531" hidden="1"/>
    <cellStyle name="Uwaga 3" xfId="50527" hidden="1"/>
    <cellStyle name="Uwaga 3" xfId="50519" hidden="1"/>
    <cellStyle name="Uwaga 3" xfId="50515" hidden="1"/>
    <cellStyle name="Uwaga 3" xfId="50510" hidden="1"/>
    <cellStyle name="Uwaga 3" xfId="50504" hidden="1"/>
    <cellStyle name="Uwaga 3" xfId="50500" hidden="1"/>
    <cellStyle name="Uwaga 3" xfId="50495" hidden="1"/>
    <cellStyle name="Uwaga 3" xfId="50489" hidden="1"/>
    <cellStyle name="Uwaga 3" xfId="50485" hidden="1"/>
    <cellStyle name="Uwaga 3" xfId="50480" hidden="1"/>
    <cellStyle name="Uwaga 3" xfId="50474" hidden="1"/>
    <cellStyle name="Uwaga 3" xfId="50471" hidden="1"/>
    <cellStyle name="Uwaga 3" xfId="50467" hidden="1"/>
    <cellStyle name="Uwaga 3" xfId="50459" hidden="1"/>
    <cellStyle name="Uwaga 3" xfId="50456" hidden="1"/>
    <cellStyle name="Uwaga 3" xfId="50451" hidden="1"/>
    <cellStyle name="Uwaga 3" xfId="50444" hidden="1"/>
    <cellStyle name="Uwaga 3" xfId="50440" hidden="1"/>
    <cellStyle name="Uwaga 3" xfId="50435" hidden="1"/>
    <cellStyle name="Uwaga 3" xfId="50429" hidden="1"/>
    <cellStyle name="Uwaga 3" xfId="50425" hidden="1"/>
    <cellStyle name="Uwaga 3" xfId="50420" hidden="1"/>
    <cellStyle name="Uwaga 3" xfId="50414" hidden="1"/>
    <cellStyle name="Uwaga 3" xfId="50411" hidden="1"/>
    <cellStyle name="Uwaga 3" xfId="50407" hidden="1"/>
    <cellStyle name="Uwaga 3" xfId="50399" hidden="1"/>
    <cellStyle name="Uwaga 3" xfId="50394" hidden="1"/>
    <cellStyle name="Uwaga 3" xfId="50389" hidden="1"/>
    <cellStyle name="Uwaga 3" xfId="50384" hidden="1"/>
    <cellStyle name="Uwaga 3" xfId="50379" hidden="1"/>
    <cellStyle name="Uwaga 3" xfId="50374" hidden="1"/>
    <cellStyle name="Uwaga 3" xfId="50369" hidden="1"/>
    <cellStyle name="Uwaga 3" xfId="50364" hidden="1"/>
    <cellStyle name="Uwaga 3" xfId="50359" hidden="1"/>
    <cellStyle name="Uwaga 3" xfId="50354" hidden="1"/>
    <cellStyle name="Uwaga 3" xfId="50350" hidden="1"/>
    <cellStyle name="Uwaga 3" xfId="50345" hidden="1"/>
    <cellStyle name="Uwaga 3" xfId="50338" hidden="1"/>
    <cellStyle name="Uwaga 3" xfId="50333" hidden="1"/>
    <cellStyle name="Uwaga 3" xfId="50328" hidden="1"/>
    <cellStyle name="Uwaga 3" xfId="50323" hidden="1"/>
    <cellStyle name="Uwaga 3" xfId="50318" hidden="1"/>
    <cellStyle name="Uwaga 3" xfId="50313" hidden="1"/>
    <cellStyle name="Uwaga 3" xfId="50308" hidden="1"/>
    <cellStyle name="Uwaga 3" xfId="50303" hidden="1"/>
    <cellStyle name="Uwaga 3" xfId="50298" hidden="1"/>
    <cellStyle name="Uwaga 3" xfId="50294" hidden="1"/>
    <cellStyle name="Uwaga 3" xfId="50289" hidden="1"/>
    <cellStyle name="Uwaga 3" xfId="50284" hidden="1"/>
    <cellStyle name="Uwaga 3" xfId="50279" hidden="1"/>
    <cellStyle name="Uwaga 3" xfId="50275" hidden="1"/>
    <cellStyle name="Uwaga 3" xfId="50271" hidden="1"/>
    <cellStyle name="Uwaga 3" xfId="50264" hidden="1"/>
    <cellStyle name="Uwaga 3" xfId="50260" hidden="1"/>
    <cellStyle name="Uwaga 3" xfId="50255" hidden="1"/>
    <cellStyle name="Uwaga 3" xfId="50249" hidden="1"/>
    <cellStyle name="Uwaga 3" xfId="50245" hidden="1"/>
    <cellStyle name="Uwaga 3" xfId="50240" hidden="1"/>
    <cellStyle name="Uwaga 3" xfId="50234" hidden="1"/>
    <cellStyle name="Uwaga 3" xfId="50230" hidden="1"/>
    <cellStyle name="Uwaga 3" xfId="50226" hidden="1"/>
    <cellStyle name="Uwaga 3" xfId="50219" hidden="1"/>
    <cellStyle name="Uwaga 3" xfId="50215" hidden="1"/>
    <cellStyle name="Uwaga 3" xfId="50211" hidden="1"/>
    <cellStyle name="Uwaga 3" xfId="51078" hidden="1"/>
    <cellStyle name="Uwaga 3" xfId="51077" hidden="1"/>
    <cellStyle name="Uwaga 3" xfId="51075" hidden="1"/>
    <cellStyle name="Uwaga 3" xfId="51062" hidden="1"/>
    <cellStyle name="Uwaga 3" xfId="51060" hidden="1"/>
    <cellStyle name="Uwaga 3" xfId="51058" hidden="1"/>
    <cellStyle name="Uwaga 3" xfId="51048" hidden="1"/>
    <cellStyle name="Uwaga 3" xfId="51046" hidden="1"/>
    <cellStyle name="Uwaga 3" xfId="51044" hidden="1"/>
    <cellStyle name="Uwaga 3" xfId="51033" hidden="1"/>
    <cellStyle name="Uwaga 3" xfId="51031" hidden="1"/>
    <cellStyle name="Uwaga 3" xfId="51029" hidden="1"/>
    <cellStyle name="Uwaga 3" xfId="51016" hidden="1"/>
    <cellStyle name="Uwaga 3" xfId="51014" hidden="1"/>
    <cellStyle name="Uwaga 3" xfId="51013" hidden="1"/>
    <cellStyle name="Uwaga 3" xfId="51000" hidden="1"/>
    <cellStyle name="Uwaga 3" xfId="50999" hidden="1"/>
    <cellStyle name="Uwaga 3" xfId="50997" hidden="1"/>
    <cellStyle name="Uwaga 3" xfId="50985" hidden="1"/>
    <cellStyle name="Uwaga 3" xfId="50984" hidden="1"/>
    <cellStyle name="Uwaga 3" xfId="50982" hidden="1"/>
    <cellStyle name="Uwaga 3" xfId="50970" hidden="1"/>
    <cellStyle name="Uwaga 3" xfId="50969" hidden="1"/>
    <cellStyle name="Uwaga 3" xfId="50967" hidden="1"/>
    <cellStyle name="Uwaga 3" xfId="50955" hidden="1"/>
    <cellStyle name="Uwaga 3" xfId="50954" hidden="1"/>
    <cellStyle name="Uwaga 3" xfId="50952" hidden="1"/>
    <cellStyle name="Uwaga 3" xfId="50940" hidden="1"/>
    <cellStyle name="Uwaga 3" xfId="50939" hidden="1"/>
    <cellStyle name="Uwaga 3" xfId="50937" hidden="1"/>
    <cellStyle name="Uwaga 3" xfId="50925" hidden="1"/>
    <cellStyle name="Uwaga 3" xfId="50924" hidden="1"/>
    <cellStyle name="Uwaga 3" xfId="50922" hidden="1"/>
    <cellStyle name="Uwaga 3" xfId="50910" hidden="1"/>
    <cellStyle name="Uwaga 3" xfId="50909" hidden="1"/>
    <cellStyle name="Uwaga 3" xfId="50907" hidden="1"/>
    <cellStyle name="Uwaga 3" xfId="50895" hidden="1"/>
    <cellStyle name="Uwaga 3" xfId="50894" hidden="1"/>
    <cellStyle name="Uwaga 3" xfId="50892" hidden="1"/>
    <cellStyle name="Uwaga 3" xfId="50880" hidden="1"/>
    <cellStyle name="Uwaga 3" xfId="50879" hidden="1"/>
    <cellStyle name="Uwaga 3" xfId="50877" hidden="1"/>
    <cellStyle name="Uwaga 3" xfId="50865" hidden="1"/>
    <cellStyle name="Uwaga 3" xfId="50864" hidden="1"/>
    <cellStyle name="Uwaga 3" xfId="50862" hidden="1"/>
    <cellStyle name="Uwaga 3" xfId="50850" hidden="1"/>
    <cellStyle name="Uwaga 3" xfId="50849" hidden="1"/>
    <cellStyle name="Uwaga 3" xfId="50847" hidden="1"/>
    <cellStyle name="Uwaga 3" xfId="50835" hidden="1"/>
    <cellStyle name="Uwaga 3" xfId="50834" hidden="1"/>
    <cellStyle name="Uwaga 3" xfId="50832" hidden="1"/>
    <cellStyle name="Uwaga 3" xfId="50820" hidden="1"/>
    <cellStyle name="Uwaga 3" xfId="50819" hidden="1"/>
    <cellStyle name="Uwaga 3" xfId="50817" hidden="1"/>
    <cellStyle name="Uwaga 3" xfId="50805" hidden="1"/>
    <cellStyle name="Uwaga 3" xfId="50804" hidden="1"/>
    <cellStyle name="Uwaga 3" xfId="50802" hidden="1"/>
    <cellStyle name="Uwaga 3" xfId="50790" hidden="1"/>
    <cellStyle name="Uwaga 3" xfId="50789" hidden="1"/>
    <cellStyle name="Uwaga 3" xfId="50787" hidden="1"/>
    <cellStyle name="Uwaga 3" xfId="50775" hidden="1"/>
    <cellStyle name="Uwaga 3" xfId="50774" hidden="1"/>
    <cellStyle name="Uwaga 3" xfId="50772" hidden="1"/>
    <cellStyle name="Uwaga 3" xfId="50760" hidden="1"/>
    <cellStyle name="Uwaga 3" xfId="50759" hidden="1"/>
    <cellStyle name="Uwaga 3" xfId="50757" hidden="1"/>
    <cellStyle name="Uwaga 3" xfId="50745" hidden="1"/>
    <cellStyle name="Uwaga 3" xfId="50744" hidden="1"/>
    <cellStyle name="Uwaga 3" xfId="50742" hidden="1"/>
    <cellStyle name="Uwaga 3" xfId="50730" hidden="1"/>
    <cellStyle name="Uwaga 3" xfId="50729" hidden="1"/>
    <cellStyle name="Uwaga 3" xfId="50727" hidden="1"/>
    <cellStyle name="Uwaga 3" xfId="50715" hidden="1"/>
    <cellStyle name="Uwaga 3" xfId="50714" hidden="1"/>
    <cellStyle name="Uwaga 3" xfId="50712" hidden="1"/>
    <cellStyle name="Uwaga 3" xfId="50700" hidden="1"/>
    <cellStyle name="Uwaga 3" xfId="50699" hidden="1"/>
    <cellStyle name="Uwaga 3" xfId="50697" hidden="1"/>
    <cellStyle name="Uwaga 3" xfId="50685" hidden="1"/>
    <cellStyle name="Uwaga 3" xfId="50684" hidden="1"/>
    <cellStyle name="Uwaga 3" xfId="50682" hidden="1"/>
    <cellStyle name="Uwaga 3" xfId="50670" hidden="1"/>
    <cellStyle name="Uwaga 3" xfId="50669" hidden="1"/>
    <cellStyle name="Uwaga 3" xfId="50667" hidden="1"/>
    <cellStyle name="Uwaga 3" xfId="50655" hidden="1"/>
    <cellStyle name="Uwaga 3" xfId="50654" hidden="1"/>
    <cellStyle name="Uwaga 3" xfId="50652" hidden="1"/>
    <cellStyle name="Uwaga 3" xfId="50640" hidden="1"/>
    <cellStyle name="Uwaga 3" xfId="50639" hidden="1"/>
    <cellStyle name="Uwaga 3" xfId="50637" hidden="1"/>
    <cellStyle name="Uwaga 3" xfId="50625" hidden="1"/>
    <cellStyle name="Uwaga 3" xfId="50624" hidden="1"/>
    <cellStyle name="Uwaga 3" xfId="50622" hidden="1"/>
    <cellStyle name="Uwaga 3" xfId="50610" hidden="1"/>
    <cellStyle name="Uwaga 3" xfId="50609" hidden="1"/>
    <cellStyle name="Uwaga 3" xfId="50607" hidden="1"/>
    <cellStyle name="Uwaga 3" xfId="50595" hidden="1"/>
    <cellStyle name="Uwaga 3" xfId="50593" hidden="1"/>
    <cellStyle name="Uwaga 3" xfId="50590" hidden="1"/>
    <cellStyle name="Uwaga 3" xfId="50580" hidden="1"/>
    <cellStyle name="Uwaga 3" xfId="50578" hidden="1"/>
    <cellStyle name="Uwaga 3" xfId="50575" hidden="1"/>
    <cellStyle name="Uwaga 3" xfId="50565" hidden="1"/>
    <cellStyle name="Uwaga 3" xfId="50563" hidden="1"/>
    <cellStyle name="Uwaga 3" xfId="50560" hidden="1"/>
    <cellStyle name="Uwaga 3" xfId="50550" hidden="1"/>
    <cellStyle name="Uwaga 3" xfId="50548" hidden="1"/>
    <cellStyle name="Uwaga 3" xfId="50545" hidden="1"/>
    <cellStyle name="Uwaga 3" xfId="50535" hidden="1"/>
    <cellStyle name="Uwaga 3" xfId="50533" hidden="1"/>
    <cellStyle name="Uwaga 3" xfId="50530" hidden="1"/>
    <cellStyle name="Uwaga 3" xfId="50520" hidden="1"/>
    <cellStyle name="Uwaga 3" xfId="50518" hidden="1"/>
    <cellStyle name="Uwaga 3" xfId="50514" hidden="1"/>
    <cellStyle name="Uwaga 3" xfId="50505" hidden="1"/>
    <cellStyle name="Uwaga 3" xfId="50502" hidden="1"/>
    <cellStyle name="Uwaga 3" xfId="50498" hidden="1"/>
    <cellStyle name="Uwaga 3" xfId="50490" hidden="1"/>
    <cellStyle name="Uwaga 3" xfId="50488" hidden="1"/>
    <cellStyle name="Uwaga 3" xfId="50484" hidden="1"/>
    <cellStyle name="Uwaga 3" xfId="50475" hidden="1"/>
    <cellStyle name="Uwaga 3" xfId="50473" hidden="1"/>
    <cellStyle name="Uwaga 3" xfId="50470" hidden="1"/>
    <cellStyle name="Uwaga 3" xfId="50460" hidden="1"/>
    <cellStyle name="Uwaga 3" xfId="50458" hidden="1"/>
    <cellStyle name="Uwaga 3" xfId="50453" hidden="1"/>
    <cellStyle name="Uwaga 3" xfId="50445" hidden="1"/>
    <cellStyle name="Uwaga 3" xfId="50443" hidden="1"/>
    <cellStyle name="Uwaga 3" xfId="50438" hidden="1"/>
    <cellStyle name="Uwaga 3" xfId="50430" hidden="1"/>
    <cellStyle name="Uwaga 3" xfId="50428" hidden="1"/>
    <cellStyle name="Uwaga 3" xfId="50423" hidden="1"/>
    <cellStyle name="Uwaga 3" xfId="50415" hidden="1"/>
    <cellStyle name="Uwaga 3" xfId="50413" hidden="1"/>
    <cellStyle name="Uwaga 3" xfId="50409" hidden="1"/>
    <cellStyle name="Uwaga 3" xfId="50400" hidden="1"/>
    <cellStyle name="Uwaga 3" xfId="50397" hidden="1"/>
    <cellStyle name="Uwaga 3" xfId="50392" hidden="1"/>
    <cellStyle name="Uwaga 3" xfId="50385" hidden="1"/>
    <cellStyle name="Uwaga 3" xfId="50381" hidden="1"/>
    <cellStyle name="Uwaga 3" xfId="50376" hidden="1"/>
    <cellStyle name="Uwaga 3" xfId="50370" hidden="1"/>
    <cellStyle name="Uwaga 3" xfId="50366" hidden="1"/>
    <cellStyle name="Uwaga 3" xfId="50361" hidden="1"/>
    <cellStyle name="Uwaga 3" xfId="50355" hidden="1"/>
    <cellStyle name="Uwaga 3" xfId="50352" hidden="1"/>
    <cellStyle name="Uwaga 3" xfId="50348" hidden="1"/>
    <cellStyle name="Uwaga 3" xfId="50339" hidden="1"/>
    <cellStyle name="Uwaga 3" xfId="50334" hidden="1"/>
    <cellStyle name="Uwaga 3" xfId="50329" hidden="1"/>
    <cellStyle name="Uwaga 3" xfId="50324" hidden="1"/>
    <cellStyle name="Uwaga 3" xfId="50319" hidden="1"/>
    <cellStyle name="Uwaga 3" xfId="50314" hidden="1"/>
    <cellStyle name="Uwaga 3" xfId="50309" hidden="1"/>
    <cellStyle name="Uwaga 3" xfId="50304" hidden="1"/>
    <cellStyle name="Uwaga 3" xfId="50299" hidden="1"/>
    <cellStyle name="Uwaga 3" xfId="50295" hidden="1"/>
    <cellStyle name="Uwaga 3" xfId="50290" hidden="1"/>
    <cellStyle name="Uwaga 3" xfId="50285" hidden="1"/>
    <cellStyle name="Uwaga 3" xfId="50280" hidden="1"/>
    <cellStyle name="Uwaga 3" xfId="50276" hidden="1"/>
    <cellStyle name="Uwaga 3" xfId="50272" hidden="1"/>
    <cellStyle name="Uwaga 3" xfId="50265" hidden="1"/>
    <cellStyle name="Uwaga 3" xfId="50261" hidden="1"/>
    <cellStyle name="Uwaga 3" xfId="50256" hidden="1"/>
    <cellStyle name="Uwaga 3" xfId="50250" hidden="1"/>
    <cellStyle name="Uwaga 3" xfId="50246" hidden="1"/>
    <cellStyle name="Uwaga 3" xfId="50241" hidden="1"/>
    <cellStyle name="Uwaga 3" xfId="50235" hidden="1"/>
    <cellStyle name="Uwaga 3" xfId="50231" hidden="1"/>
    <cellStyle name="Uwaga 3" xfId="50227" hidden="1"/>
    <cellStyle name="Uwaga 3" xfId="50220" hidden="1"/>
    <cellStyle name="Uwaga 3" xfId="50216" hidden="1"/>
    <cellStyle name="Uwaga 3" xfId="50212" hidden="1"/>
    <cellStyle name="Uwaga 3" xfId="51144" hidden="1"/>
    <cellStyle name="Uwaga 3" xfId="51145" hidden="1"/>
    <cellStyle name="Uwaga 3" xfId="51147" hidden="1"/>
    <cellStyle name="Uwaga 3" xfId="51153" hidden="1"/>
    <cellStyle name="Uwaga 3" xfId="51154" hidden="1"/>
    <cellStyle name="Uwaga 3" xfId="51157" hidden="1"/>
    <cellStyle name="Uwaga 3" xfId="51162" hidden="1"/>
    <cellStyle name="Uwaga 3" xfId="51163" hidden="1"/>
    <cellStyle name="Uwaga 3" xfId="51166" hidden="1"/>
    <cellStyle name="Uwaga 3" xfId="51171" hidden="1"/>
    <cellStyle name="Uwaga 3" xfId="51172" hidden="1"/>
    <cellStyle name="Uwaga 3" xfId="51173" hidden="1"/>
    <cellStyle name="Uwaga 3" xfId="51180" hidden="1"/>
    <cellStyle name="Uwaga 3" xfId="51183" hidden="1"/>
    <cellStyle name="Uwaga 3" xfId="51186" hidden="1"/>
    <cellStyle name="Uwaga 3" xfId="51192" hidden="1"/>
    <cellStyle name="Uwaga 3" xfId="51195" hidden="1"/>
    <cellStyle name="Uwaga 3" xfId="51197" hidden="1"/>
    <cellStyle name="Uwaga 3" xfId="51202" hidden="1"/>
    <cellStyle name="Uwaga 3" xfId="51205" hidden="1"/>
    <cellStyle name="Uwaga 3" xfId="51206" hidden="1"/>
    <cellStyle name="Uwaga 3" xfId="51210" hidden="1"/>
    <cellStyle name="Uwaga 3" xfId="51213" hidden="1"/>
    <cellStyle name="Uwaga 3" xfId="51215" hidden="1"/>
    <cellStyle name="Uwaga 3" xfId="51216" hidden="1"/>
    <cellStyle name="Uwaga 3" xfId="51217" hidden="1"/>
    <cellStyle name="Uwaga 3" xfId="51220" hidden="1"/>
    <cellStyle name="Uwaga 3" xfId="51227" hidden="1"/>
    <cellStyle name="Uwaga 3" xfId="51230" hidden="1"/>
    <cellStyle name="Uwaga 3" xfId="51233" hidden="1"/>
    <cellStyle name="Uwaga 3" xfId="51236" hidden="1"/>
    <cellStyle name="Uwaga 3" xfId="51239" hidden="1"/>
    <cellStyle name="Uwaga 3" xfId="51242" hidden="1"/>
    <cellStyle name="Uwaga 3" xfId="51244" hidden="1"/>
    <cellStyle name="Uwaga 3" xfId="51247" hidden="1"/>
    <cellStyle name="Uwaga 3" xfId="51250" hidden="1"/>
    <cellStyle name="Uwaga 3" xfId="51252" hidden="1"/>
    <cellStyle name="Uwaga 3" xfId="51253" hidden="1"/>
    <cellStyle name="Uwaga 3" xfId="51255" hidden="1"/>
    <cellStyle name="Uwaga 3" xfId="51262" hidden="1"/>
    <cellStyle name="Uwaga 3" xfId="51265" hidden="1"/>
    <cellStyle name="Uwaga 3" xfId="51268" hidden="1"/>
    <cellStyle name="Uwaga 3" xfId="51272" hidden="1"/>
    <cellStyle name="Uwaga 3" xfId="51275" hidden="1"/>
    <cellStyle name="Uwaga 3" xfId="51278" hidden="1"/>
    <cellStyle name="Uwaga 3" xfId="51280" hidden="1"/>
    <cellStyle name="Uwaga 3" xfId="51283" hidden="1"/>
    <cellStyle name="Uwaga 3" xfId="51286" hidden="1"/>
    <cellStyle name="Uwaga 3" xfId="51288" hidden="1"/>
    <cellStyle name="Uwaga 3" xfId="51289" hidden="1"/>
    <cellStyle name="Uwaga 3" xfId="51292" hidden="1"/>
    <cellStyle name="Uwaga 3" xfId="51299" hidden="1"/>
    <cellStyle name="Uwaga 3" xfId="51302" hidden="1"/>
    <cellStyle name="Uwaga 3" xfId="51305" hidden="1"/>
    <cellStyle name="Uwaga 3" xfId="51309" hidden="1"/>
    <cellStyle name="Uwaga 3" xfId="51312" hidden="1"/>
    <cellStyle name="Uwaga 3" xfId="51314" hidden="1"/>
    <cellStyle name="Uwaga 3" xfId="51317" hidden="1"/>
    <cellStyle name="Uwaga 3" xfId="51320" hidden="1"/>
    <cellStyle name="Uwaga 3" xfId="51323" hidden="1"/>
    <cellStyle name="Uwaga 3" xfId="51324" hidden="1"/>
    <cellStyle name="Uwaga 3" xfId="51325" hidden="1"/>
    <cellStyle name="Uwaga 3" xfId="51327" hidden="1"/>
    <cellStyle name="Uwaga 3" xfId="51333" hidden="1"/>
    <cellStyle name="Uwaga 3" xfId="51334" hidden="1"/>
    <cellStyle name="Uwaga 3" xfId="51336" hidden="1"/>
    <cellStyle name="Uwaga 3" xfId="51342" hidden="1"/>
    <cellStyle name="Uwaga 3" xfId="51344" hidden="1"/>
    <cellStyle name="Uwaga 3" xfId="51347" hidden="1"/>
    <cellStyle name="Uwaga 3" xfId="51351" hidden="1"/>
    <cellStyle name="Uwaga 3" xfId="51352" hidden="1"/>
    <cellStyle name="Uwaga 3" xfId="51354" hidden="1"/>
    <cellStyle name="Uwaga 3" xfId="51360" hidden="1"/>
    <cellStyle name="Uwaga 3" xfId="51361" hidden="1"/>
    <cellStyle name="Uwaga 3" xfId="51362" hidden="1"/>
    <cellStyle name="Uwaga 3" xfId="51370" hidden="1"/>
    <cellStyle name="Uwaga 3" xfId="51373" hidden="1"/>
    <cellStyle name="Uwaga 3" xfId="51376" hidden="1"/>
    <cellStyle name="Uwaga 3" xfId="51379" hidden="1"/>
    <cellStyle name="Uwaga 3" xfId="51382" hidden="1"/>
    <cellStyle name="Uwaga 3" xfId="51385" hidden="1"/>
    <cellStyle name="Uwaga 3" xfId="51388" hidden="1"/>
    <cellStyle name="Uwaga 3" xfId="51391" hidden="1"/>
    <cellStyle name="Uwaga 3" xfId="51394" hidden="1"/>
    <cellStyle name="Uwaga 3" xfId="51396" hidden="1"/>
    <cellStyle name="Uwaga 3" xfId="51397" hidden="1"/>
    <cellStyle name="Uwaga 3" xfId="51399" hidden="1"/>
    <cellStyle name="Uwaga 3" xfId="51406" hidden="1"/>
    <cellStyle name="Uwaga 3" xfId="51409" hidden="1"/>
    <cellStyle name="Uwaga 3" xfId="51412" hidden="1"/>
    <cellStyle name="Uwaga 3" xfId="51415" hidden="1"/>
    <cellStyle name="Uwaga 3" xfId="51418" hidden="1"/>
    <cellStyle name="Uwaga 3" xfId="51421" hidden="1"/>
    <cellStyle name="Uwaga 3" xfId="51424" hidden="1"/>
    <cellStyle name="Uwaga 3" xfId="51426" hidden="1"/>
    <cellStyle name="Uwaga 3" xfId="51429" hidden="1"/>
    <cellStyle name="Uwaga 3" xfId="51432" hidden="1"/>
    <cellStyle name="Uwaga 3" xfId="51433" hidden="1"/>
    <cellStyle name="Uwaga 3" xfId="51434" hidden="1"/>
    <cellStyle name="Uwaga 3" xfId="51441" hidden="1"/>
    <cellStyle name="Uwaga 3" xfId="51442" hidden="1"/>
    <cellStyle name="Uwaga 3" xfId="51444" hidden="1"/>
    <cellStyle name="Uwaga 3" xfId="51450" hidden="1"/>
    <cellStyle name="Uwaga 3" xfId="51451" hidden="1"/>
    <cellStyle name="Uwaga 3" xfId="51453" hidden="1"/>
    <cellStyle name="Uwaga 3" xfId="51459" hidden="1"/>
    <cellStyle name="Uwaga 3" xfId="51460" hidden="1"/>
    <cellStyle name="Uwaga 3" xfId="51462" hidden="1"/>
    <cellStyle name="Uwaga 3" xfId="51468" hidden="1"/>
    <cellStyle name="Uwaga 3" xfId="51469" hidden="1"/>
    <cellStyle name="Uwaga 3" xfId="51470" hidden="1"/>
    <cellStyle name="Uwaga 3" xfId="51478" hidden="1"/>
    <cellStyle name="Uwaga 3" xfId="51480" hidden="1"/>
    <cellStyle name="Uwaga 3" xfId="51483" hidden="1"/>
    <cellStyle name="Uwaga 3" xfId="51487" hidden="1"/>
    <cellStyle name="Uwaga 3" xfId="51490" hidden="1"/>
    <cellStyle name="Uwaga 3" xfId="51493" hidden="1"/>
    <cellStyle name="Uwaga 3" xfId="51496" hidden="1"/>
    <cellStyle name="Uwaga 3" xfId="51498" hidden="1"/>
    <cellStyle name="Uwaga 3" xfId="51501" hidden="1"/>
    <cellStyle name="Uwaga 3" xfId="51504" hidden="1"/>
    <cellStyle name="Uwaga 3" xfId="51505" hidden="1"/>
    <cellStyle name="Uwaga 3" xfId="51506" hidden="1"/>
    <cellStyle name="Uwaga 3" xfId="51513" hidden="1"/>
    <cellStyle name="Uwaga 3" xfId="51515" hidden="1"/>
    <cellStyle name="Uwaga 3" xfId="51517" hidden="1"/>
    <cellStyle name="Uwaga 3" xfId="51522" hidden="1"/>
    <cellStyle name="Uwaga 3" xfId="51524" hidden="1"/>
    <cellStyle name="Uwaga 3" xfId="51526" hidden="1"/>
    <cellStyle name="Uwaga 3" xfId="51531" hidden="1"/>
    <cellStyle name="Uwaga 3" xfId="51533" hidden="1"/>
    <cellStyle name="Uwaga 3" xfId="51535" hidden="1"/>
    <cellStyle name="Uwaga 3" xfId="51540" hidden="1"/>
    <cellStyle name="Uwaga 3" xfId="51541" hidden="1"/>
    <cellStyle name="Uwaga 3" xfId="51542" hidden="1"/>
    <cellStyle name="Uwaga 3" xfId="51549" hidden="1"/>
    <cellStyle name="Uwaga 3" xfId="51551" hidden="1"/>
    <cellStyle name="Uwaga 3" xfId="51553" hidden="1"/>
    <cellStyle name="Uwaga 3" xfId="51558" hidden="1"/>
    <cellStyle name="Uwaga 3" xfId="51560" hidden="1"/>
    <cellStyle name="Uwaga 3" xfId="51562" hidden="1"/>
    <cellStyle name="Uwaga 3" xfId="51567" hidden="1"/>
    <cellStyle name="Uwaga 3" xfId="51569" hidden="1"/>
    <cellStyle name="Uwaga 3" xfId="51570" hidden="1"/>
    <cellStyle name="Uwaga 3" xfId="51576" hidden="1"/>
    <cellStyle name="Uwaga 3" xfId="51577" hidden="1"/>
    <cellStyle name="Uwaga 3" xfId="51578" hidden="1"/>
    <cellStyle name="Uwaga 3" xfId="51585" hidden="1"/>
    <cellStyle name="Uwaga 3" xfId="51587" hidden="1"/>
    <cellStyle name="Uwaga 3" xfId="51589" hidden="1"/>
    <cellStyle name="Uwaga 3" xfId="51594" hidden="1"/>
    <cellStyle name="Uwaga 3" xfId="51596" hidden="1"/>
    <cellStyle name="Uwaga 3" xfId="51598" hidden="1"/>
    <cellStyle name="Uwaga 3" xfId="51603" hidden="1"/>
    <cellStyle name="Uwaga 3" xfId="51605" hidden="1"/>
    <cellStyle name="Uwaga 3" xfId="51607" hidden="1"/>
    <cellStyle name="Uwaga 3" xfId="51612" hidden="1"/>
    <cellStyle name="Uwaga 3" xfId="51613" hidden="1"/>
    <cellStyle name="Uwaga 3" xfId="51615" hidden="1"/>
    <cellStyle name="Uwaga 3" xfId="51621" hidden="1"/>
    <cellStyle name="Uwaga 3" xfId="51622" hidden="1"/>
    <cellStyle name="Uwaga 3" xfId="51623" hidden="1"/>
    <cellStyle name="Uwaga 3" xfId="51630" hidden="1"/>
    <cellStyle name="Uwaga 3" xfId="51631" hidden="1"/>
    <cellStyle name="Uwaga 3" xfId="51632" hidden="1"/>
    <cellStyle name="Uwaga 3" xfId="51639" hidden="1"/>
    <cellStyle name="Uwaga 3" xfId="51640" hidden="1"/>
    <cellStyle name="Uwaga 3" xfId="51641" hidden="1"/>
    <cellStyle name="Uwaga 3" xfId="51648" hidden="1"/>
    <cellStyle name="Uwaga 3" xfId="51649" hidden="1"/>
    <cellStyle name="Uwaga 3" xfId="51650" hidden="1"/>
    <cellStyle name="Uwaga 3" xfId="51657" hidden="1"/>
    <cellStyle name="Uwaga 3" xfId="51658" hidden="1"/>
    <cellStyle name="Uwaga 3" xfId="51659" hidden="1"/>
    <cellStyle name="Uwaga 3" xfId="51701" hidden="1"/>
    <cellStyle name="Uwaga 3" xfId="51702" hidden="1"/>
    <cellStyle name="Uwaga 3" xfId="51704" hidden="1"/>
    <cellStyle name="Uwaga 3" xfId="51716" hidden="1"/>
    <cellStyle name="Uwaga 3" xfId="51717" hidden="1"/>
    <cellStyle name="Uwaga 3" xfId="51722" hidden="1"/>
    <cellStyle name="Uwaga 3" xfId="51731" hidden="1"/>
    <cellStyle name="Uwaga 3" xfId="51732" hidden="1"/>
    <cellStyle name="Uwaga 3" xfId="51737" hidden="1"/>
    <cellStyle name="Uwaga 3" xfId="51746" hidden="1"/>
    <cellStyle name="Uwaga 3" xfId="51747" hidden="1"/>
    <cellStyle name="Uwaga 3" xfId="51748" hidden="1"/>
    <cellStyle name="Uwaga 3" xfId="51761" hidden="1"/>
    <cellStyle name="Uwaga 3" xfId="51766" hidden="1"/>
    <cellStyle name="Uwaga 3" xfId="51771" hidden="1"/>
    <cellStyle name="Uwaga 3" xfId="51781" hidden="1"/>
    <cellStyle name="Uwaga 3" xfId="51786" hidden="1"/>
    <cellStyle name="Uwaga 3" xfId="51790" hidden="1"/>
    <cellStyle name="Uwaga 3" xfId="51797" hidden="1"/>
    <cellStyle name="Uwaga 3" xfId="51802" hidden="1"/>
    <cellStyle name="Uwaga 3" xfId="51805" hidden="1"/>
    <cellStyle name="Uwaga 3" xfId="51811" hidden="1"/>
    <cellStyle name="Uwaga 3" xfId="51816" hidden="1"/>
    <cellStyle name="Uwaga 3" xfId="51820" hidden="1"/>
    <cellStyle name="Uwaga 3" xfId="51821" hidden="1"/>
    <cellStyle name="Uwaga 3" xfId="51822" hidden="1"/>
    <cellStyle name="Uwaga 3" xfId="51826" hidden="1"/>
    <cellStyle name="Uwaga 3" xfId="51838" hidden="1"/>
    <cellStyle name="Uwaga 3" xfId="51843" hidden="1"/>
    <cellStyle name="Uwaga 3" xfId="51848" hidden="1"/>
    <cellStyle name="Uwaga 3" xfId="51853" hidden="1"/>
    <cellStyle name="Uwaga 3" xfId="51858" hidden="1"/>
    <cellStyle name="Uwaga 3" xfId="51863" hidden="1"/>
    <cellStyle name="Uwaga 3" xfId="51867" hidden="1"/>
    <cellStyle name="Uwaga 3" xfId="51871" hidden="1"/>
    <cellStyle name="Uwaga 3" xfId="51876" hidden="1"/>
    <cellStyle name="Uwaga 3" xfId="51881" hidden="1"/>
    <cellStyle name="Uwaga 3" xfId="51882" hidden="1"/>
    <cellStyle name="Uwaga 3" xfId="51884" hidden="1"/>
    <cellStyle name="Uwaga 3" xfId="51897" hidden="1"/>
    <cellStyle name="Uwaga 3" xfId="51901" hidden="1"/>
    <cellStyle name="Uwaga 3" xfId="51906" hidden="1"/>
    <cellStyle name="Uwaga 3" xfId="51913" hidden="1"/>
    <cellStyle name="Uwaga 3" xfId="51917" hidden="1"/>
    <cellStyle name="Uwaga 3" xfId="51922" hidden="1"/>
    <cellStyle name="Uwaga 3" xfId="51927" hidden="1"/>
    <cellStyle name="Uwaga 3" xfId="51930" hidden="1"/>
    <cellStyle name="Uwaga 3" xfId="51935" hidden="1"/>
    <cellStyle name="Uwaga 3" xfId="51941" hidden="1"/>
    <cellStyle name="Uwaga 3" xfId="51942" hidden="1"/>
    <cellStyle name="Uwaga 3" xfId="51945" hidden="1"/>
    <cellStyle name="Uwaga 3" xfId="51958" hidden="1"/>
    <cellStyle name="Uwaga 3" xfId="51962" hidden="1"/>
    <cellStyle name="Uwaga 3" xfId="51967" hidden="1"/>
    <cellStyle name="Uwaga 3" xfId="51974" hidden="1"/>
    <cellStyle name="Uwaga 3" xfId="51979" hidden="1"/>
    <cellStyle name="Uwaga 3" xfId="51983" hidden="1"/>
    <cellStyle name="Uwaga 3" xfId="51988" hidden="1"/>
    <cellStyle name="Uwaga 3" xfId="51992" hidden="1"/>
    <cellStyle name="Uwaga 3" xfId="51997" hidden="1"/>
    <cellStyle name="Uwaga 3" xfId="52001" hidden="1"/>
    <cellStyle name="Uwaga 3" xfId="52002" hidden="1"/>
    <cellStyle name="Uwaga 3" xfId="52004" hidden="1"/>
    <cellStyle name="Uwaga 3" xfId="52016" hidden="1"/>
    <cellStyle name="Uwaga 3" xfId="52017" hidden="1"/>
    <cellStyle name="Uwaga 3" xfId="52019" hidden="1"/>
    <cellStyle name="Uwaga 3" xfId="52031" hidden="1"/>
    <cellStyle name="Uwaga 3" xfId="52033" hidden="1"/>
    <cellStyle name="Uwaga 3" xfId="52036" hidden="1"/>
    <cellStyle name="Uwaga 3" xfId="52046" hidden="1"/>
    <cellStyle name="Uwaga 3" xfId="52047" hidden="1"/>
    <cellStyle name="Uwaga 3" xfId="52049" hidden="1"/>
    <cellStyle name="Uwaga 3" xfId="52061" hidden="1"/>
    <cellStyle name="Uwaga 3" xfId="52062" hidden="1"/>
    <cellStyle name="Uwaga 3" xfId="52063" hidden="1"/>
    <cellStyle name="Uwaga 3" xfId="52077" hidden="1"/>
    <cellStyle name="Uwaga 3" xfId="52080" hidden="1"/>
    <cellStyle name="Uwaga 3" xfId="52084" hidden="1"/>
    <cellStyle name="Uwaga 3" xfId="52092" hidden="1"/>
    <cellStyle name="Uwaga 3" xfId="52095" hidden="1"/>
    <cellStyle name="Uwaga 3" xfId="52099" hidden="1"/>
    <cellStyle name="Uwaga 3" xfId="52107" hidden="1"/>
    <cellStyle name="Uwaga 3" xfId="52110" hidden="1"/>
    <cellStyle name="Uwaga 3" xfId="52114" hidden="1"/>
    <cellStyle name="Uwaga 3" xfId="52121" hidden="1"/>
    <cellStyle name="Uwaga 3" xfId="52122" hidden="1"/>
    <cellStyle name="Uwaga 3" xfId="52124" hidden="1"/>
    <cellStyle name="Uwaga 3" xfId="52137" hidden="1"/>
    <cellStyle name="Uwaga 3" xfId="52140" hidden="1"/>
    <cellStyle name="Uwaga 3" xfId="52143" hidden="1"/>
    <cellStyle name="Uwaga 3" xfId="52152" hidden="1"/>
    <cellStyle name="Uwaga 3" xfId="52155" hidden="1"/>
    <cellStyle name="Uwaga 3" xfId="52159" hidden="1"/>
    <cellStyle name="Uwaga 3" xfId="52167" hidden="1"/>
    <cellStyle name="Uwaga 3" xfId="52169" hidden="1"/>
    <cellStyle name="Uwaga 3" xfId="52172" hidden="1"/>
    <cellStyle name="Uwaga 3" xfId="52181" hidden="1"/>
    <cellStyle name="Uwaga 3" xfId="52182" hidden="1"/>
    <cellStyle name="Uwaga 3" xfId="52183" hidden="1"/>
    <cellStyle name="Uwaga 3" xfId="52196" hidden="1"/>
    <cellStyle name="Uwaga 3" xfId="52197" hidden="1"/>
    <cellStyle name="Uwaga 3" xfId="52199" hidden="1"/>
    <cellStyle name="Uwaga 3" xfId="52211" hidden="1"/>
    <cellStyle name="Uwaga 3" xfId="52212" hidden="1"/>
    <cellStyle name="Uwaga 3" xfId="52214" hidden="1"/>
    <cellStyle name="Uwaga 3" xfId="52226" hidden="1"/>
    <cellStyle name="Uwaga 3" xfId="52227" hidden="1"/>
    <cellStyle name="Uwaga 3" xfId="52229" hidden="1"/>
    <cellStyle name="Uwaga 3" xfId="52241" hidden="1"/>
    <cellStyle name="Uwaga 3" xfId="52242" hidden="1"/>
    <cellStyle name="Uwaga 3" xfId="52243" hidden="1"/>
    <cellStyle name="Uwaga 3" xfId="52257" hidden="1"/>
    <cellStyle name="Uwaga 3" xfId="52259" hidden="1"/>
    <cellStyle name="Uwaga 3" xfId="52262" hidden="1"/>
    <cellStyle name="Uwaga 3" xfId="52272" hidden="1"/>
    <cellStyle name="Uwaga 3" xfId="52275" hidden="1"/>
    <cellStyle name="Uwaga 3" xfId="52278" hidden="1"/>
    <cellStyle name="Uwaga 3" xfId="52287" hidden="1"/>
    <cellStyle name="Uwaga 3" xfId="52289" hidden="1"/>
    <cellStyle name="Uwaga 3" xfId="52292" hidden="1"/>
    <cellStyle name="Uwaga 3" xfId="52301" hidden="1"/>
    <cellStyle name="Uwaga 3" xfId="52302" hidden="1"/>
    <cellStyle name="Uwaga 3" xfId="52303" hidden="1"/>
    <cellStyle name="Uwaga 3" xfId="52316" hidden="1"/>
    <cellStyle name="Uwaga 3" xfId="52318" hidden="1"/>
    <cellStyle name="Uwaga 3" xfId="52320" hidden="1"/>
    <cellStyle name="Uwaga 3" xfId="52331" hidden="1"/>
    <cellStyle name="Uwaga 3" xfId="52333" hidden="1"/>
    <cellStyle name="Uwaga 3" xfId="52335" hidden="1"/>
    <cellStyle name="Uwaga 3" xfId="52346" hidden="1"/>
    <cellStyle name="Uwaga 3" xfId="52348" hidden="1"/>
    <cellStyle name="Uwaga 3" xfId="52350" hidden="1"/>
    <cellStyle name="Uwaga 3" xfId="52361" hidden="1"/>
    <cellStyle name="Uwaga 3" xfId="52362" hidden="1"/>
    <cellStyle name="Uwaga 3" xfId="52363" hidden="1"/>
    <cellStyle name="Uwaga 3" xfId="52376" hidden="1"/>
    <cellStyle name="Uwaga 3" xfId="52378" hidden="1"/>
    <cellStyle name="Uwaga 3" xfId="52380" hidden="1"/>
    <cellStyle name="Uwaga 3" xfId="52391" hidden="1"/>
    <cellStyle name="Uwaga 3" xfId="52393" hidden="1"/>
    <cellStyle name="Uwaga 3" xfId="52395" hidden="1"/>
    <cellStyle name="Uwaga 3" xfId="52406" hidden="1"/>
    <cellStyle name="Uwaga 3" xfId="52408" hidden="1"/>
    <cellStyle name="Uwaga 3" xfId="52409" hidden="1"/>
    <cellStyle name="Uwaga 3" xfId="52421" hidden="1"/>
    <cellStyle name="Uwaga 3" xfId="52422" hidden="1"/>
    <cellStyle name="Uwaga 3" xfId="52423" hidden="1"/>
    <cellStyle name="Uwaga 3" xfId="52436" hidden="1"/>
    <cellStyle name="Uwaga 3" xfId="52438" hidden="1"/>
    <cellStyle name="Uwaga 3" xfId="52440" hidden="1"/>
    <cellStyle name="Uwaga 3" xfId="52451" hidden="1"/>
    <cellStyle name="Uwaga 3" xfId="52453" hidden="1"/>
    <cellStyle name="Uwaga 3" xfId="52455" hidden="1"/>
    <cellStyle name="Uwaga 3" xfId="52466" hidden="1"/>
    <cellStyle name="Uwaga 3" xfId="52468" hidden="1"/>
    <cellStyle name="Uwaga 3" xfId="52470" hidden="1"/>
    <cellStyle name="Uwaga 3" xfId="52481" hidden="1"/>
    <cellStyle name="Uwaga 3" xfId="52482" hidden="1"/>
    <cellStyle name="Uwaga 3" xfId="52484" hidden="1"/>
    <cellStyle name="Uwaga 3" xfId="52495" hidden="1"/>
    <cellStyle name="Uwaga 3" xfId="52497" hidden="1"/>
    <cellStyle name="Uwaga 3" xfId="52498" hidden="1"/>
    <cellStyle name="Uwaga 3" xfId="52507" hidden="1"/>
    <cellStyle name="Uwaga 3" xfId="52510" hidden="1"/>
    <cellStyle name="Uwaga 3" xfId="52512" hidden="1"/>
    <cellStyle name="Uwaga 3" xfId="52523" hidden="1"/>
    <cellStyle name="Uwaga 3" xfId="52525" hidden="1"/>
    <cellStyle name="Uwaga 3" xfId="52527" hidden="1"/>
    <cellStyle name="Uwaga 3" xfId="52539" hidden="1"/>
    <cellStyle name="Uwaga 3" xfId="52541" hidden="1"/>
    <cellStyle name="Uwaga 3" xfId="52543" hidden="1"/>
    <cellStyle name="Uwaga 3" xfId="52551" hidden="1"/>
    <cellStyle name="Uwaga 3" xfId="52553" hidden="1"/>
    <cellStyle name="Uwaga 3" xfId="52556" hidden="1"/>
    <cellStyle name="Uwaga 3" xfId="52546" hidden="1"/>
    <cellStyle name="Uwaga 3" xfId="52545" hidden="1"/>
    <cellStyle name="Uwaga 3" xfId="52544" hidden="1"/>
    <cellStyle name="Uwaga 3" xfId="52531" hidden="1"/>
    <cellStyle name="Uwaga 3" xfId="52530" hidden="1"/>
    <cellStyle name="Uwaga 3" xfId="52529" hidden="1"/>
    <cellStyle name="Uwaga 3" xfId="52516" hidden="1"/>
    <cellStyle name="Uwaga 3" xfId="52515" hidden="1"/>
    <cellStyle name="Uwaga 3" xfId="52514" hidden="1"/>
    <cellStyle name="Uwaga 3" xfId="52501" hidden="1"/>
    <cellStyle name="Uwaga 3" xfId="52500" hidden="1"/>
    <cellStyle name="Uwaga 3" xfId="52499" hidden="1"/>
    <cellStyle name="Uwaga 3" xfId="52486" hidden="1"/>
    <cellStyle name="Uwaga 3" xfId="52485" hidden="1"/>
    <cellStyle name="Uwaga 3" xfId="52483" hidden="1"/>
    <cellStyle name="Uwaga 3" xfId="52472" hidden="1"/>
    <cellStyle name="Uwaga 3" xfId="52469" hidden="1"/>
    <cellStyle name="Uwaga 3" xfId="52467" hidden="1"/>
    <cellStyle name="Uwaga 3" xfId="52457" hidden="1"/>
    <cellStyle name="Uwaga 3" xfId="52454" hidden="1"/>
    <cellStyle name="Uwaga 3" xfId="52452" hidden="1"/>
    <cellStyle name="Uwaga 3" xfId="52442" hidden="1"/>
    <cellStyle name="Uwaga 3" xfId="52439" hidden="1"/>
    <cellStyle name="Uwaga 3" xfId="52437" hidden="1"/>
    <cellStyle name="Uwaga 3" xfId="52427" hidden="1"/>
    <cellStyle name="Uwaga 3" xfId="52425" hidden="1"/>
    <cellStyle name="Uwaga 3" xfId="52424" hidden="1"/>
    <cellStyle name="Uwaga 3" xfId="52412" hidden="1"/>
    <cellStyle name="Uwaga 3" xfId="52410" hidden="1"/>
    <cellStyle name="Uwaga 3" xfId="52407" hidden="1"/>
    <cellStyle name="Uwaga 3" xfId="52397" hidden="1"/>
    <cellStyle name="Uwaga 3" xfId="52394" hidden="1"/>
    <cellStyle name="Uwaga 3" xfId="52392" hidden="1"/>
    <cellStyle name="Uwaga 3" xfId="52382" hidden="1"/>
    <cellStyle name="Uwaga 3" xfId="52379" hidden="1"/>
    <cellStyle name="Uwaga 3" xfId="52377" hidden="1"/>
    <cellStyle name="Uwaga 3" xfId="52367" hidden="1"/>
    <cellStyle name="Uwaga 3" xfId="52365" hidden="1"/>
    <cellStyle name="Uwaga 3" xfId="52364" hidden="1"/>
    <cellStyle name="Uwaga 3" xfId="52352" hidden="1"/>
    <cellStyle name="Uwaga 3" xfId="52349" hidden="1"/>
    <cellStyle name="Uwaga 3" xfId="52347" hidden="1"/>
    <cellStyle name="Uwaga 3" xfId="52337" hidden="1"/>
    <cellStyle name="Uwaga 3" xfId="52334" hidden="1"/>
    <cellStyle name="Uwaga 3" xfId="52332" hidden="1"/>
    <cellStyle name="Uwaga 3" xfId="52322" hidden="1"/>
    <cellStyle name="Uwaga 3" xfId="52319" hidden="1"/>
    <cellStyle name="Uwaga 3" xfId="52317" hidden="1"/>
    <cellStyle name="Uwaga 3" xfId="52307" hidden="1"/>
    <cellStyle name="Uwaga 3" xfId="52305" hidden="1"/>
    <cellStyle name="Uwaga 3" xfId="52304" hidden="1"/>
    <cellStyle name="Uwaga 3" xfId="52291" hidden="1"/>
    <cellStyle name="Uwaga 3" xfId="52288" hidden="1"/>
    <cellStyle name="Uwaga 3" xfId="52286" hidden="1"/>
    <cellStyle name="Uwaga 3" xfId="52276" hidden="1"/>
    <cellStyle name="Uwaga 3" xfId="52273" hidden="1"/>
    <cellStyle name="Uwaga 3" xfId="52271" hidden="1"/>
    <cellStyle name="Uwaga 3" xfId="52261" hidden="1"/>
    <cellStyle name="Uwaga 3" xfId="52258" hidden="1"/>
    <cellStyle name="Uwaga 3" xfId="52256" hidden="1"/>
    <cellStyle name="Uwaga 3" xfId="52247" hidden="1"/>
    <cellStyle name="Uwaga 3" xfId="52245" hidden="1"/>
    <cellStyle name="Uwaga 3" xfId="52244" hidden="1"/>
    <cellStyle name="Uwaga 3" xfId="52232" hidden="1"/>
    <cellStyle name="Uwaga 3" xfId="52230" hidden="1"/>
    <cellStyle name="Uwaga 3" xfId="52228" hidden="1"/>
    <cellStyle name="Uwaga 3" xfId="52217" hidden="1"/>
    <cellStyle name="Uwaga 3" xfId="52215" hidden="1"/>
    <cellStyle name="Uwaga 3" xfId="52213" hidden="1"/>
    <cellStyle name="Uwaga 3" xfId="52202" hidden="1"/>
    <cellStyle name="Uwaga 3" xfId="52200" hidden="1"/>
    <cellStyle name="Uwaga 3" xfId="52198" hidden="1"/>
    <cellStyle name="Uwaga 3" xfId="52187" hidden="1"/>
    <cellStyle name="Uwaga 3" xfId="52185" hidden="1"/>
    <cellStyle name="Uwaga 3" xfId="52184" hidden="1"/>
    <cellStyle name="Uwaga 3" xfId="52171" hidden="1"/>
    <cellStyle name="Uwaga 3" xfId="52168" hidden="1"/>
    <cellStyle name="Uwaga 3" xfId="52166" hidden="1"/>
    <cellStyle name="Uwaga 3" xfId="52156" hidden="1"/>
    <cellStyle name="Uwaga 3" xfId="52153" hidden="1"/>
    <cellStyle name="Uwaga 3" xfId="52151" hidden="1"/>
    <cellStyle name="Uwaga 3" xfId="52141" hidden="1"/>
    <cellStyle name="Uwaga 3" xfId="52138" hidden="1"/>
    <cellStyle name="Uwaga 3" xfId="52136" hidden="1"/>
    <cellStyle name="Uwaga 3" xfId="52127" hidden="1"/>
    <cellStyle name="Uwaga 3" xfId="52125" hidden="1"/>
    <cellStyle name="Uwaga 3" xfId="52123" hidden="1"/>
    <cellStyle name="Uwaga 3" xfId="52111" hidden="1"/>
    <cellStyle name="Uwaga 3" xfId="52108" hidden="1"/>
    <cellStyle name="Uwaga 3" xfId="52106" hidden="1"/>
    <cellStyle name="Uwaga 3" xfId="52096" hidden="1"/>
    <cellStyle name="Uwaga 3" xfId="52093" hidden="1"/>
    <cellStyle name="Uwaga 3" xfId="52091" hidden="1"/>
    <cellStyle name="Uwaga 3" xfId="52081" hidden="1"/>
    <cellStyle name="Uwaga 3" xfId="52078" hidden="1"/>
    <cellStyle name="Uwaga 3" xfId="52076" hidden="1"/>
    <cellStyle name="Uwaga 3" xfId="52069" hidden="1"/>
    <cellStyle name="Uwaga 3" xfId="52066" hidden="1"/>
    <cellStyle name="Uwaga 3" xfId="52064" hidden="1"/>
    <cellStyle name="Uwaga 3" xfId="52054" hidden="1"/>
    <cellStyle name="Uwaga 3" xfId="52051" hidden="1"/>
    <cellStyle name="Uwaga 3" xfId="52048" hidden="1"/>
    <cellStyle name="Uwaga 3" xfId="52039" hidden="1"/>
    <cellStyle name="Uwaga 3" xfId="52035" hidden="1"/>
    <cellStyle name="Uwaga 3" xfId="52032" hidden="1"/>
    <cellStyle name="Uwaga 3" xfId="52024" hidden="1"/>
    <cellStyle name="Uwaga 3" xfId="52021" hidden="1"/>
    <cellStyle name="Uwaga 3" xfId="52018" hidden="1"/>
    <cellStyle name="Uwaga 3" xfId="52009" hidden="1"/>
    <cellStyle name="Uwaga 3" xfId="52006" hidden="1"/>
    <cellStyle name="Uwaga 3" xfId="52003" hidden="1"/>
    <cellStyle name="Uwaga 3" xfId="51993" hidden="1"/>
    <cellStyle name="Uwaga 3" xfId="51989" hidden="1"/>
    <cellStyle name="Uwaga 3" xfId="51986" hidden="1"/>
    <cellStyle name="Uwaga 3" xfId="51977" hidden="1"/>
    <cellStyle name="Uwaga 3" xfId="51973" hidden="1"/>
    <cellStyle name="Uwaga 3" xfId="51971" hidden="1"/>
    <cellStyle name="Uwaga 3" xfId="51963" hidden="1"/>
    <cellStyle name="Uwaga 3" xfId="51959" hidden="1"/>
    <cellStyle name="Uwaga 3" xfId="51956" hidden="1"/>
    <cellStyle name="Uwaga 3" xfId="51949" hidden="1"/>
    <cellStyle name="Uwaga 3" xfId="51946" hidden="1"/>
    <cellStyle name="Uwaga 3" xfId="51943" hidden="1"/>
    <cellStyle name="Uwaga 3" xfId="51934" hidden="1"/>
    <cellStyle name="Uwaga 3" xfId="51929" hidden="1"/>
    <cellStyle name="Uwaga 3" xfId="51926" hidden="1"/>
    <cellStyle name="Uwaga 3" xfId="51919" hidden="1"/>
    <cellStyle name="Uwaga 3" xfId="51914" hidden="1"/>
    <cellStyle name="Uwaga 3" xfId="51911" hidden="1"/>
    <cellStyle name="Uwaga 3" xfId="51904" hidden="1"/>
    <cellStyle name="Uwaga 3" xfId="51899" hidden="1"/>
    <cellStyle name="Uwaga 3" xfId="51896" hidden="1"/>
    <cellStyle name="Uwaga 3" xfId="51890" hidden="1"/>
    <cellStyle name="Uwaga 3" xfId="51886" hidden="1"/>
    <cellStyle name="Uwaga 3" xfId="51883" hidden="1"/>
    <cellStyle name="Uwaga 3" xfId="51875" hidden="1"/>
    <cellStyle name="Uwaga 3" xfId="51870" hidden="1"/>
    <cellStyle name="Uwaga 3" xfId="51866" hidden="1"/>
    <cellStyle name="Uwaga 3" xfId="51860" hidden="1"/>
    <cellStyle name="Uwaga 3" xfId="51855" hidden="1"/>
    <cellStyle name="Uwaga 3" xfId="51851" hidden="1"/>
    <cellStyle name="Uwaga 3" xfId="51845" hidden="1"/>
    <cellStyle name="Uwaga 3" xfId="51840" hidden="1"/>
    <cellStyle name="Uwaga 3" xfId="51836" hidden="1"/>
    <cellStyle name="Uwaga 3" xfId="51831" hidden="1"/>
    <cellStyle name="Uwaga 3" xfId="51827" hidden="1"/>
    <cellStyle name="Uwaga 3" xfId="51823" hidden="1"/>
    <cellStyle name="Uwaga 3" xfId="51815" hidden="1"/>
    <cellStyle name="Uwaga 3" xfId="51810" hidden="1"/>
    <cellStyle name="Uwaga 3" xfId="51806" hidden="1"/>
    <cellStyle name="Uwaga 3" xfId="51800" hidden="1"/>
    <cellStyle name="Uwaga 3" xfId="51795" hidden="1"/>
    <cellStyle name="Uwaga 3" xfId="51791" hidden="1"/>
    <cellStyle name="Uwaga 3" xfId="51785" hidden="1"/>
    <cellStyle name="Uwaga 3" xfId="51780" hidden="1"/>
    <cellStyle name="Uwaga 3" xfId="51776" hidden="1"/>
    <cellStyle name="Uwaga 3" xfId="51772" hidden="1"/>
    <cellStyle name="Uwaga 3" xfId="51767" hidden="1"/>
    <cellStyle name="Uwaga 3" xfId="51762" hidden="1"/>
    <cellStyle name="Uwaga 3" xfId="51757" hidden="1"/>
    <cellStyle name="Uwaga 3" xfId="51753" hidden="1"/>
    <cellStyle name="Uwaga 3" xfId="51749" hidden="1"/>
    <cellStyle name="Uwaga 3" xfId="51742" hidden="1"/>
    <cellStyle name="Uwaga 3" xfId="51738" hidden="1"/>
    <cellStyle name="Uwaga 3" xfId="51733" hidden="1"/>
    <cellStyle name="Uwaga 3" xfId="51727" hidden="1"/>
    <cellStyle name="Uwaga 3" xfId="51723" hidden="1"/>
    <cellStyle name="Uwaga 3" xfId="51718" hidden="1"/>
    <cellStyle name="Uwaga 3" xfId="51712" hidden="1"/>
    <cellStyle name="Uwaga 3" xfId="51708" hidden="1"/>
    <cellStyle name="Uwaga 3" xfId="51703" hidden="1"/>
    <cellStyle name="Uwaga 3" xfId="51697" hidden="1"/>
    <cellStyle name="Uwaga 3" xfId="51693" hidden="1"/>
    <cellStyle name="Uwaga 3" xfId="51689" hidden="1"/>
    <cellStyle name="Uwaga 3" xfId="52549" hidden="1"/>
    <cellStyle name="Uwaga 3" xfId="52548" hidden="1"/>
    <cellStyle name="Uwaga 3" xfId="52547" hidden="1"/>
    <cellStyle name="Uwaga 3" xfId="52534" hidden="1"/>
    <cellStyle name="Uwaga 3" xfId="52533" hidden="1"/>
    <cellStyle name="Uwaga 3" xfId="52532" hidden="1"/>
    <cellStyle name="Uwaga 3" xfId="52519" hidden="1"/>
    <cellStyle name="Uwaga 3" xfId="52518" hidden="1"/>
    <cellStyle name="Uwaga 3" xfId="52517" hidden="1"/>
    <cellStyle name="Uwaga 3" xfId="52504" hidden="1"/>
    <cellStyle name="Uwaga 3" xfId="52503" hidden="1"/>
    <cellStyle name="Uwaga 3" xfId="52502" hidden="1"/>
    <cellStyle name="Uwaga 3" xfId="52489" hidden="1"/>
    <cellStyle name="Uwaga 3" xfId="52488" hidden="1"/>
    <cellStyle name="Uwaga 3" xfId="52487" hidden="1"/>
    <cellStyle name="Uwaga 3" xfId="52475" hidden="1"/>
    <cellStyle name="Uwaga 3" xfId="52473" hidden="1"/>
    <cellStyle name="Uwaga 3" xfId="52471" hidden="1"/>
    <cellStyle name="Uwaga 3" xfId="52460" hidden="1"/>
    <cellStyle name="Uwaga 3" xfId="52458" hidden="1"/>
    <cellStyle name="Uwaga 3" xfId="52456" hidden="1"/>
    <cellStyle name="Uwaga 3" xfId="52445" hidden="1"/>
    <cellStyle name="Uwaga 3" xfId="52443" hidden="1"/>
    <cellStyle name="Uwaga 3" xfId="52441" hidden="1"/>
    <cellStyle name="Uwaga 3" xfId="52430" hidden="1"/>
    <cellStyle name="Uwaga 3" xfId="52428" hidden="1"/>
    <cellStyle name="Uwaga 3" xfId="52426" hidden="1"/>
    <cellStyle name="Uwaga 3" xfId="52415" hidden="1"/>
    <cellStyle name="Uwaga 3" xfId="52413" hidden="1"/>
    <cellStyle name="Uwaga 3" xfId="52411" hidden="1"/>
    <cellStyle name="Uwaga 3" xfId="52400" hidden="1"/>
    <cellStyle name="Uwaga 3" xfId="52398" hidden="1"/>
    <cellStyle name="Uwaga 3" xfId="52396" hidden="1"/>
    <cellStyle name="Uwaga 3" xfId="52385" hidden="1"/>
    <cellStyle name="Uwaga 3" xfId="52383" hidden="1"/>
    <cellStyle name="Uwaga 3" xfId="52381" hidden="1"/>
    <cellStyle name="Uwaga 3" xfId="52370" hidden="1"/>
    <cellStyle name="Uwaga 3" xfId="52368" hidden="1"/>
    <cellStyle name="Uwaga 3" xfId="52366" hidden="1"/>
    <cellStyle name="Uwaga 3" xfId="52355" hidden="1"/>
    <cellStyle name="Uwaga 3" xfId="52353" hidden="1"/>
    <cellStyle name="Uwaga 3" xfId="52351" hidden="1"/>
    <cellStyle name="Uwaga 3" xfId="52340" hidden="1"/>
    <cellStyle name="Uwaga 3" xfId="52338" hidden="1"/>
    <cellStyle name="Uwaga 3" xfId="52336" hidden="1"/>
    <cellStyle name="Uwaga 3" xfId="52325" hidden="1"/>
    <cellStyle name="Uwaga 3" xfId="52323" hidden="1"/>
    <cellStyle name="Uwaga 3" xfId="52321" hidden="1"/>
    <cellStyle name="Uwaga 3" xfId="52310" hidden="1"/>
    <cellStyle name="Uwaga 3" xfId="52308" hidden="1"/>
    <cellStyle name="Uwaga 3" xfId="52306" hidden="1"/>
    <cellStyle name="Uwaga 3" xfId="52295" hidden="1"/>
    <cellStyle name="Uwaga 3" xfId="52293" hidden="1"/>
    <cellStyle name="Uwaga 3" xfId="52290" hidden="1"/>
    <cellStyle name="Uwaga 3" xfId="52280" hidden="1"/>
    <cellStyle name="Uwaga 3" xfId="52277" hidden="1"/>
    <cellStyle name="Uwaga 3" xfId="52274" hidden="1"/>
    <cellStyle name="Uwaga 3" xfId="52265" hidden="1"/>
    <cellStyle name="Uwaga 3" xfId="52263" hidden="1"/>
    <cellStyle name="Uwaga 3" xfId="52260" hidden="1"/>
    <cellStyle name="Uwaga 3" xfId="52250" hidden="1"/>
    <cellStyle name="Uwaga 3" xfId="52248" hidden="1"/>
    <cellStyle name="Uwaga 3" xfId="52246" hidden="1"/>
    <cellStyle name="Uwaga 3" xfId="52235" hidden="1"/>
    <cellStyle name="Uwaga 3" xfId="52233" hidden="1"/>
    <cellStyle name="Uwaga 3" xfId="52231" hidden="1"/>
    <cellStyle name="Uwaga 3" xfId="52220" hidden="1"/>
    <cellStyle name="Uwaga 3" xfId="52218" hidden="1"/>
    <cellStyle name="Uwaga 3" xfId="52216" hidden="1"/>
    <cellStyle name="Uwaga 3" xfId="52205" hidden="1"/>
    <cellStyle name="Uwaga 3" xfId="52203" hidden="1"/>
    <cellStyle name="Uwaga 3" xfId="52201" hidden="1"/>
    <cellStyle name="Uwaga 3" xfId="52190" hidden="1"/>
    <cellStyle name="Uwaga 3" xfId="52188" hidden="1"/>
    <cellStyle name="Uwaga 3" xfId="52186" hidden="1"/>
    <cellStyle name="Uwaga 3" xfId="52175" hidden="1"/>
    <cellStyle name="Uwaga 3" xfId="52173" hidden="1"/>
    <cellStyle name="Uwaga 3" xfId="52170" hidden="1"/>
    <cellStyle name="Uwaga 3" xfId="52160" hidden="1"/>
    <cellStyle name="Uwaga 3" xfId="52157" hidden="1"/>
    <cellStyle name="Uwaga 3" xfId="52154" hidden="1"/>
    <cellStyle name="Uwaga 3" xfId="52145" hidden="1"/>
    <cellStyle name="Uwaga 3" xfId="52142" hidden="1"/>
    <cellStyle name="Uwaga 3" xfId="52139" hidden="1"/>
    <cellStyle name="Uwaga 3" xfId="52130" hidden="1"/>
    <cellStyle name="Uwaga 3" xfId="52128" hidden="1"/>
    <cellStyle name="Uwaga 3" xfId="52126" hidden="1"/>
    <cellStyle name="Uwaga 3" xfId="52115" hidden="1"/>
    <cellStyle name="Uwaga 3" xfId="52112" hidden="1"/>
    <cellStyle name="Uwaga 3" xfId="52109" hidden="1"/>
    <cellStyle name="Uwaga 3" xfId="52100" hidden="1"/>
    <cellStyle name="Uwaga 3" xfId="52097" hidden="1"/>
    <cellStyle name="Uwaga 3" xfId="52094" hidden="1"/>
    <cellStyle name="Uwaga 3" xfId="52085" hidden="1"/>
    <cellStyle name="Uwaga 3" xfId="52082" hidden="1"/>
    <cellStyle name="Uwaga 3" xfId="52079" hidden="1"/>
    <cellStyle name="Uwaga 3" xfId="52072" hidden="1"/>
    <cellStyle name="Uwaga 3" xfId="52068" hidden="1"/>
    <cellStyle name="Uwaga 3" xfId="52065" hidden="1"/>
    <cellStyle name="Uwaga 3" xfId="52057" hidden="1"/>
    <cellStyle name="Uwaga 3" xfId="52053" hidden="1"/>
    <cellStyle name="Uwaga 3" xfId="52050" hidden="1"/>
    <cellStyle name="Uwaga 3" xfId="52042" hidden="1"/>
    <cellStyle name="Uwaga 3" xfId="52038" hidden="1"/>
    <cellStyle name="Uwaga 3" xfId="52034" hidden="1"/>
    <cellStyle name="Uwaga 3" xfId="52027" hidden="1"/>
    <cellStyle name="Uwaga 3" xfId="52023" hidden="1"/>
    <cellStyle name="Uwaga 3" xfId="52020" hidden="1"/>
    <cellStyle name="Uwaga 3" xfId="52012" hidden="1"/>
    <cellStyle name="Uwaga 3" xfId="52008" hidden="1"/>
    <cellStyle name="Uwaga 3" xfId="52005" hidden="1"/>
    <cellStyle name="Uwaga 3" xfId="51996" hidden="1"/>
    <cellStyle name="Uwaga 3" xfId="51991" hidden="1"/>
    <cellStyle name="Uwaga 3" xfId="51987" hidden="1"/>
    <cellStyle name="Uwaga 3" xfId="51981" hidden="1"/>
    <cellStyle name="Uwaga 3" xfId="51976" hidden="1"/>
    <cellStyle name="Uwaga 3" xfId="51972" hidden="1"/>
    <cellStyle name="Uwaga 3" xfId="51966" hidden="1"/>
    <cellStyle name="Uwaga 3" xfId="51961" hidden="1"/>
    <cellStyle name="Uwaga 3" xfId="51957" hidden="1"/>
    <cellStyle name="Uwaga 3" xfId="51952" hidden="1"/>
    <cellStyle name="Uwaga 3" xfId="51948" hidden="1"/>
    <cellStyle name="Uwaga 3" xfId="51944" hidden="1"/>
    <cellStyle name="Uwaga 3" xfId="51937" hidden="1"/>
    <cellStyle name="Uwaga 3" xfId="51932" hidden="1"/>
    <cellStyle name="Uwaga 3" xfId="51928" hidden="1"/>
    <cellStyle name="Uwaga 3" xfId="51921" hidden="1"/>
    <cellStyle name="Uwaga 3" xfId="51916" hidden="1"/>
    <cellStyle name="Uwaga 3" xfId="51912" hidden="1"/>
    <cellStyle name="Uwaga 3" xfId="51907" hidden="1"/>
    <cellStyle name="Uwaga 3" xfId="51902" hidden="1"/>
    <cellStyle name="Uwaga 3" xfId="51898" hidden="1"/>
    <cellStyle name="Uwaga 3" xfId="51892" hidden="1"/>
    <cellStyle name="Uwaga 3" xfId="51888" hidden="1"/>
    <cellStyle name="Uwaga 3" xfId="51885" hidden="1"/>
    <cellStyle name="Uwaga 3" xfId="51878" hidden="1"/>
    <cellStyle name="Uwaga 3" xfId="51873" hidden="1"/>
    <cellStyle name="Uwaga 3" xfId="51868" hidden="1"/>
    <cellStyle name="Uwaga 3" xfId="51862" hidden="1"/>
    <cellStyle name="Uwaga 3" xfId="51857" hidden="1"/>
    <cellStyle name="Uwaga 3" xfId="51852" hidden="1"/>
    <cellStyle name="Uwaga 3" xfId="51847" hidden="1"/>
    <cellStyle name="Uwaga 3" xfId="51842" hidden="1"/>
    <cellStyle name="Uwaga 3" xfId="51837" hidden="1"/>
    <cellStyle name="Uwaga 3" xfId="51833" hidden="1"/>
    <cellStyle name="Uwaga 3" xfId="51829" hidden="1"/>
    <cellStyle name="Uwaga 3" xfId="51824" hidden="1"/>
    <cellStyle name="Uwaga 3" xfId="51817" hidden="1"/>
    <cellStyle name="Uwaga 3" xfId="51812" hidden="1"/>
    <cellStyle name="Uwaga 3" xfId="51807" hidden="1"/>
    <cellStyle name="Uwaga 3" xfId="51801" hidden="1"/>
    <cellStyle name="Uwaga 3" xfId="51796" hidden="1"/>
    <cellStyle name="Uwaga 3" xfId="51792" hidden="1"/>
    <cellStyle name="Uwaga 3" xfId="51787" hidden="1"/>
    <cellStyle name="Uwaga 3" xfId="51782" hidden="1"/>
    <cellStyle name="Uwaga 3" xfId="51777" hidden="1"/>
    <cellStyle name="Uwaga 3" xfId="51773" hidden="1"/>
    <cellStyle name="Uwaga 3" xfId="51768" hidden="1"/>
    <cellStyle name="Uwaga 3" xfId="51763" hidden="1"/>
    <cellStyle name="Uwaga 3" xfId="51758" hidden="1"/>
    <cellStyle name="Uwaga 3" xfId="51754" hidden="1"/>
    <cellStyle name="Uwaga 3" xfId="51750" hidden="1"/>
    <cellStyle name="Uwaga 3" xfId="51743" hidden="1"/>
    <cellStyle name="Uwaga 3" xfId="51739" hidden="1"/>
    <cellStyle name="Uwaga 3" xfId="51734" hidden="1"/>
    <cellStyle name="Uwaga 3" xfId="51728" hidden="1"/>
    <cellStyle name="Uwaga 3" xfId="51724" hidden="1"/>
    <cellStyle name="Uwaga 3" xfId="51719" hidden="1"/>
    <cellStyle name="Uwaga 3" xfId="51713" hidden="1"/>
    <cellStyle name="Uwaga 3" xfId="51709" hidden="1"/>
    <cellStyle name="Uwaga 3" xfId="51705" hidden="1"/>
    <cellStyle name="Uwaga 3" xfId="51698" hidden="1"/>
    <cellStyle name="Uwaga 3" xfId="51694" hidden="1"/>
    <cellStyle name="Uwaga 3" xfId="51690" hidden="1"/>
    <cellStyle name="Uwaga 3" xfId="52554" hidden="1"/>
    <cellStyle name="Uwaga 3" xfId="52552" hidden="1"/>
    <cellStyle name="Uwaga 3" xfId="52550" hidden="1"/>
    <cellStyle name="Uwaga 3" xfId="52537" hidden="1"/>
    <cellStyle name="Uwaga 3" xfId="52536" hidden="1"/>
    <cellStyle name="Uwaga 3" xfId="52535" hidden="1"/>
    <cellStyle name="Uwaga 3" xfId="52522" hidden="1"/>
    <cellStyle name="Uwaga 3" xfId="52521" hidden="1"/>
    <cellStyle name="Uwaga 3" xfId="52520" hidden="1"/>
    <cellStyle name="Uwaga 3" xfId="52508" hidden="1"/>
    <cellStyle name="Uwaga 3" xfId="52506" hidden="1"/>
    <cellStyle name="Uwaga 3" xfId="52505" hidden="1"/>
    <cellStyle name="Uwaga 3" xfId="52492" hidden="1"/>
    <cellStyle name="Uwaga 3" xfId="52491" hidden="1"/>
    <cellStyle name="Uwaga 3" xfId="52490" hidden="1"/>
    <cellStyle name="Uwaga 3" xfId="52478" hidden="1"/>
    <cellStyle name="Uwaga 3" xfId="52476" hidden="1"/>
    <cellStyle name="Uwaga 3" xfId="52474" hidden="1"/>
    <cellStyle name="Uwaga 3" xfId="52463" hidden="1"/>
    <cellStyle name="Uwaga 3" xfId="52461" hidden="1"/>
    <cellStyle name="Uwaga 3" xfId="52459" hidden="1"/>
    <cellStyle name="Uwaga 3" xfId="52448" hidden="1"/>
    <cellStyle name="Uwaga 3" xfId="52446" hidden="1"/>
    <cellStyle name="Uwaga 3" xfId="52444" hidden="1"/>
    <cellStyle name="Uwaga 3" xfId="52433" hidden="1"/>
    <cellStyle name="Uwaga 3" xfId="52431" hidden="1"/>
    <cellStyle name="Uwaga 3" xfId="52429" hidden="1"/>
    <cellStyle name="Uwaga 3" xfId="52418" hidden="1"/>
    <cellStyle name="Uwaga 3" xfId="52416" hidden="1"/>
    <cellStyle name="Uwaga 3" xfId="52414" hidden="1"/>
    <cellStyle name="Uwaga 3" xfId="52403" hidden="1"/>
    <cellStyle name="Uwaga 3" xfId="52401" hidden="1"/>
    <cellStyle name="Uwaga 3" xfId="52399" hidden="1"/>
    <cellStyle name="Uwaga 3" xfId="52388" hidden="1"/>
    <cellStyle name="Uwaga 3" xfId="52386" hidden="1"/>
    <cellStyle name="Uwaga 3" xfId="52384" hidden="1"/>
    <cellStyle name="Uwaga 3" xfId="52373" hidden="1"/>
    <cellStyle name="Uwaga 3" xfId="52371" hidden="1"/>
    <cellStyle name="Uwaga 3" xfId="52369" hidden="1"/>
    <cellStyle name="Uwaga 3" xfId="52358" hidden="1"/>
    <cellStyle name="Uwaga 3" xfId="52356" hidden="1"/>
    <cellStyle name="Uwaga 3" xfId="52354" hidden="1"/>
    <cellStyle name="Uwaga 3" xfId="52343" hidden="1"/>
    <cellStyle name="Uwaga 3" xfId="52341" hidden="1"/>
    <cellStyle name="Uwaga 3" xfId="52339" hidden="1"/>
    <cellStyle name="Uwaga 3" xfId="52328" hidden="1"/>
    <cellStyle name="Uwaga 3" xfId="52326" hidden="1"/>
    <cellStyle name="Uwaga 3" xfId="52324" hidden="1"/>
    <cellStyle name="Uwaga 3" xfId="52313" hidden="1"/>
    <cellStyle name="Uwaga 3" xfId="52311" hidden="1"/>
    <cellStyle name="Uwaga 3" xfId="52309" hidden="1"/>
    <cellStyle name="Uwaga 3" xfId="52298" hidden="1"/>
    <cellStyle name="Uwaga 3" xfId="52296" hidden="1"/>
    <cellStyle name="Uwaga 3" xfId="52294" hidden="1"/>
    <cellStyle name="Uwaga 3" xfId="52283" hidden="1"/>
    <cellStyle name="Uwaga 3" xfId="52281" hidden="1"/>
    <cellStyle name="Uwaga 3" xfId="52279" hidden="1"/>
    <cellStyle name="Uwaga 3" xfId="52268" hidden="1"/>
    <cellStyle name="Uwaga 3" xfId="52266" hidden="1"/>
    <cellStyle name="Uwaga 3" xfId="52264" hidden="1"/>
    <cellStyle name="Uwaga 3" xfId="52253" hidden="1"/>
    <cellStyle name="Uwaga 3" xfId="52251" hidden="1"/>
    <cellStyle name="Uwaga 3" xfId="52249" hidden="1"/>
    <cellStyle name="Uwaga 3" xfId="52238" hidden="1"/>
    <cellStyle name="Uwaga 3" xfId="52236" hidden="1"/>
    <cellStyle name="Uwaga 3" xfId="52234" hidden="1"/>
    <cellStyle name="Uwaga 3" xfId="52223" hidden="1"/>
    <cellStyle name="Uwaga 3" xfId="52221" hidden="1"/>
    <cellStyle name="Uwaga 3" xfId="52219" hidden="1"/>
    <cellStyle name="Uwaga 3" xfId="52208" hidden="1"/>
    <cellStyle name="Uwaga 3" xfId="52206" hidden="1"/>
    <cellStyle name="Uwaga 3" xfId="52204" hidden="1"/>
    <cellStyle name="Uwaga 3" xfId="52193" hidden="1"/>
    <cellStyle name="Uwaga 3" xfId="52191" hidden="1"/>
    <cellStyle name="Uwaga 3" xfId="52189" hidden="1"/>
    <cellStyle name="Uwaga 3" xfId="52178" hidden="1"/>
    <cellStyle name="Uwaga 3" xfId="52176" hidden="1"/>
    <cellStyle name="Uwaga 3" xfId="52174" hidden="1"/>
    <cellStyle name="Uwaga 3" xfId="52163" hidden="1"/>
    <cellStyle name="Uwaga 3" xfId="52161" hidden="1"/>
    <cellStyle name="Uwaga 3" xfId="52158" hidden="1"/>
    <cellStyle name="Uwaga 3" xfId="52148" hidden="1"/>
    <cellStyle name="Uwaga 3" xfId="52146" hidden="1"/>
    <cellStyle name="Uwaga 3" xfId="52144" hidden="1"/>
    <cellStyle name="Uwaga 3" xfId="52133" hidden="1"/>
    <cellStyle name="Uwaga 3" xfId="52131" hidden="1"/>
    <cellStyle name="Uwaga 3" xfId="52129" hidden="1"/>
    <cellStyle name="Uwaga 3" xfId="52118" hidden="1"/>
    <cellStyle name="Uwaga 3" xfId="52116" hidden="1"/>
    <cellStyle name="Uwaga 3" xfId="52113" hidden="1"/>
    <cellStyle name="Uwaga 3" xfId="52103" hidden="1"/>
    <cellStyle name="Uwaga 3" xfId="52101" hidden="1"/>
    <cellStyle name="Uwaga 3" xfId="52098" hidden="1"/>
    <cellStyle name="Uwaga 3" xfId="52088" hidden="1"/>
    <cellStyle name="Uwaga 3" xfId="52086" hidden="1"/>
    <cellStyle name="Uwaga 3" xfId="52083" hidden="1"/>
    <cellStyle name="Uwaga 3" xfId="52074" hidden="1"/>
    <cellStyle name="Uwaga 3" xfId="52071" hidden="1"/>
    <cellStyle name="Uwaga 3" xfId="52067" hidden="1"/>
    <cellStyle name="Uwaga 3" xfId="52059" hidden="1"/>
    <cellStyle name="Uwaga 3" xfId="52056" hidden="1"/>
    <cellStyle name="Uwaga 3" xfId="52052" hidden="1"/>
    <cellStyle name="Uwaga 3" xfId="52044" hidden="1"/>
    <cellStyle name="Uwaga 3" xfId="52041" hidden="1"/>
    <cellStyle name="Uwaga 3" xfId="52037" hidden="1"/>
    <cellStyle name="Uwaga 3" xfId="52029" hidden="1"/>
    <cellStyle name="Uwaga 3" xfId="52026" hidden="1"/>
    <cellStyle name="Uwaga 3" xfId="52022" hidden="1"/>
    <cellStyle name="Uwaga 3" xfId="52014" hidden="1"/>
    <cellStyle name="Uwaga 3" xfId="52011" hidden="1"/>
    <cellStyle name="Uwaga 3" xfId="52007" hidden="1"/>
    <cellStyle name="Uwaga 3" xfId="51999" hidden="1"/>
    <cellStyle name="Uwaga 3" xfId="51995" hidden="1"/>
    <cellStyle name="Uwaga 3" xfId="51990" hidden="1"/>
    <cellStyle name="Uwaga 3" xfId="51984" hidden="1"/>
    <cellStyle name="Uwaga 3" xfId="51980" hidden="1"/>
    <cellStyle name="Uwaga 3" xfId="51975" hidden="1"/>
    <cellStyle name="Uwaga 3" xfId="51969" hidden="1"/>
    <cellStyle name="Uwaga 3" xfId="51965" hidden="1"/>
    <cellStyle name="Uwaga 3" xfId="51960" hidden="1"/>
    <cellStyle name="Uwaga 3" xfId="51954" hidden="1"/>
    <cellStyle name="Uwaga 3" xfId="51951" hidden="1"/>
    <cellStyle name="Uwaga 3" xfId="51947" hidden="1"/>
    <cellStyle name="Uwaga 3" xfId="51939" hidden="1"/>
    <cellStyle name="Uwaga 3" xfId="51936" hidden="1"/>
    <cellStyle name="Uwaga 3" xfId="51931" hidden="1"/>
    <cellStyle name="Uwaga 3" xfId="51924" hidden="1"/>
    <cellStyle name="Uwaga 3" xfId="51920" hidden="1"/>
    <cellStyle name="Uwaga 3" xfId="51915" hidden="1"/>
    <cellStyle name="Uwaga 3" xfId="51909" hidden="1"/>
    <cellStyle name="Uwaga 3" xfId="51905" hidden="1"/>
    <cellStyle name="Uwaga 3" xfId="51900" hidden="1"/>
    <cellStyle name="Uwaga 3" xfId="51894" hidden="1"/>
    <cellStyle name="Uwaga 3" xfId="51891" hidden="1"/>
    <cellStyle name="Uwaga 3" xfId="51887" hidden="1"/>
    <cellStyle name="Uwaga 3" xfId="51879" hidden="1"/>
    <cellStyle name="Uwaga 3" xfId="51874" hidden="1"/>
    <cellStyle name="Uwaga 3" xfId="51869" hidden="1"/>
    <cellStyle name="Uwaga 3" xfId="51864" hidden="1"/>
    <cellStyle name="Uwaga 3" xfId="51859" hidden="1"/>
    <cellStyle name="Uwaga 3" xfId="51854" hidden="1"/>
    <cellStyle name="Uwaga 3" xfId="51849" hidden="1"/>
    <cellStyle name="Uwaga 3" xfId="51844" hidden="1"/>
    <cellStyle name="Uwaga 3" xfId="51839" hidden="1"/>
    <cellStyle name="Uwaga 3" xfId="51834" hidden="1"/>
    <cellStyle name="Uwaga 3" xfId="51830" hidden="1"/>
    <cellStyle name="Uwaga 3" xfId="51825" hidden="1"/>
    <cellStyle name="Uwaga 3" xfId="51818" hidden="1"/>
    <cellStyle name="Uwaga 3" xfId="51813" hidden="1"/>
    <cellStyle name="Uwaga 3" xfId="51808" hidden="1"/>
    <cellStyle name="Uwaga 3" xfId="51803" hidden="1"/>
    <cellStyle name="Uwaga 3" xfId="51798" hidden="1"/>
    <cellStyle name="Uwaga 3" xfId="51793" hidden="1"/>
    <cellStyle name="Uwaga 3" xfId="51788" hidden="1"/>
    <cellStyle name="Uwaga 3" xfId="51783" hidden="1"/>
    <cellStyle name="Uwaga 3" xfId="51778" hidden="1"/>
    <cellStyle name="Uwaga 3" xfId="51774" hidden="1"/>
    <cellStyle name="Uwaga 3" xfId="51769" hidden="1"/>
    <cellStyle name="Uwaga 3" xfId="51764" hidden="1"/>
    <cellStyle name="Uwaga 3" xfId="51759" hidden="1"/>
    <cellStyle name="Uwaga 3" xfId="51755" hidden="1"/>
    <cellStyle name="Uwaga 3" xfId="51751" hidden="1"/>
    <cellStyle name="Uwaga 3" xfId="51744" hidden="1"/>
    <cellStyle name="Uwaga 3" xfId="51740" hidden="1"/>
    <cellStyle name="Uwaga 3" xfId="51735" hidden="1"/>
    <cellStyle name="Uwaga 3" xfId="51729" hidden="1"/>
    <cellStyle name="Uwaga 3" xfId="51725" hidden="1"/>
    <cellStyle name="Uwaga 3" xfId="51720" hidden="1"/>
    <cellStyle name="Uwaga 3" xfId="51714" hidden="1"/>
    <cellStyle name="Uwaga 3" xfId="51710" hidden="1"/>
    <cellStyle name="Uwaga 3" xfId="51706" hidden="1"/>
    <cellStyle name="Uwaga 3" xfId="51699" hidden="1"/>
    <cellStyle name="Uwaga 3" xfId="51695" hidden="1"/>
    <cellStyle name="Uwaga 3" xfId="51691" hidden="1"/>
    <cellStyle name="Uwaga 3" xfId="52558" hidden="1"/>
    <cellStyle name="Uwaga 3" xfId="52557" hidden="1"/>
    <cellStyle name="Uwaga 3" xfId="52555" hidden="1"/>
    <cellStyle name="Uwaga 3" xfId="52542" hidden="1"/>
    <cellStyle name="Uwaga 3" xfId="52540" hidden="1"/>
    <cellStyle name="Uwaga 3" xfId="52538" hidden="1"/>
    <cellStyle name="Uwaga 3" xfId="52528" hidden="1"/>
    <cellStyle name="Uwaga 3" xfId="52526" hidden="1"/>
    <cellStyle name="Uwaga 3" xfId="52524" hidden="1"/>
    <cellStyle name="Uwaga 3" xfId="52513" hidden="1"/>
    <cellStyle name="Uwaga 3" xfId="52511" hidden="1"/>
    <cellStyle name="Uwaga 3" xfId="52509" hidden="1"/>
    <cellStyle name="Uwaga 3" xfId="52496" hidden="1"/>
    <cellStyle name="Uwaga 3" xfId="52494" hidden="1"/>
    <cellStyle name="Uwaga 3" xfId="52493" hidden="1"/>
    <cellStyle name="Uwaga 3" xfId="52480" hidden="1"/>
    <cellStyle name="Uwaga 3" xfId="52479" hidden="1"/>
    <cellStyle name="Uwaga 3" xfId="52477" hidden="1"/>
    <cellStyle name="Uwaga 3" xfId="52465" hidden="1"/>
    <cellStyle name="Uwaga 3" xfId="52464" hidden="1"/>
    <cellStyle name="Uwaga 3" xfId="52462" hidden="1"/>
    <cellStyle name="Uwaga 3" xfId="52450" hidden="1"/>
    <cellStyle name="Uwaga 3" xfId="52449" hidden="1"/>
    <cellStyle name="Uwaga 3" xfId="52447" hidden="1"/>
    <cellStyle name="Uwaga 3" xfId="52435" hidden="1"/>
    <cellStyle name="Uwaga 3" xfId="52434" hidden="1"/>
    <cellStyle name="Uwaga 3" xfId="52432" hidden="1"/>
    <cellStyle name="Uwaga 3" xfId="52420" hidden="1"/>
    <cellStyle name="Uwaga 3" xfId="52419" hidden="1"/>
    <cellStyle name="Uwaga 3" xfId="52417" hidden="1"/>
    <cellStyle name="Uwaga 3" xfId="52405" hidden="1"/>
    <cellStyle name="Uwaga 3" xfId="52404" hidden="1"/>
    <cellStyle name="Uwaga 3" xfId="52402" hidden="1"/>
    <cellStyle name="Uwaga 3" xfId="52390" hidden="1"/>
    <cellStyle name="Uwaga 3" xfId="52389" hidden="1"/>
    <cellStyle name="Uwaga 3" xfId="52387" hidden="1"/>
    <cellStyle name="Uwaga 3" xfId="52375" hidden="1"/>
    <cellStyle name="Uwaga 3" xfId="52374" hidden="1"/>
    <cellStyle name="Uwaga 3" xfId="52372" hidden="1"/>
    <cellStyle name="Uwaga 3" xfId="52360" hidden="1"/>
    <cellStyle name="Uwaga 3" xfId="52359" hidden="1"/>
    <cellStyle name="Uwaga 3" xfId="52357" hidden="1"/>
    <cellStyle name="Uwaga 3" xfId="52345" hidden="1"/>
    <cellStyle name="Uwaga 3" xfId="52344" hidden="1"/>
    <cellStyle name="Uwaga 3" xfId="52342" hidden="1"/>
    <cellStyle name="Uwaga 3" xfId="52330" hidden="1"/>
    <cellStyle name="Uwaga 3" xfId="52329" hidden="1"/>
    <cellStyle name="Uwaga 3" xfId="52327" hidden="1"/>
    <cellStyle name="Uwaga 3" xfId="52315" hidden="1"/>
    <cellStyle name="Uwaga 3" xfId="52314" hidden="1"/>
    <cellStyle name="Uwaga 3" xfId="52312" hidden="1"/>
    <cellStyle name="Uwaga 3" xfId="52300" hidden="1"/>
    <cellStyle name="Uwaga 3" xfId="52299" hidden="1"/>
    <cellStyle name="Uwaga 3" xfId="52297" hidden="1"/>
    <cellStyle name="Uwaga 3" xfId="52285" hidden="1"/>
    <cellStyle name="Uwaga 3" xfId="52284" hidden="1"/>
    <cellStyle name="Uwaga 3" xfId="52282" hidden="1"/>
    <cellStyle name="Uwaga 3" xfId="52270" hidden="1"/>
    <cellStyle name="Uwaga 3" xfId="52269" hidden="1"/>
    <cellStyle name="Uwaga 3" xfId="52267" hidden="1"/>
    <cellStyle name="Uwaga 3" xfId="52255" hidden="1"/>
    <cellStyle name="Uwaga 3" xfId="52254" hidden="1"/>
    <cellStyle name="Uwaga 3" xfId="52252" hidden="1"/>
    <cellStyle name="Uwaga 3" xfId="52240" hidden="1"/>
    <cellStyle name="Uwaga 3" xfId="52239" hidden="1"/>
    <cellStyle name="Uwaga 3" xfId="52237" hidden="1"/>
    <cellStyle name="Uwaga 3" xfId="52225" hidden="1"/>
    <cellStyle name="Uwaga 3" xfId="52224" hidden="1"/>
    <cellStyle name="Uwaga 3" xfId="52222" hidden="1"/>
    <cellStyle name="Uwaga 3" xfId="52210" hidden="1"/>
    <cellStyle name="Uwaga 3" xfId="52209" hidden="1"/>
    <cellStyle name="Uwaga 3" xfId="52207" hidden="1"/>
    <cellStyle name="Uwaga 3" xfId="52195" hidden="1"/>
    <cellStyle name="Uwaga 3" xfId="52194" hidden="1"/>
    <cellStyle name="Uwaga 3" xfId="52192" hidden="1"/>
    <cellStyle name="Uwaga 3" xfId="52180" hidden="1"/>
    <cellStyle name="Uwaga 3" xfId="52179" hidden="1"/>
    <cellStyle name="Uwaga 3" xfId="52177" hidden="1"/>
    <cellStyle name="Uwaga 3" xfId="52165" hidden="1"/>
    <cellStyle name="Uwaga 3" xfId="52164" hidden="1"/>
    <cellStyle name="Uwaga 3" xfId="52162" hidden="1"/>
    <cellStyle name="Uwaga 3" xfId="52150" hidden="1"/>
    <cellStyle name="Uwaga 3" xfId="52149" hidden="1"/>
    <cellStyle name="Uwaga 3" xfId="52147" hidden="1"/>
    <cellStyle name="Uwaga 3" xfId="52135" hidden="1"/>
    <cellStyle name="Uwaga 3" xfId="52134" hidden="1"/>
    <cellStyle name="Uwaga 3" xfId="52132" hidden="1"/>
    <cellStyle name="Uwaga 3" xfId="52120" hidden="1"/>
    <cellStyle name="Uwaga 3" xfId="52119" hidden="1"/>
    <cellStyle name="Uwaga 3" xfId="52117" hidden="1"/>
    <cellStyle name="Uwaga 3" xfId="52105" hidden="1"/>
    <cellStyle name="Uwaga 3" xfId="52104" hidden="1"/>
    <cellStyle name="Uwaga 3" xfId="52102" hidden="1"/>
    <cellStyle name="Uwaga 3" xfId="52090" hidden="1"/>
    <cellStyle name="Uwaga 3" xfId="52089" hidden="1"/>
    <cellStyle name="Uwaga 3" xfId="52087" hidden="1"/>
    <cellStyle name="Uwaga 3" xfId="52075" hidden="1"/>
    <cellStyle name="Uwaga 3" xfId="52073" hidden="1"/>
    <cellStyle name="Uwaga 3" xfId="52070" hidden="1"/>
    <cellStyle name="Uwaga 3" xfId="52060" hidden="1"/>
    <cellStyle name="Uwaga 3" xfId="52058" hidden="1"/>
    <cellStyle name="Uwaga 3" xfId="52055" hidden="1"/>
    <cellStyle name="Uwaga 3" xfId="52045" hidden="1"/>
    <cellStyle name="Uwaga 3" xfId="52043" hidden="1"/>
    <cellStyle name="Uwaga 3" xfId="52040" hidden="1"/>
    <cellStyle name="Uwaga 3" xfId="52030" hidden="1"/>
    <cellStyle name="Uwaga 3" xfId="52028" hidden="1"/>
    <cellStyle name="Uwaga 3" xfId="52025" hidden="1"/>
    <cellStyle name="Uwaga 3" xfId="52015" hidden="1"/>
    <cellStyle name="Uwaga 3" xfId="52013" hidden="1"/>
    <cellStyle name="Uwaga 3" xfId="52010" hidden="1"/>
    <cellStyle name="Uwaga 3" xfId="52000" hidden="1"/>
    <cellStyle name="Uwaga 3" xfId="51998" hidden="1"/>
    <cellStyle name="Uwaga 3" xfId="51994" hidden="1"/>
    <cellStyle name="Uwaga 3" xfId="51985" hidden="1"/>
    <cellStyle name="Uwaga 3" xfId="51982" hidden="1"/>
    <cellStyle name="Uwaga 3" xfId="51978" hidden="1"/>
    <cellStyle name="Uwaga 3" xfId="51970" hidden="1"/>
    <cellStyle name="Uwaga 3" xfId="51968" hidden="1"/>
    <cellStyle name="Uwaga 3" xfId="51964" hidden="1"/>
    <cellStyle name="Uwaga 3" xfId="51955" hidden="1"/>
    <cellStyle name="Uwaga 3" xfId="51953" hidden="1"/>
    <cellStyle name="Uwaga 3" xfId="51950" hidden="1"/>
    <cellStyle name="Uwaga 3" xfId="51940" hidden="1"/>
    <cellStyle name="Uwaga 3" xfId="51938" hidden="1"/>
    <cellStyle name="Uwaga 3" xfId="51933" hidden="1"/>
    <cellStyle name="Uwaga 3" xfId="51925" hidden="1"/>
    <cellStyle name="Uwaga 3" xfId="51923" hidden="1"/>
    <cellStyle name="Uwaga 3" xfId="51918" hidden="1"/>
    <cellStyle name="Uwaga 3" xfId="51910" hidden="1"/>
    <cellStyle name="Uwaga 3" xfId="51908" hidden="1"/>
    <cellStyle name="Uwaga 3" xfId="51903" hidden="1"/>
    <cellStyle name="Uwaga 3" xfId="51895" hidden="1"/>
    <cellStyle name="Uwaga 3" xfId="51893" hidden="1"/>
    <cellStyle name="Uwaga 3" xfId="51889" hidden="1"/>
    <cellStyle name="Uwaga 3" xfId="51880" hidden="1"/>
    <cellStyle name="Uwaga 3" xfId="51877" hidden="1"/>
    <cellStyle name="Uwaga 3" xfId="51872" hidden="1"/>
    <cellStyle name="Uwaga 3" xfId="51865" hidden="1"/>
    <cellStyle name="Uwaga 3" xfId="51861" hidden="1"/>
    <cellStyle name="Uwaga 3" xfId="51856" hidden="1"/>
    <cellStyle name="Uwaga 3" xfId="51850" hidden="1"/>
    <cellStyle name="Uwaga 3" xfId="51846" hidden="1"/>
    <cellStyle name="Uwaga 3" xfId="51841" hidden="1"/>
    <cellStyle name="Uwaga 3" xfId="51835" hidden="1"/>
    <cellStyle name="Uwaga 3" xfId="51832" hidden="1"/>
    <cellStyle name="Uwaga 3" xfId="51828" hidden="1"/>
    <cellStyle name="Uwaga 3" xfId="51819" hidden="1"/>
    <cellStyle name="Uwaga 3" xfId="51814" hidden="1"/>
    <cellStyle name="Uwaga 3" xfId="51809" hidden="1"/>
    <cellStyle name="Uwaga 3" xfId="51804" hidden="1"/>
    <cellStyle name="Uwaga 3" xfId="51799" hidden="1"/>
    <cellStyle name="Uwaga 3" xfId="51794" hidden="1"/>
    <cellStyle name="Uwaga 3" xfId="51789" hidden="1"/>
    <cellStyle name="Uwaga 3" xfId="51784" hidden="1"/>
    <cellStyle name="Uwaga 3" xfId="51779" hidden="1"/>
    <cellStyle name="Uwaga 3" xfId="51775" hidden="1"/>
    <cellStyle name="Uwaga 3" xfId="51770" hidden="1"/>
    <cellStyle name="Uwaga 3" xfId="51765" hidden="1"/>
    <cellStyle name="Uwaga 3" xfId="51760" hidden="1"/>
    <cellStyle name="Uwaga 3" xfId="51756" hidden="1"/>
    <cellStyle name="Uwaga 3" xfId="51752" hidden="1"/>
    <cellStyle name="Uwaga 3" xfId="51745" hidden="1"/>
    <cellStyle name="Uwaga 3" xfId="51741" hidden="1"/>
    <cellStyle name="Uwaga 3" xfId="51736" hidden="1"/>
    <cellStyle name="Uwaga 3" xfId="51730" hidden="1"/>
    <cellStyle name="Uwaga 3" xfId="51726" hidden="1"/>
    <cellStyle name="Uwaga 3" xfId="51721" hidden="1"/>
    <cellStyle name="Uwaga 3" xfId="51715" hidden="1"/>
    <cellStyle name="Uwaga 3" xfId="51711" hidden="1"/>
    <cellStyle name="Uwaga 3" xfId="51707" hidden="1"/>
    <cellStyle name="Uwaga 3" xfId="51700" hidden="1"/>
    <cellStyle name="Uwaga 3" xfId="51696" hidden="1"/>
    <cellStyle name="Uwaga 3" xfId="51692" hidden="1"/>
    <cellStyle name="Uwaga 3" xfId="51653" hidden="1"/>
    <cellStyle name="Uwaga 3" xfId="51652" hidden="1"/>
    <cellStyle name="Uwaga 3" xfId="51651" hidden="1"/>
    <cellStyle name="Uwaga 3" xfId="51644" hidden="1"/>
    <cellStyle name="Uwaga 3" xfId="51643" hidden="1"/>
    <cellStyle name="Uwaga 3" xfId="51642" hidden="1"/>
    <cellStyle name="Uwaga 3" xfId="51635" hidden="1"/>
    <cellStyle name="Uwaga 3" xfId="51634" hidden="1"/>
    <cellStyle name="Uwaga 3" xfId="51633" hidden="1"/>
    <cellStyle name="Uwaga 3" xfId="51626" hidden="1"/>
    <cellStyle name="Uwaga 3" xfId="51625" hidden="1"/>
    <cellStyle name="Uwaga 3" xfId="51624" hidden="1"/>
    <cellStyle name="Uwaga 3" xfId="51617" hidden="1"/>
    <cellStyle name="Uwaga 3" xfId="51616" hidden="1"/>
    <cellStyle name="Uwaga 3" xfId="51614" hidden="1"/>
    <cellStyle name="Uwaga 3" xfId="51609" hidden="1"/>
    <cellStyle name="Uwaga 3" xfId="51606" hidden="1"/>
    <cellStyle name="Uwaga 3" xfId="51604" hidden="1"/>
    <cellStyle name="Uwaga 3" xfId="51600" hidden="1"/>
    <cellStyle name="Uwaga 3" xfId="51597" hidden="1"/>
    <cellStyle name="Uwaga 3" xfId="51595" hidden="1"/>
    <cellStyle name="Uwaga 3" xfId="51591" hidden="1"/>
    <cellStyle name="Uwaga 3" xfId="51588" hidden="1"/>
    <cellStyle name="Uwaga 3" xfId="51586" hidden="1"/>
    <cellStyle name="Uwaga 3" xfId="51582" hidden="1"/>
    <cellStyle name="Uwaga 3" xfId="51580" hidden="1"/>
    <cellStyle name="Uwaga 3" xfId="51579" hidden="1"/>
    <cellStyle name="Uwaga 3" xfId="51573" hidden="1"/>
    <cellStyle name="Uwaga 3" xfId="51571" hidden="1"/>
    <cellStyle name="Uwaga 3" xfId="51568" hidden="1"/>
    <cellStyle name="Uwaga 3" xfId="51564" hidden="1"/>
    <cellStyle name="Uwaga 3" xfId="51561" hidden="1"/>
    <cellStyle name="Uwaga 3" xfId="51559" hidden="1"/>
    <cellStyle name="Uwaga 3" xfId="51555" hidden="1"/>
    <cellStyle name="Uwaga 3" xfId="51552" hidden="1"/>
    <cellStyle name="Uwaga 3" xfId="51550" hidden="1"/>
    <cellStyle name="Uwaga 3" xfId="51546" hidden="1"/>
    <cellStyle name="Uwaga 3" xfId="51544" hidden="1"/>
    <cellStyle name="Uwaga 3" xfId="51543" hidden="1"/>
    <cellStyle name="Uwaga 3" xfId="51537" hidden="1"/>
    <cellStyle name="Uwaga 3" xfId="51534" hidden="1"/>
    <cellStyle name="Uwaga 3" xfId="51532" hidden="1"/>
    <cellStyle name="Uwaga 3" xfId="51528" hidden="1"/>
    <cellStyle name="Uwaga 3" xfId="51525" hidden="1"/>
    <cellStyle name="Uwaga 3" xfId="51523" hidden="1"/>
    <cellStyle name="Uwaga 3" xfId="51519" hidden="1"/>
    <cellStyle name="Uwaga 3" xfId="51516" hidden="1"/>
    <cellStyle name="Uwaga 3" xfId="51514" hidden="1"/>
    <cellStyle name="Uwaga 3" xfId="51510" hidden="1"/>
    <cellStyle name="Uwaga 3" xfId="51508" hidden="1"/>
    <cellStyle name="Uwaga 3" xfId="51507" hidden="1"/>
    <cellStyle name="Uwaga 3" xfId="51500" hidden="1"/>
    <cellStyle name="Uwaga 3" xfId="51497" hidden="1"/>
    <cellStyle name="Uwaga 3" xfId="51495" hidden="1"/>
    <cellStyle name="Uwaga 3" xfId="51491" hidden="1"/>
    <cellStyle name="Uwaga 3" xfId="51488" hidden="1"/>
    <cellStyle name="Uwaga 3" xfId="51486" hidden="1"/>
    <cellStyle name="Uwaga 3" xfId="51482" hidden="1"/>
    <cellStyle name="Uwaga 3" xfId="51479" hidden="1"/>
    <cellStyle name="Uwaga 3" xfId="51477" hidden="1"/>
    <cellStyle name="Uwaga 3" xfId="51474" hidden="1"/>
    <cellStyle name="Uwaga 3" xfId="51472" hidden="1"/>
    <cellStyle name="Uwaga 3" xfId="51471" hidden="1"/>
    <cellStyle name="Uwaga 3" xfId="51465" hidden="1"/>
    <cellStyle name="Uwaga 3" xfId="51463" hidden="1"/>
    <cellStyle name="Uwaga 3" xfId="51461" hidden="1"/>
    <cellStyle name="Uwaga 3" xfId="51456" hidden="1"/>
    <cellStyle name="Uwaga 3" xfId="51454" hidden="1"/>
    <cellStyle name="Uwaga 3" xfId="51452" hidden="1"/>
    <cellStyle name="Uwaga 3" xfId="51447" hidden="1"/>
    <cellStyle name="Uwaga 3" xfId="51445" hidden="1"/>
    <cellStyle name="Uwaga 3" xfId="51443" hidden="1"/>
    <cellStyle name="Uwaga 3" xfId="51438" hidden="1"/>
    <cellStyle name="Uwaga 3" xfId="51436" hidden="1"/>
    <cellStyle name="Uwaga 3" xfId="51435" hidden="1"/>
    <cellStyle name="Uwaga 3" xfId="51428" hidden="1"/>
    <cellStyle name="Uwaga 3" xfId="51425" hidden="1"/>
    <cellStyle name="Uwaga 3" xfId="51423" hidden="1"/>
    <cellStyle name="Uwaga 3" xfId="51419" hidden="1"/>
    <cellStyle name="Uwaga 3" xfId="51416" hidden="1"/>
    <cellStyle name="Uwaga 3" xfId="51414" hidden="1"/>
    <cellStyle name="Uwaga 3" xfId="51410" hidden="1"/>
    <cellStyle name="Uwaga 3" xfId="51407" hidden="1"/>
    <cellStyle name="Uwaga 3" xfId="51405" hidden="1"/>
    <cellStyle name="Uwaga 3" xfId="51402" hidden="1"/>
    <cellStyle name="Uwaga 3" xfId="51400" hidden="1"/>
    <cellStyle name="Uwaga 3" xfId="51398" hidden="1"/>
    <cellStyle name="Uwaga 3" xfId="51392" hidden="1"/>
    <cellStyle name="Uwaga 3" xfId="51389" hidden="1"/>
    <cellStyle name="Uwaga 3" xfId="51387" hidden="1"/>
    <cellStyle name="Uwaga 3" xfId="51383" hidden="1"/>
    <cellStyle name="Uwaga 3" xfId="51380" hidden="1"/>
    <cellStyle name="Uwaga 3" xfId="51378" hidden="1"/>
    <cellStyle name="Uwaga 3" xfId="51374" hidden="1"/>
    <cellStyle name="Uwaga 3" xfId="51371" hidden="1"/>
    <cellStyle name="Uwaga 3" xfId="51369" hidden="1"/>
    <cellStyle name="Uwaga 3" xfId="51367" hidden="1"/>
    <cellStyle name="Uwaga 3" xfId="51365" hidden="1"/>
    <cellStyle name="Uwaga 3" xfId="51363" hidden="1"/>
    <cellStyle name="Uwaga 3" xfId="51358" hidden="1"/>
    <cellStyle name="Uwaga 3" xfId="51356" hidden="1"/>
    <cellStyle name="Uwaga 3" xfId="51353" hidden="1"/>
    <cellStyle name="Uwaga 3" xfId="51349" hidden="1"/>
    <cellStyle name="Uwaga 3" xfId="51346" hidden="1"/>
    <cellStyle name="Uwaga 3" xfId="51343" hidden="1"/>
    <cellStyle name="Uwaga 3" xfId="51340" hidden="1"/>
    <cellStyle name="Uwaga 3" xfId="51338" hidden="1"/>
    <cellStyle name="Uwaga 3" xfId="51335" hidden="1"/>
    <cellStyle name="Uwaga 3" xfId="51331" hidden="1"/>
    <cellStyle name="Uwaga 3" xfId="51329" hidden="1"/>
    <cellStyle name="Uwaga 3" xfId="51326" hidden="1"/>
    <cellStyle name="Uwaga 3" xfId="51321" hidden="1"/>
    <cellStyle name="Uwaga 3" xfId="51318" hidden="1"/>
    <cellStyle name="Uwaga 3" xfId="51315" hidden="1"/>
    <cellStyle name="Uwaga 3" xfId="51311" hidden="1"/>
    <cellStyle name="Uwaga 3" xfId="51308" hidden="1"/>
    <cellStyle name="Uwaga 3" xfId="51306" hidden="1"/>
    <cellStyle name="Uwaga 3" xfId="51303" hidden="1"/>
    <cellStyle name="Uwaga 3" xfId="51300" hidden="1"/>
    <cellStyle name="Uwaga 3" xfId="51297" hidden="1"/>
    <cellStyle name="Uwaga 3" xfId="51295" hidden="1"/>
    <cellStyle name="Uwaga 3" xfId="51293" hidden="1"/>
    <cellStyle name="Uwaga 3" xfId="51290" hidden="1"/>
    <cellStyle name="Uwaga 3" xfId="51285" hidden="1"/>
    <cellStyle name="Uwaga 3" xfId="51282" hidden="1"/>
    <cellStyle name="Uwaga 3" xfId="51279" hidden="1"/>
    <cellStyle name="Uwaga 3" xfId="51276" hidden="1"/>
    <cellStyle name="Uwaga 3" xfId="51273" hidden="1"/>
    <cellStyle name="Uwaga 3" xfId="51270" hidden="1"/>
    <cellStyle name="Uwaga 3" xfId="51267" hidden="1"/>
    <cellStyle name="Uwaga 3" xfId="51264" hidden="1"/>
    <cellStyle name="Uwaga 3" xfId="51261" hidden="1"/>
    <cellStyle name="Uwaga 3" xfId="51259" hidden="1"/>
    <cellStyle name="Uwaga 3" xfId="51257" hidden="1"/>
    <cellStyle name="Uwaga 3" xfId="51254" hidden="1"/>
    <cellStyle name="Uwaga 3" xfId="51249" hidden="1"/>
    <cellStyle name="Uwaga 3" xfId="51246" hidden="1"/>
    <cellStyle name="Uwaga 3" xfId="51243" hidden="1"/>
    <cellStyle name="Uwaga 3" xfId="51240" hidden="1"/>
    <cellStyle name="Uwaga 3" xfId="51237" hidden="1"/>
    <cellStyle name="Uwaga 3" xfId="51234" hidden="1"/>
    <cellStyle name="Uwaga 3" xfId="51231" hidden="1"/>
    <cellStyle name="Uwaga 3" xfId="51228" hidden="1"/>
    <cellStyle name="Uwaga 3" xfId="51225" hidden="1"/>
    <cellStyle name="Uwaga 3" xfId="51223" hidden="1"/>
    <cellStyle name="Uwaga 3" xfId="51221" hidden="1"/>
    <cellStyle name="Uwaga 3" xfId="51218" hidden="1"/>
    <cellStyle name="Uwaga 3" xfId="51212" hidden="1"/>
    <cellStyle name="Uwaga 3" xfId="51209" hidden="1"/>
    <cellStyle name="Uwaga 3" xfId="51207" hidden="1"/>
    <cellStyle name="Uwaga 3" xfId="51203" hidden="1"/>
    <cellStyle name="Uwaga 3" xfId="51200" hidden="1"/>
    <cellStyle name="Uwaga 3" xfId="51198" hidden="1"/>
    <cellStyle name="Uwaga 3" xfId="51194" hidden="1"/>
    <cellStyle name="Uwaga 3" xfId="51191" hidden="1"/>
    <cellStyle name="Uwaga 3" xfId="51189" hidden="1"/>
    <cellStyle name="Uwaga 3" xfId="51187" hidden="1"/>
    <cellStyle name="Uwaga 3" xfId="51184" hidden="1"/>
    <cellStyle name="Uwaga 3" xfId="51181" hidden="1"/>
    <cellStyle name="Uwaga 3" xfId="51178" hidden="1"/>
    <cellStyle name="Uwaga 3" xfId="51176" hidden="1"/>
    <cellStyle name="Uwaga 3" xfId="51174" hidden="1"/>
    <cellStyle name="Uwaga 3" xfId="51169" hidden="1"/>
    <cellStyle name="Uwaga 3" xfId="51167" hidden="1"/>
    <cellStyle name="Uwaga 3" xfId="51164" hidden="1"/>
    <cellStyle name="Uwaga 3" xfId="51160" hidden="1"/>
    <cellStyle name="Uwaga 3" xfId="51158" hidden="1"/>
    <cellStyle name="Uwaga 3" xfId="51155" hidden="1"/>
    <cellStyle name="Uwaga 3" xfId="51151" hidden="1"/>
    <cellStyle name="Uwaga 3" xfId="51149" hidden="1"/>
    <cellStyle name="Uwaga 3" xfId="51146" hidden="1"/>
    <cellStyle name="Uwaga 3" xfId="51142" hidden="1"/>
    <cellStyle name="Uwaga 3" xfId="51140" hidden="1"/>
    <cellStyle name="Uwaga 3" xfId="51138" hidden="1"/>
    <cellStyle name="Uwaga 3" xfId="52658" hidden="1"/>
    <cellStyle name="Uwaga 3" xfId="52659" hidden="1"/>
    <cellStyle name="Uwaga 3" xfId="52661" hidden="1"/>
    <cellStyle name="Uwaga 3" xfId="52673" hidden="1"/>
    <cellStyle name="Uwaga 3" xfId="52674" hidden="1"/>
    <cellStyle name="Uwaga 3" xfId="52679" hidden="1"/>
    <cellStyle name="Uwaga 3" xfId="52688" hidden="1"/>
    <cellStyle name="Uwaga 3" xfId="52689" hidden="1"/>
    <cellStyle name="Uwaga 3" xfId="52694" hidden="1"/>
    <cellStyle name="Uwaga 3" xfId="52703" hidden="1"/>
    <cellStyle name="Uwaga 3" xfId="52704" hidden="1"/>
    <cellStyle name="Uwaga 3" xfId="52705" hidden="1"/>
    <cellStyle name="Uwaga 3" xfId="52718" hidden="1"/>
    <cellStyle name="Uwaga 3" xfId="52723" hidden="1"/>
    <cellStyle name="Uwaga 3" xfId="52728" hidden="1"/>
    <cellStyle name="Uwaga 3" xfId="52738" hidden="1"/>
    <cellStyle name="Uwaga 3" xfId="52743" hidden="1"/>
    <cellStyle name="Uwaga 3" xfId="52747" hidden="1"/>
    <cellStyle name="Uwaga 3" xfId="52754" hidden="1"/>
    <cellStyle name="Uwaga 3" xfId="52759" hidden="1"/>
    <cellStyle name="Uwaga 3" xfId="52762" hidden="1"/>
    <cellStyle name="Uwaga 3" xfId="52768" hidden="1"/>
    <cellStyle name="Uwaga 3" xfId="52773" hidden="1"/>
    <cellStyle name="Uwaga 3" xfId="52777" hidden="1"/>
    <cellStyle name="Uwaga 3" xfId="52778" hidden="1"/>
    <cellStyle name="Uwaga 3" xfId="52779" hidden="1"/>
    <cellStyle name="Uwaga 3" xfId="52783" hidden="1"/>
    <cellStyle name="Uwaga 3" xfId="52795" hidden="1"/>
    <cellStyle name="Uwaga 3" xfId="52800" hidden="1"/>
    <cellStyle name="Uwaga 3" xfId="52805" hidden="1"/>
    <cellStyle name="Uwaga 3" xfId="52810" hidden="1"/>
    <cellStyle name="Uwaga 3" xfId="52815" hidden="1"/>
    <cellStyle name="Uwaga 3" xfId="52820" hidden="1"/>
    <cellStyle name="Uwaga 3" xfId="52824" hidden="1"/>
    <cellStyle name="Uwaga 3" xfId="52828" hidden="1"/>
    <cellStyle name="Uwaga 3" xfId="52833" hidden="1"/>
    <cellStyle name="Uwaga 3" xfId="52838" hidden="1"/>
    <cellStyle name="Uwaga 3" xfId="52839" hidden="1"/>
    <cellStyle name="Uwaga 3" xfId="52841" hidden="1"/>
    <cellStyle name="Uwaga 3" xfId="52854" hidden="1"/>
    <cellStyle name="Uwaga 3" xfId="52858" hidden="1"/>
    <cellStyle name="Uwaga 3" xfId="52863" hidden="1"/>
    <cellStyle name="Uwaga 3" xfId="52870" hidden="1"/>
    <cellStyle name="Uwaga 3" xfId="52874" hidden="1"/>
    <cellStyle name="Uwaga 3" xfId="52879" hidden="1"/>
    <cellStyle name="Uwaga 3" xfId="52884" hidden="1"/>
    <cellStyle name="Uwaga 3" xfId="52887" hidden="1"/>
    <cellStyle name="Uwaga 3" xfId="52892" hidden="1"/>
    <cellStyle name="Uwaga 3" xfId="52898" hidden="1"/>
    <cellStyle name="Uwaga 3" xfId="52899" hidden="1"/>
    <cellStyle name="Uwaga 3" xfId="52902" hidden="1"/>
    <cellStyle name="Uwaga 3" xfId="52915" hidden="1"/>
    <cellStyle name="Uwaga 3" xfId="52919" hidden="1"/>
    <cellStyle name="Uwaga 3" xfId="52924" hidden="1"/>
    <cellStyle name="Uwaga 3" xfId="52931" hidden="1"/>
    <cellStyle name="Uwaga 3" xfId="52936" hidden="1"/>
    <cellStyle name="Uwaga 3" xfId="52940" hidden="1"/>
    <cellStyle name="Uwaga 3" xfId="52945" hidden="1"/>
    <cellStyle name="Uwaga 3" xfId="52949" hidden="1"/>
    <cellStyle name="Uwaga 3" xfId="52954" hidden="1"/>
    <cellStyle name="Uwaga 3" xfId="52958" hidden="1"/>
    <cellStyle name="Uwaga 3" xfId="52959" hidden="1"/>
    <cellStyle name="Uwaga 3" xfId="52961" hidden="1"/>
    <cellStyle name="Uwaga 3" xfId="52973" hidden="1"/>
    <cellStyle name="Uwaga 3" xfId="52974" hidden="1"/>
    <cellStyle name="Uwaga 3" xfId="52976" hidden="1"/>
    <cellStyle name="Uwaga 3" xfId="52988" hidden="1"/>
    <cellStyle name="Uwaga 3" xfId="52990" hidden="1"/>
    <cellStyle name="Uwaga 3" xfId="52993" hidden="1"/>
    <cellStyle name="Uwaga 3" xfId="53003" hidden="1"/>
    <cellStyle name="Uwaga 3" xfId="53004" hidden="1"/>
    <cellStyle name="Uwaga 3" xfId="53006" hidden="1"/>
    <cellStyle name="Uwaga 3" xfId="53018" hidden="1"/>
    <cellStyle name="Uwaga 3" xfId="53019" hidden="1"/>
    <cellStyle name="Uwaga 3" xfId="53020" hidden="1"/>
    <cellStyle name="Uwaga 3" xfId="53034" hidden="1"/>
    <cellStyle name="Uwaga 3" xfId="53037" hidden="1"/>
    <cellStyle name="Uwaga 3" xfId="53041" hidden="1"/>
    <cellStyle name="Uwaga 3" xfId="53049" hidden="1"/>
    <cellStyle name="Uwaga 3" xfId="53052" hidden="1"/>
    <cellStyle name="Uwaga 3" xfId="53056" hidden="1"/>
    <cellStyle name="Uwaga 3" xfId="53064" hidden="1"/>
    <cellStyle name="Uwaga 3" xfId="53067" hidden="1"/>
    <cellStyle name="Uwaga 3" xfId="53071" hidden="1"/>
    <cellStyle name="Uwaga 3" xfId="53078" hidden="1"/>
    <cellStyle name="Uwaga 3" xfId="53079" hidden="1"/>
    <cellStyle name="Uwaga 3" xfId="53081" hidden="1"/>
    <cellStyle name="Uwaga 3" xfId="53094" hidden="1"/>
    <cellStyle name="Uwaga 3" xfId="53097" hidden="1"/>
    <cellStyle name="Uwaga 3" xfId="53100" hidden="1"/>
    <cellStyle name="Uwaga 3" xfId="53109" hidden="1"/>
    <cellStyle name="Uwaga 3" xfId="53112" hidden="1"/>
    <cellStyle name="Uwaga 3" xfId="53116" hidden="1"/>
    <cellStyle name="Uwaga 3" xfId="53124" hidden="1"/>
    <cellStyle name="Uwaga 3" xfId="53126" hidden="1"/>
    <cellStyle name="Uwaga 3" xfId="53129" hidden="1"/>
    <cellStyle name="Uwaga 3" xfId="53138" hidden="1"/>
    <cellStyle name="Uwaga 3" xfId="53139" hidden="1"/>
    <cellStyle name="Uwaga 3" xfId="53140" hidden="1"/>
    <cellStyle name="Uwaga 3" xfId="53153" hidden="1"/>
    <cellStyle name="Uwaga 3" xfId="53154" hidden="1"/>
    <cellStyle name="Uwaga 3" xfId="53156" hidden="1"/>
    <cellStyle name="Uwaga 3" xfId="53168" hidden="1"/>
    <cellStyle name="Uwaga 3" xfId="53169" hidden="1"/>
    <cellStyle name="Uwaga 3" xfId="53171" hidden="1"/>
    <cellStyle name="Uwaga 3" xfId="53183" hidden="1"/>
    <cellStyle name="Uwaga 3" xfId="53184" hidden="1"/>
    <cellStyle name="Uwaga 3" xfId="53186" hidden="1"/>
    <cellStyle name="Uwaga 3" xfId="53198" hidden="1"/>
    <cellStyle name="Uwaga 3" xfId="53199" hidden="1"/>
    <cellStyle name="Uwaga 3" xfId="53200" hidden="1"/>
    <cellStyle name="Uwaga 3" xfId="53214" hidden="1"/>
    <cellStyle name="Uwaga 3" xfId="53216" hidden="1"/>
    <cellStyle name="Uwaga 3" xfId="53219" hidden="1"/>
    <cellStyle name="Uwaga 3" xfId="53229" hidden="1"/>
    <cellStyle name="Uwaga 3" xfId="53232" hidden="1"/>
    <cellStyle name="Uwaga 3" xfId="53235" hidden="1"/>
    <cellStyle name="Uwaga 3" xfId="53244" hidden="1"/>
    <cellStyle name="Uwaga 3" xfId="53246" hidden="1"/>
    <cellStyle name="Uwaga 3" xfId="53249" hidden="1"/>
    <cellStyle name="Uwaga 3" xfId="53258" hidden="1"/>
    <cellStyle name="Uwaga 3" xfId="53259" hidden="1"/>
    <cellStyle name="Uwaga 3" xfId="53260" hidden="1"/>
    <cellStyle name="Uwaga 3" xfId="53273" hidden="1"/>
    <cellStyle name="Uwaga 3" xfId="53275" hidden="1"/>
    <cellStyle name="Uwaga 3" xfId="53277" hidden="1"/>
    <cellStyle name="Uwaga 3" xfId="53288" hidden="1"/>
    <cellStyle name="Uwaga 3" xfId="53290" hidden="1"/>
    <cellStyle name="Uwaga 3" xfId="53292" hidden="1"/>
    <cellStyle name="Uwaga 3" xfId="53303" hidden="1"/>
    <cellStyle name="Uwaga 3" xfId="53305" hidden="1"/>
    <cellStyle name="Uwaga 3" xfId="53307" hidden="1"/>
    <cellStyle name="Uwaga 3" xfId="53318" hidden="1"/>
    <cellStyle name="Uwaga 3" xfId="53319" hidden="1"/>
    <cellStyle name="Uwaga 3" xfId="53320" hidden="1"/>
    <cellStyle name="Uwaga 3" xfId="53333" hidden="1"/>
    <cellStyle name="Uwaga 3" xfId="53335" hidden="1"/>
    <cellStyle name="Uwaga 3" xfId="53337" hidden="1"/>
    <cellStyle name="Uwaga 3" xfId="53348" hidden="1"/>
    <cellStyle name="Uwaga 3" xfId="53350" hidden="1"/>
    <cellStyle name="Uwaga 3" xfId="53352" hidden="1"/>
    <cellStyle name="Uwaga 3" xfId="53363" hidden="1"/>
    <cellStyle name="Uwaga 3" xfId="53365" hidden="1"/>
    <cellStyle name="Uwaga 3" xfId="53366" hidden="1"/>
    <cellStyle name="Uwaga 3" xfId="53378" hidden="1"/>
    <cellStyle name="Uwaga 3" xfId="53379" hidden="1"/>
    <cellStyle name="Uwaga 3" xfId="53380" hidden="1"/>
    <cellStyle name="Uwaga 3" xfId="53393" hidden="1"/>
    <cellStyle name="Uwaga 3" xfId="53395" hidden="1"/>
    <cellStyle name="Uwaga 3" xfId="53397" hidden="1"/>
    <cellStyle name="Uwaga 3" xfId="53408" hidden="1"/>
    <cellStyle name="Uwaga 3" xfId="53410" hidden="1"/>
    <cellStyle name="Uwaga 3" xfId="53412" hidden="1"/>
    <cellStyle name="Uwaga 3" xfId="53423" hidden="1"/>
    <cellStyle name="Uwaga 3" xfId="53425" hidden="1"/>
    <cellStyle name="Uwaga 3" xfId="53427" hidden="1"/>
    <cellStyle name="Uwaga 3" xfId="53438" hidden="1"/>
    <cellStyle name="Uwaga 3" xfId="53439" hidden="1"/>
    <cellStyle name="Uwaga 3" xfId="53441" hidden="1"/>
    <cellStyle name="Uwaga 3" xfId="53452" hidden="1"/>
    <cellStyle name="Uwaga 3" xfId="53454" hidden="1"/>
    <cellStyle name="Uwaga 3" xfId="53455" hidden="1"/>
    <cellStyle name="Uwaga 3" xfId="53464" hidden="1"/>
    <cellStyle name="Uwaga 3" xfId="53467" hidden="1"/>
    <cellStyle name="Uwaga 3" xfId="53469" hidden="1"/>
    <cellStyle name="Uwaga 3" xfId="53480" hidden="1"/>
    <cellStyle name="Uwaga 3" xfId="53482" hidden="1"/>
    <cellStyle name="Uwaga 3" xfId="53484" hidden="1"/>
    <cellStyle name="Uwaga 3" xfId="53496" hidden="1"/>
    <cellStyle name="Uwaga 3" xfId="53498" hidden="1"/>
    <cellStyle name="Uwaga 3" xfId="53500" hidden="1"/>
    <cellStyle name="Uwaga 3" xfId="53508" hidden="1"/>
    <cellStyle name="Uwaga 3" xfId="53510" hidden="1"/>
    <cellStyle name="Uwaga 3" xfId="53513" hidden="1"/>
    <cellStyle name="Uwaga 3" xfId="53503" hidden="1"/>
    <cellStyle name="Uwaga 3" xfId="53502" hidden="1"/>
    <cellStyle name="Uwaga 3" xfId="53501" hidden="1"/>
    <cellStyle name="Uwaga 3" xfId="53488" hidden="1"/>
    <cellStyle name="Uwaga 3" xfId="53487" hidden="1"/>
    <cellStyle name="Uwaga 3" xfId="53486" hidden="1"/>
    <cellStyle name="Uwaga 3" xfId="53473" hidden="1"/>
    <cellStyle name="Uwaga 3" xfId="53472" hidden="1"/>
    <cellStyle name="Uwaga 3" xfId="53471" hidden="1"/>
    <cellStyle name="Uwaga 3" xfId="53458" hidden="1"/>
    <cellStyle name="Uwaga 3" xfId="53457" hidden="1"/>
    <cellStyle name="Uwaga 3" xfId="53456" hidden="1"/>
    <cellStyle name="Uwaga 3" xfId="53443" hidden="1"/>
    <cellStyle name="Uwaga 3" xfId="53442" hidden="1"/>
    <cellStyle name="Uwaga 3" xfId="53440" hidden="1"/>
    <cellStyle name="Uwaga 3" xfId="53429" hidden="1"/>
    <cellStyle name="Uwaga 3" xfId="53426" hidden="1"/>
    <cellStyle name="Uwaga 3" xfId="53424" hidden="1"/>
    <cellStyle name="Uwaga 3" xfId="53414" hidden="1"/>
    <cellStyle name="Uwaga 3" xfId="53411" hidden="1"/>
    <cellStyle name="Uwaga 3" xfId="53409" hidden="1"/>
    <cellStyle name="Uwaga 3" xfId="53399" hidden="1"/>
    <cellStyle name="Uwaga 3" xfId="53396" hidden="1"/>
    <cellStyle name="Uwaga 3" xfId="53394" hidden="1"/>
    <cellStyle name="Uwaga 3" xfId="53384" hidden="1"/>
    <cellStyle name="Uwaga 3" xfId="53382" hidden="1"/>
    <cellStyle name="Uwaga 3" xfId="53381" hidden="1"/>
    <cellStyle name="Uwaga 3" xfId="53369" hidden="1"/>
    <cellStyle name="Uwaga 3" xfId="53367" hidden="1"/>
    <cellStyle name="Uwaga 3" xfId="53364" hidden="1"/>
    <cellStyle name="Uwaga 3" xfId="53354" hidden="1"/>
    <cellStyle name="Uwaga 3" xfId="53351" hidden="1"/>
    <cellStyle name="Uwaga 3" xfId="53349" hidden="1"/>
    <cellStyle name="Uwaga 3" xfId="53339" hidden="1"/>
    <cellStyle name="Uwaga 3" xfId="53336" hidden="1"/>
    <cellStyle name="Uwaga 3" xfId="53334" hidden="1"/>
    <cellStyle name="Uwaga 3" xfId="53324" hidden="1"/>
    <cellStyle name="Uwaga 3" xfId="53322" hidden="1"/>
    <cellStyle name="Uwaga 3" xfId="53321" hidden="1"/>
    <cellStyle name="Uwaga 3" xfId="53309" hidden="1"/>
    <cellStyle name="Uwaga 3" xfId="53306" hidden="1"/>
    <cellStyle name="Uwaga 3" xfId="53304" hidden="1"/>
    <cellStyle name="Uwaga 3" xfId="53294" hidden="1"/>
    <cellStyle name="Uwaga 3" xfId="53291" hidden="1"/>
    <cellStyle name="Uwaga 3" xfId="53289" hidden="1"/>
    <cellStyle name="Uwaga 3" xfId="53279" hidden="1"/>
    <cellStyle name="Uwaga 3" xfId="53276" hidden="1"/>
    <cellStyle name="Uwaga 3" xfId="53274" hidden="1"/>
    <cellStyle name="Uwaga 3" xfId="53264" hidden="1"/>
    <cellStyle name="Uwaga 3" xfId="53262" hidden="1"/>
    <cellStyle name="Uwaga 3" xfId="53261" hidden="1"/>
    <cellStyle name="Uwaga 3" xfId="53248" hidden="1"/>
    <cellStyle name="Uwaga 3" xfId="53245" hidden="1"/>
    <cellStyle name="Uwaga 3" xfId="53243" hidden="1"/>
    <cellStyle name="Uwaga 3" xfId="53233" hidden="1"/>
    <cellStyle name="Uwaga 3" xfId="53230" hidden="1"/>
    <cellStyle name="Uwaga 3" xfId="53228" hidden="1"/>
    <cellStyle name="Uwaga 3" xfId="53218" hidden="1"/>
    <cellStyle name="Uwaga 3" xfId="53215" hidden="1"/>
    <cellStyle name="Uwaga 3" xfId="53213" hidden="1"/>
    <cellStyle name="Uwaga 3" xfId="53204" hidden="1"/>
    <cellStyle name="Uwaga 3" xfId="53202" hidden="1"/>
    <cellStyle name="Uwaga 3" xfId="53201" hidden="1"/>
    <cellStyle name="Uwaga 3" xfId="53189" hidden="1"/>
    <cellStyle name="Uwaga 3" xfId="53187" hidden="1"/>
    <cellStyle name="Uwaga 3" xfId="53185" hidden="1"/>
    <cellStyle name="Uwaga 3" xfId="53174" hidden="1"/>
    <cellStyle name="Uwaga 3" xfId="53172" hidden="1"/>
    <cellStyle name="Uwaga 3" xfId="53170" hidden="1"/>
    <cellStyle name="Uwaga 3" xfId="53159" hidden="1"/>
    <cellStyle name="Uwaga 3" xfId="53157" hidden="1"/>
    <cellStyle name="Uwaga 3" xfId="53155" hidden="1"/>
    <cellStyle name="Uwaga 3" xfId="53144" hidden="1"/>
    <cellStyle name="Uwaga 3" xfId="53142" hidden="1"/>
    <cellStyle name="Uwaga 3" xfId="53141" hidden="1"/>
    <cellStyle name="Uwaga 3" xfId="53128" hidden="1"/>
    <cellStyle name="Uwaga 3" xfId="53125" hidden="1"/>
    <cellStyle name="Uwaga 3" xfId="53123" hidden="1"/>
    <cellStyle name="Uwaga 3" xfId="53113" hidden="1"/>
    <cellStyle name="Uwaga 3" xfId="53110" hidden="1"/>
    <cellStyle name="Uwaga 3" xfId="53108" hidden="1"/>
    <cellStyle name="Uwaga 3" xfId="53098" hidden="1"/>
    <cellStyle name="Uwaga 3" xfId="53095" hidden="1"/>
    <cellStyle name="Uwaga 3" xfId="53093" hidden="1"/>
    <cellStyle name="Uwaga 3" xfId="53084" hidden="1"/>
    <cellStyle name="Uwaga 3" xfId="53082" hidden="1"/>
    <cellStyle name="Uwaga 3" xfId="53080" hidden="1"/>
    <cellStyle name="Uwaga 3" xfId="53068" hidden="1"/>
    <cellStyle name="Uwaga 3" xfId="53065" hidden="1"/>
    <cellStyle name="Uwaga 3" xfId="53063" hidden="1"/>
    <cellStyle name="Uwaga 3" xfId="53053" hidden="1"/>
    <cellStyle name="Uwaga 3" xfId="53050" hidden="1"/>
    <cellStyle name="Uwaga 3" xfId="53048" hidden="1"/>
    <cellStyle name="Uwaga 3" xfId="53038" hidden="1"/>
    <cellStyle name="Uwaga 3" xfId="53035" hidden="1"/>
    <cellStyle name="Uwaga 3" xfId="53033" hidden="1"/>
    <cellStyle name="Uwaga 3" xfId="53026" hidden="1"/>
    <cellStyle name="Uwaga 3" xfId="53023" hidden="1"/>
    <cellStyle name="Uwaga 3" xfId="53021" hidden="1"/>
    <cellStyle name="Uwaga 3" xfId="53011" hidden="1"/>
    <cellStyle name="Uwaga 3" xfId="53008" hidden="1"/>
    <cellStyle name="Uwaga 3" xfId="53005" hidden="1"/>
    <cellStyle name="Uwaga 3" xfId="52996" hidden="1"/>
    <cellStyle name="Uwaga 3" xfId="52992" hidden="1"/>
    <cellStyle name="Uwaga 3" xfId="52989" hidden="1"/>
    <cellStyle name="Uwaga 3" xfId="52981" hidden="1"/>
    <cellStyle name="Uwaga 3" xfId="52978" hidden="1"/>
    <cellStyle name="Uwaga 3" xfId="52975" hidden="1"/>
    <cellStyle name="Uwaga 3" xfId="52966" hidden="1"/>
    <cellStyle name="Uwaga 3" xfId="52963" hidden="1"/>
    <cellStyle name="Uwaga 3" xfId="52960" hidden="1"/>
    <cellStyle name="Uwaga 3" xfId="52950" hidden="1"/>
    <cellStyle name="Uwaga 3" xfId="52946" hidden="1"/>
    <cellStyle name="Uwaga 3" xfId="52943" hidden="1"/>
    <cellStyle name="Uwaga 3" xfId="52934" hidden="1"/>
    <cellStyle name="Uwaga 3" xfId="52930" hidden="1"/>
    <cellStyle name="Uwaga 3" xfId="52928" hidden="1"/>
    <cellStyle name="Uwaga 3" xfId="52920" hidden="1"/>
    <cellStyle name="Uwaga 3" xfId="52916" hidden="1"/>
    <cellStyle name="Uwaga 3" xfId="52913" hidden="1"/>
    <cellStyle name="Uwaga 3" xfId="52906" hidden="1"/>
    <cellStyle name="Uwaga 3" xfId="52903" hidden="1"/>
    <cellStyle name="Uwaga 3" xfId="52900" hidden="1"/>
    <cellStyle name="Uwaga 3" xfId="52891" hidden="1"/>
    <cellStyle name="Uwaga 3" xfId="52886" hidden="1"/>
    <cellStyle name="Uwaga 3" xfId="52883" hidden="1"/>
    <cellStyle name="Uwaga 3" xfId="52876" hidden="1"/>
    <cellStyle name="Uwaga 3" xfId="52871" hidden="1"/>
    <cellStyle name="Uwaga 3" xfId="52868" hidden="1"/>
    <cellStyle name="Uwaga 3" xfId="52861" hidden="1"/>
    <cellStyle name="Uwaga 3" xfId="52856" hidden="1"/>
    <cellStyle name="Uwaga 3" xfId="52853" hidden="1"/>
    <cellStyle name="Uwaga 3" xfId="52847" hidden="1"/>
    <cellStyle name="Uwaga 3" xfId="52843" hidden="1"/>
    <cellStyle name="Uwaga 3" xfId="52840" hidden="1"/>
    <cellStyle name="Uwaga 3" xfId="52832" hidden="1"/>
    <cellStyle name="Uwaga 3" xfId="52827" hidden="1"/>
    <cellStyle name="Uwaga 3" xfId="52823" hidden="1"/>
    <cellStyle name="Uwaga 3" xfId="52817" hidden="1"/>
    <cellStyle name="Uwaga 3" xfId="52812" hidden="1"/>
    <cellStyle name="Uwaga 3" xfId="52808" hidden="1"/>
    <cellStyle name="Uwaga 3" xfId="52802" hidden="1"/>
    <cellStyle name="Uwaga 3" xfId="52797" hidden="1"/>
    <cellStyle name="Uwaga 3" xfId="52793" hidden="1"/>
    <cellStyle name="Uwaga 3" xfId="52788" hidden="1"/>
    <cellStyle name="Uwaga 3" xfId="52784" hidden="1"/>
    <cellStyle name="Uwaga 3" xfId="52780" hidden="1"/>
    <cellStyle name="Uwaga 3" xfId="52772" hidden="1"/>
    <cellStyle name="Uwaga 3" xfId="52767" hidden="1"/>
    <cellStyle name="Uwaga 3" xfId="52763" hidden="1"/>
    <cellStyle name="Uwaga 3" xfId="52757" hidden="1"/>
    <cellStyle name="Uwaga 3" xfId="52752" hidden="1"/>
    <cellStyle name="Uwaga 3" xfId="52748" hidden="1"/>
    <cellStyle name="Uwaga 3" xfId="52742" hidden="1"/>
    <cellStyle name="Uwaga 3" xfId="52737" hidden="1"/>
    <cellStyle name="Uwaga 3" xfId="52733" hidden="1"/>
    <cellStyle name="Uwaga 3" xfId="52729" hidden="1"/>
    <cellStyle name="Uwaga 3" xfId="52724" hidden="1"/>
    <cellStyle name="Uwaga 3" xfId="52719" hidden="1"/>
    <cellStyle name="Uwaga 3" xfId="52714" hidden="1"/>
    <cellStyle name="Uwaga 3" xfId="52710" hidden="1"/>
    <cellStyle name="Uwaga 3" xfId="52706" hidden="1"/>
    <cellStyle name="Uwaga 3" xfId="52699" hidden="1"/>
    <cellStyle name="Uwaga 3" xfId="52695" hidden="1"/>
    <cellStyle name="Uwaga 3" xfId="52690" hidden="1"/>
    <cellStyle name="Uwaga 3" xfId="52684" hidden="1"/>
    <cellStyle name="Uwaga 3" xfId="52680" hidden="1"/>
    <cellStyle name="Uwaga 3" xfId="52675" hidden="1"/>
    <cellStyle name="Uwaga 3" xfId="52669" hidden="1"/>
    <cellStyle name="Uwaga 3" xfId="52665" hidden="1"/>
    <cellStyle name="Uwaga 3" xfId="52660" hidden="1"/>
    <cellStyle name="Uwaga 3" xfId="52654" hidden="1"/>
    <cellStyle name="Uwaga 3" xfId="52650" hidden="1"/>
    <cellStyle name="Uwaga 3" xfId="52646" hidden="1"/>
    <cellStyle name="Uwaga 3" xfId="53506" hidden="1"/>
    <cellStyle name="Uwaga 3" xfId="53505" hidden="1"/>
    <cellStyle name="Uwaga 3" xfId="53504" hidden="1"/>
    <cellStyle name="Uwaga 3" xfId="53491" hidden="1"/>
    <cellStyle name="Uwaga 3" xfId="53490" hidden="1"/>
    <cellStyle name="Uwaga 3" xfId="53489" hidden="1"/>
    <cellStyle name="Uwaga 3" xfId="53476" hidden="1"/>
    <cellStyle name="Uwaga 3" xfId="53475" hidden="1"/>
    <cellStyle name="Uwaga 3" xfId="53474" hidden="1"/>
    <cellStyle name="Uwaga 3" xfId="53461" hidden="1"/>
    <cellStyle name="Uwaga 3" xfId="53460" hidden="1"/>
    <cellStyle name="Uwaga 3" xfId="53459" hidden="1"/>
    <cellStyle name="Uwaga 3" xfId="53446" hidden="1"/>
    <cellStyle name="Uwaga 3" xfId="53445" hidden="1"/>
    <cellStyle name="Uwaga 3" xfId="53444" hidden="1"/>
    <cellStyle name="Uwaga 3" xfId="53432" hidden="1"/>
    <cellStyle name="Uwaga 3" xfId="53430" hidden="1"/>
    <cellStyle name="Uwaga 3" xfId="53428" hidden="1"/>
    <cellStyle name="Uwaga 3" xfId="53417" hidden="1"/>
    <cellStyle name="Uwaga 3" xfId="53415" hidden="1"/>
    <cellStyle name="Uwaga 3" xfId="53413" hidden="1"/>
    <cellStyle name="Uwaga 3" xfId="53402" hidden="1"/>
    <cellStyle name="Uwaga 3" xfId="53400" hidden="1"/>
    <cellStyle name="Uwaga 3" xfId="53398" hidden="1"/>
    <cellStyle name="Uwaga 3" xfId="53387" hidden="1"/>
    <cellStyle name="Uwaga 3" xfId="53385" hidden="1"/>
    <cellStyle name="Uwaga 3" xfId="53383" hidden="1"/>
    <cellStyle name="Uwaga 3" xfId="53372" hidden="1"/>
    <cellStyle name="Uwaga 3" xfId="53370" hidden="1"/>
    <cellStyle name="Uwaga 3" xfId="53368" hidden="1"/>
    <cellStyle name="Uwaga 3" xfId="53357" hidden="1"/>
    <cellStyle name="Uwaga 3" xfId="53355" hidden="1"/>
    <cellStyle name="Uwaga 3" xfId="53353" hidden="1"/>
    <cellStyle name="Uwaga 3" xfId="53342" hidden="1"/>
    <cellStyle name="Uwaga 3" xfId="53340" hidden="1"/>
    <cellStyle name="Uwaga 3" xfId="53338" hidden="1"/>
    <cellStyle name="Uwaga 3" xfId="53327" hidden="1"/>
    <cellStyle name="Uwaga 3" xfId="53325" hidden="1"/>
    <cellStyle name="Uwaga 3" xfId="53323" hidden="1"/>
    <cellStyle name="Uwaga 3" xfId="53312" hidden="1"/>
    <cellStyle name="Uwaga 3" xfId="53310" hidden="1"/>
    <cellStyle name="Uwaga 3" xfId="53308" hidden="1"/>
    <cellStyle name="Uwaga 3" xfId="53297" hidden="1"/>
    <cellStyle name="Uwaga 3" xfId="53295" hidden="1"/>
    <cellStyle name="Uwaga 3" xfId="53293" hidden="1"/>
    <cellStyle name="Uwaga 3" xfId="53282" hidden="1"/>
    <cellStyle name="Uwaga 3" xfId="53280" hidden="1"/>
    <cellStyle name="Uwaga 3" xfId="53278" hidden="1"/>
    <cellStyle name="Uwaga 3" xfId="53267" hidden="1"/>
    <cellStyle name="Uwaga 3" xfId="53265" hidden="1"/>
    <cellStyle name="Uwaga 3" xfId="53263" hidden="1"/>
    <cellStyle name="Uwaga 3" xfId="53252" hidden="1"/>
    <cellStyle name="Uwaga 3" xfId="53250" hidden="1"/>
    <cellStyle name="Uwaga 3" xfId="53247" hidden="1"/>
    <cellStyle name="Uwaga 3" xfId="53237" hidden="1"/>
    <cellStyle name="Uwaga 3" xfId="53234" hidden="1"/>
    <cellStyle name="Uwaga 3" xfId="53231" hidden="1"/>
    <cellStyle name="Uwaga 3" xfId="53222" hidden="1"/>
    <cellStyle name="Uwaga 3" xfId="53220" hidden="1"/>
    <cellStyle name="Uwaga 3" xfId="53217" hidden="1"/>
    <cellStyle name="Uwaga 3" xfId="53207" hidden="1"/>
    <cellStyle name="Uwaga 3" xfId="53205" hidden="1"/>
    <cellStyle name="Uwaga 3" xfId="53203" hidden="1"/>
    <cellStyle name="Uwaga 3" xfId="53192" hidden="1"/>
    <cellStyle name="Uwaga 3" xfId="53190" hidden="1"/>
    <cellStyle name="Uwaga 3" xfId="53188" hidden="1"/>
    <cellStyle name="Uwaga 3" xfId="53177" hidden="1"/>
    <cellStyle name="Uwaga 3" xfId="53175" hidden="1"/>
    <cellStyle name="Uwaga 3" xfId="53173" hidden="1"/>
    <cellStyle name="Uwaga 3" xfId="53162" hidden="1"/>
    <cellStyle name="Uwaga 3" xfId="53160" hidden="1"/>
    <cellStyle name="Uwaga 3" xfId="53158" hidden="1"/>
    <cellStyle name="Uwaga 3" xfId="53147" hidden="1"/>
    <cellStyle name="Uwaga 3" xfId="53145" hidden="1"/>
    <cellStyle name="Uwaga 3" xfId="53143" hidden="1"/>
    <cellStyle name="Uwaga 3" xfId="53132" hidden="1"/>
    <cellStyle name="Uwaga 3" xfId="53130" hidden="1"/>
    <cellStyle name="Uwaga 3" xfId="53127" hidden="1"/>
    <cellStyle name="Uwaga 3" xfId="53117" hidden="1"/>
    <cellStyle name="Uwaga 3" xfId="53114" hidden="1"/>
    <cellStyle name="Uwaga 3" xfId="53111" hidden="1"/>
    <cellStyle name="Uwaga 3" xfId="53102" hidden="1"/>
    <cellStyle name="Uwaga 3" xfId="53099" hidden="1"/>
    <cellStyle name="Uwaga 3" xfId="53096" hidden="1"/>
    <cellStyle name="Uwaga 3" xfId="53087" hidden="1"/>
    <cellStyle name="Uwaga 3" xfId="53085" hidden="1"/>
    <cellStyle name="Uwaga 3" xfId="53083" hidden="1"/>
    <cellStyle name="Uwaga 3" xfId="53072" hidden="1"/>
    <cellStyle name="Uwaga 3" xfId="53069" hidden="1"/>
    <cellStyle name="Uwaga 3" xfId="53066" hidden="1"/>
    <cellStyle name="Uwaga 3" xfId="53057" hidden="1"/>
    <cellStyle name="Uwaga 3" xfId="53054" hidden="1"/>
    <cellStyle name="Uwaga 3" xfId="53051" hidden="1"/>
    <cellStyle name="Uwaga 3" xfId="53042" hidden="1"/>
    <cellStyle name="Uwaga 3" xfId="53039" hidden="1"/>
    <cellStyle name="Uwaga 3" xfId="53036" hidden="1"/>
    <cellStyle name="Uwaga 3" xfId="53029" hidden="1"/>
    <cellStyle name="Uwaga 3" xfId="53025" hidden="1"/>
    <cellStyle name="Uwaga 3" xfId="53022" hidden="1"/>
    <cellStyle name="Uwaga 3" xfId="53014" hidden="1"/>
    <cellStyle name="Uwaga 3" xfId="53010" hidden="1"/>
    <cellStyle name="Uwaga 3" xfId="53007" hidden="1"/>
    <cellStyle name="Uwaga 3" xfId="52999" hidden="1"/>
    <cellStyle name="Uwaga 3" xfId="52995" hidden="1"/>
    <cellStyle name="Uwaga 3" xfId="52991" hidden="1"/>
    <cellStyle name="Uwaga 3" xfId="52984" hidden="1"/>
    <cellStyle name="Uwaga 3" xfId="52980" hidden="1"/>
    <cellStyle name="Uwaga 3" xfId="52977" hidden="1"/>
    <cellStyle name="Uwaga 3" xfId="52969" hidden="1"/>
    <cellStyle name="Uwaga 3" xfId="52965" hidden="1"/>
    <cellStyle name="Uwaga 3" xfId="52962" hidden="1"/>
    <cellStyle name="Uwaga 3" xfId="52953" hidden="1"/>
    <cellStyle name="Uwaga 3" xfId="52948" hidden="1"/>
    <cellStyle name="Uwaga 3" xfId="52944" hidden="1"/>
    <cellStyle name="Uwaga 3" xfId="52938" hidden="1"/>
    <cellStyle name="Uwaga 3" xfId="52933" hidden="1"/>
    <cellStyle name="Uwaga 3" xfId="52929" hidden="1"/>
    <cellStyle name="Uwaga 3" xfId="52923" hidden="1"/>
    <cellStyle name="Uwaga 3" xfId="52918" hidden="1"/>
    <cellStyle name="Uwaga 3" xfId="52914" hidden="1"/>
    <cellStyle name="Uwaga 3" xfId="52909" hidden="1"/>
    <cellStyle name="Uwaga 3" xfId="52905" hidden="1"/>
    <cellStyle name="Uwaga 3" xfId="52901" hidden="1"/>
    <cellStyle name="Uwaga 3" xfId="52894" hidden="1"/>
    <cellStyle name="Uwaga 3" xfId="52889" hidden="1"/>
    <cellStyle name="Uwaga 3" xfId="52885" hidden="1"/>
    <cellStyle name="Uwaga 3" xfId="52878" hidden="1"/>
    <cellStyle name="Uwaga 3" xfId="52873" hidden="1"/>
    <cellStyle name="Uwaga 3" xfId="52869" hidden="1"/>
    <cellStyle name="Uwaga 3" xfId="52864" hidden="1"/>
    <cellStyle name="Uwaga 3" xfId="52859" hidden="1"/>
    <cellStyle name="Uwaga 3" xfId="52855" hidden="1"/>
    <cellStyle name="Uwaga 3" xfId="52849" hidden="1"/>
    <cellStyle name="Uwaga 3" xfId="52845" hidden="1"/>
    <cellStyle name="Uwaga 3" xfId="52842" hidden="1"/>
    <cellStyle name="Uwaga 3" xfId="52835" hidden="1"/>
    <cellStyle name="Uwaga 3" xfId="52830" hidden="1"/>
    <cellStyle name="Uwaga 3" xfId="52825" hidden="1"/>
    <cellStyle name="Uwaga 3" xfId="52819" hidden="1"/>
    <cellStyle name="Uwaga 3" xfId="52814" hidden="1"/>
    <cellStyle name="Uwaga 3" xfId="52809" hidden="1"/>
    <cellStyle name="Uwaga 3" xfId="52804" hidden="1"/>
    <cellStyle name="Uwaga 3" xfId="52799" hidden="1"/>
    <cellStyle name="Uwaga 3" xfId="52794" hidden="1"/>
    <cellStyle name="Uwaga 3" xfId="52790" hidden="1"/>
    <cellStyle name="Uwaga 3" xfId="52786" hidden="1"/>
    <cellStyle name="Uwaga 3" xfId="52781" hidden="1"/>
    <cellStyle name="Uwaga 3" xfId="52774" hidden="1"/>
    <cellStyle name="Uwaga 3" xfId="52769" hidden="1"/>
    <cellStyle name="Uwaga 3" xfId="52764" hidden="1"/>
    <cellStyle name="Uwaga 3" xfId="52758" hidden="1"/>
    <cellStyle name="Uwaga 3" xfId="52753" hidden="1"/>
    <cellStyle name="Uwaga 3" xfId="52749" hidden="1"/>
    <cellStyle name="Uwaga 3" xfId="52744" hidden="1"/>
    <cellStyle name="Uwaga 3" xfId="52739" hidden="1"/>
    <cellStyle name="Uwaga 3" xfId="52734" hidden="1"/>
    <cellStyle name="Uwaga 3" xfId="52730" hidden="1"/>
    <cellStyle name="Uwaga 3" xfId="52725" hidden="1"/>
    <cellStyle name="Uwaga 3" xfId="52720" hidden="1"/>
    <cellStyle name="Uwaga 3" xfId="52715" hidden="1"/>
    <cellStyle name="Uwaga 3" xfId="52711" hidden="1"/>
    <cellStyle name="Uwaga 3" xfId="52707" hidden="1"/>
    <cellStyle name="Uwaga 3" xfId="52700" hidden="1"/>
    <cellStyle name="Uwaga 3" xfId="52696" hidden="1"/>
    <cellStyle name="Uwaga 3" xfId="52691" hidden="1"/>
    <cellStyle name="Uwaga 3" xfId="52685" hidden="1"/>
    <cellStyle name="Uwaga 3" xfId="52681" hidden="1"/>
    <cellStyle name="Uwaga 3" xfId="52676" hidden="1"/>
    <cellStyle name="Uwaga 3" xfId="52670" hidden="1"/>
    <cellStyle name="Uwaga 3" xfId="52666" hidden="1"/>
    <cellStyle name="Uwaga 3" xfId="52662" hidden="1"/>
    <cellStyle name="Uwaga 3" xfId="52655" hidden="1"/>
    <cellStyle name="Uwaga 3" xfId="52651" hidden="1"/>
    <cellStyle name="Uwaga 3" xfId="52647" hidden="1"/>
    <cellStyle name="Uwaga 3" xfId="53511" hidden="1"/>
    <cellStyle name="Uwaga 3" xfId="53509" hidden="1"/>
    <cellStyle name="Uwaga 3" xfId="53507" hidden="1"/>
    <cellStyle name="Uwaga 3" xfId="53494" hidden="1"/>
    <cellStyle name="Uwaga 3" xfId="53493" hidden="1"/>
    <cellStyle name="Uwaga 3" xfId="53492" hidden="1"/>
    <cellStyle name="Uwaga 3" xfId="53479" hidden="1"/>
    <cellStyle name="Uwaga 3" xfId="53478" hidden="1"/>
    <cellStyle name="Uwaga 3" xfId="53477" hidden="1"/>
    <cellStyle name="Uwaga 3" xfId="53465" hidden="1"/>
    <cellStyle name="Uwaga 3" xfId="53463" hidden="1"/>
    <cellStyle name="Uwaga 3" xfId="53462" hidden="1"/>
    <cellStyle name="Uwaga 3" xfId="53449" hidden="1"/>
    <cellStyle name="Uwaga 3" xfId="53448" hidden="1"/>
    <cellStyle name="Uwaga 3" xfId="53447" hidden="1"/>
    <cellStyle name="Uwaga 3" xfId="53435" hidden="1"/>
    <cellStyle name="Uwaga 3" xfId="53433" hidden="1"/>
    <cellStyle name="Uwaga 3" xfId="53431" hidden="1"/>
    <cellStyle name="Uwaga 3" xfId="53420" hidden="1"/>
    <cellStyle name="Uwaga 3" xfId="53418" hidden="1"/>
    <cellStyle name="Uwaga 3" xfId="53416" hidden="1"/>
    <cellStyle name="Uwaga 3" xfId="53405" hidden="1"/>
    <cellStyle name="Uwaga 3" xfId="53403" hidden="1"/>
    <cellStyle name="Uwaga 3" xfId="53401" hidden="1"/>
    <cellStyle name="Uwaga 3" xfId="53390" hidden="1"/>
    <cellStyle name="Uwaga 3" xfId="53388" hidden="1"/>
    <cellStyle name="Uwaga 3" xfId="53386" hidden="1"/>
    <cellStyle name="Uwaga 3" xfId="53375" hidden="1"/>
    <cellStyle name="Uwaga 3" xfId="53373" hidden="1"/>
    <cellStyle name="Uwaga 3" xfId="53371" hidden="1"/>
    <cellStyle name="Uwaga 3" xfId="53360" hidden="1"/>
    <cellStyle name="Uwaga 3" xfId="53358" hidden="1"/>
    <cellStyle name="Uwaga 3" xfId="53356" hidden="1"/>
    <cellStyle name="Uwaga 3" xfId="53345" hidden="1"/>
    <cellStyle name="Uwaga 3" xfId="53343" hidden="1"/>
    <cellStyle name="Uwaga 3" xfId="53341" hidden="1"/>
    <cellStyle name="Uwaga 3" xfId="53330" hidden="1"/>
    <cellStyle name="Uwaga 3" xfId="53328" hidden="1"/>
    <cellStyle name="Uwaga 3" xfId="53326" hidden="1"/>
    <cellStyle name="Uwaga 3" xfId="53315" hidden="1"/>
    <cellStyle name="Uwaga 3" xfId="53313" hidden="1"/>
    <cellStyle name="Uwaga 3" xfId="53311" hidden="1"/>
    <cellStyle name="Uwaga 3" xfId="53300" hidden="1"/>
    <cellStyle name="Uwaga 3" xfId="53298" hidden="1"/>
    <cellStyle name="Uwaga 3" xfId="53296" hidden="1"/>
    <cellStyle name="Uwaga 3" xfId="53285" hidden="1"/>
    <cellStyle name="Uwaga 3" xfId="53283" hidden="1"/>
    <cellStyle name="Uwaga 3" xfId="53281" hidden="1"/>
    <cellStyle name="Uwaga 3" xfId="53270" hidden="1"/>
    <cellStyle name="Uwaga 3" xfId="53268" hidden="1"/>
    <cellStyle name="Uwaga 3" xfId="53266" hidden="1"/>
    <cellStyle name="Uwaga 3" xfId="53255" hidden="1"/>
    <cellStyle name="Uwaga 3" xfId="53253" hidden="1"/>
    <cellStyle name="Uwaga 3" xfId="53251" hidden="1"/>
    <cellStyle name="Uwaga 3" xfId="53240" hidden="1"/>
    <cellStyle name="Uwaga 3" xfId="53238" hidden="1"/>
    <cellStyle name="Uwaga 3" xfId="53236" hidden="1"/>
    <cellStyle name="Uwaga 3" xfId="53225" hidden="1"/>
    <cellStyle name="Uwaga 3" xfId="53223" hidden="1"/>
    <cellStyle name="Uwaga 3" xfId="53221" hidden="1"/>
    <cellStyle name="Uwaga 3" xfId="53210" hidden="1"/>
    <cellStyle name="Uwaga 3" xfId="53208" hidden="1"/>
    <cellStyle name="Uwaga 3" xfId="53206" hidden="1"/>
    <cellStyle name="Uwaga 3" xfId="53195" hidden="1"/>
    <cellStyle name="Uwaga 3" xfId="53193" hidden="1"/>
    <cellStyle name="Uwaga 3" xfId="53191" hidden="1"/>
    <cellStyle name="Uwaga 3" xfId="53180" hidden="1"/>
    <cellStyle name="Uwaga 3" xfId="53178" hidden="1"/>
    <cellStyle name="Uwaga 3" xfId="53176" hidden="1"/>
    <cellStyle name="Uwaga 3" xfId="53165" hidden="1"/>
    <cellStyle name="Uwaga 3" xfId="53163" hidden="1"/>
    <cellStyle name="Uwaga 3" xfId="53161" hidden="1"/>
    <cellStyle name="Uwaga 3" xfId="53150" hidden="1"/>
    <cellStyle name="Uwaga 3" xfId="53148" hidden="1"/>
    <cellStyle name="Uwaga 3" xfId="53146" hidden="1"/>
    <cellStyle name="Uwaga 3" xfId="53135" hidden="1"/>
    <cellStyle name="Uwaga 3" xfId="53133" hidden="1"/>
    <cellStyle name="Uwaga 3" xfId="53131" hidden="1"/>
    <cellStyle name="Uwaga 3" xfId="53120" hidden="1"/>
    <cellStyle name="Uwaga 3" xfId="53118" hidden="1"/>
    <cellStyle name="Uwaga 3" xfId="53115" hidden="1"/>
    <cellStyle name="Uwaga 3" xfId="53105" hidden="1"/>
    <cellStyle name="Uwaga 3" xfId="53103" hidden="1"/>
    <cellStyle name="Uwaga 3" xfId="53101" hidden="1"/>
    <cellStyle name="Uwaga 3" xfId="53090" hidden="1"/>
    <cellStyle name="Uwaga 3" xfId="53088" hidden="1"/>
    <cellStyle name="Uwaga 3" xfId="53086" hidden="1"/>
    <cellStyle name="Uwaga 3" xfId="53075" hidden="1"/>
    <cellStyle name="Uwaga 3" xfId="53073" hidden="1"/>
    <cellStyle name="Uwaga 3" xfId="53070" hidden="1"/>
    <cellStyle name="Uwaga 3" xfId="53060" hidden="1"/>
    <cellStyle name="Uwaga 3" xfId="53058" hidden="1"/>
    <cellStyle name="Uwaga 3" xfId="53055" hidden="1"/>
    <cellStyle name="Uwaga 3" xfId="53045" hidden="1"/>
    <cellStyle name="Uwaga 3" xfId="53043" hidden="1"/>
    <cellStyle name="Uwaga 3" xfId="53040" hidden="1"/>
    <cellStyle name="Uwaga 3" xfId="53031" hidden="1"/>
    <cellStyle name="Uwaga 3" xfId="53028" hidden="1"/>
    <cellStyle name="Uwaga 3" xfId="53024" hidden="1"/>
    <cellStyle name="Uwaga 3" xfId="53016" hidden="1"/>
    <cellStyle name="Uwaga 3" xfId="53013" hidden="1"/>
    <cellStyle name="Uwaga 3" xfId="53009" hidden="1"/>
    <cellStyle name="Uwaga 3" xfId="53001" hidden="1"/>
    <cellStyle name="Uwaga 3" xfId="52998" hidden="1"/>
    <cellStyle name="Uwaga 3" xfId="52994" hidden="1"/>
    <cellStyle name="Uwaga 3" xfId="52986" hidden="1"/>
    <cellStyle name="Uwaga 3" xfId="52983" hidden="1"/>
    <cellStyle name="Uwaga 3" xfId="52979" hidden="1"/>
    <cellStyle name="Uwaga 3" xfId="52971" hidden="1"/>
    <cellStyle name="Uwaga 3" xfId="52968" hidden="1"/>
    <cellStyle name="Uwaga 3" xfId="52964" hidden="1"/>
    <cellStyle name="Uwaga 3" xfId="52956" hidden="1"/>
    <cellStyle name="Uwaga 3" xfId="52952" hidden="1"/>
    <cellStyle name="Uwaga 3" xfId="52947" hidden="1"/>
    <cellStyle name="Uwaga 3" xfId="52941" hidden="1"/>
    <cellStyle name="Uwaga 3" xfId="52937" hidden="1"/>
    <cellStyle name="Uwaga 3" xfId="52932" hidden="1"/>
    <cellStyle name="Uwaga 3" xfId="52926" hidden="1"/>
    <cellStyle name="Uwaga 3" xfId="52922" hidden="1"/>
    <cellStyle name="Uwaga 3" xfId="52917" hidden="1"/>
    <cellStyle name="Uwaga 3" xfId="52911" hidden="1"/>
    <cellStyle name="Uwaga 3" xfId="52908" hidden="1"/>
    <cellStyle name="Uwaga 3" xfId="52904" hidden="1"/>
    <cellStyle name="Uwaga 3" xfId="52896" hidden="1"/>
    <cellStyle name="Uwaga 3" xfId="52893" hidden="1"/>
    <cellStyle name="Uwaga 3" xfId="52888" hidden="1"/>
    <cellStyle name="Uwaga 3" xfId="52881" hidden="1"/>
    <cellStyle name="Uwaga 3" xfId="52877" hidden="1"/>
    <cellStyle name="Uwaga 3" xfId="52872" hidden="1"/>
    <cellStyle name="Uwaga 3" xfId="52866" hidden="1"/>
    <cellStyle name="Uwaga 3" xfId="52862" hidden="1"/>
    <cellStyle name="Uwaga 3" xfId="52857" hidden="1"/>
    <cellStyle name="Uwaga 3" xfId="52851" hidden="1"/>
    <cellStyle name="Uwaga 3" xfId="52848" hidden="1"/>
    <cellStyle name="Uwaga 3" xfId="52844" hidden="1"/>
    <cellStyle name="Uwaga 3" xfId="52836" hidden="1"/>
    <cellStyle name="Uwaga 3" xfId="52831" hidden="1"/>
    <cellStyle name="Uwaga 3" xfId="52826" hidden="1"/>
    <cellStyle name="Uwaga 3" xfId="52821" hidden="1"/>
    <cellStyle name="Uwaga 3" xfId="52816" hidden="1"/>
    <cellStyle name="Uwaga 3" xfId="52811" hidden="1"/>
    <cellStyle name="Uwaga 3" xfId="52806" hidden="1"/>
    <cellStyle name="Uwaga 3" xfId="52801" hidden="1"/>
    <cellStyle name="Uwaga 3" xfId="52796" hidden="1"/>
    <cellStyle name="Uwaga 3" xfId="52791" hidden="1"/>
    <cellStyle name="Uwaga 3" xfId="52787" hidden="1"/>
    <cellStyle name="Uwaga 3" xfId="52782" hidden="1"/>
    <cellStyle name="Uwaga 3" xfId="52775" hidden="1"/>
    <cellStyle name="Uwaga 3" xfId="52770" hidden="1"/>
    <cellStyle name="Uwaga 3" xfId="52765" hidden="1"/>
    <cellStyle name="Uwaga 3" xfId="52760" hidden="1"/>
    <cellStyle name="Uwaga 3" xfId="52755" hidden="1"/>
    <cellStyle name="Uwaga 3" xfId="52750" hidden="1"/>
    <cellStyle name="Uwaga 3" xfId="52745" hidden="1"/>
    <cellStyle name="Uwaga 3" xfId="52740" hidden="1"/>
    <cellStyle name="Uwaga 3" xfId="52735" hidden="1"/>
    <cellStyle name="Uwaga 3" xfId="52731" hidden="1"/>
    <cellStyle name="Uwaga 3" xfId="52726" hidden="1"/>
    <cellStyle name="Uwaga 3" xfId="52721" hidden="1"/>
    <cellStyle name="Uwaga 3" xfId="52716" hidden="1"/>
    <cellStyle name="Uwaga 3" xfId="52712" hidden="1"/>
    <cellStyle name="Uwaga 3" xfId="52708" hidden="1"/>
    <cellStyle name="Uwaga 3" xfId="52701" hidden="1"/>
    <cellStyle name="Uwaga 3" xfId="52697" hidden="1"/>
    <cellStyle name="Uwaga 3" xfId="52692" hidden="1"/>
    <cellStyle name="Uwaga 3" xfId="52686" hidden="1"/>
    <cellStyle name="Uwaga 3" xfId="52682" hidden="1"/>
    <cellStyle name="Uwaga 3" xfId="52677" hidden="1"/>
    <cellStyle name="Uwaga 3" xfId="52671" hidden="1"/>
    <cellStyle name="Uwaga 3" xfId="52667" hidden="1"/>
    <cellStyle name="Uwaga 3" xfId="52663" hidden="1"/>
    <cellStyle name="Uwaga 3" xfId="52656" hidden="1"/>
    <cellStyle name="Uwaga 3" xfId="52652" hidden="1"/>
    <cellStyle name="Uwaga 3" xfId="52648" hidden="1"/>
    <cellStyle name="Uwaga 3" xfId="53515" hidden="1"/>
    <cellStyle name="Uwaga 3" xfId="53514" hidden="1"/>
    <cellStyle name="Uwaga 3" xfId="53512" hidden="1"/>
    <cellStyle name="Uwaga 3" xfId="53499" hidden="1"/>
    <cellStyle name="Uwaga 3" xfId="53497" hidden="1"/>
    <cellStyle name="Uwaga 3" xfId="53495" hidden="1"/>
    <cellStyle name="Uwaga 3" xfId="53485" hidden="1"/>
    <cellStyle name="Uwaga 3" xfId="53483" hidden="1"/>
    <cellStyle name="Uwaga 3" xfId="53481" hidden="1"/>
    <cellStyle name="Uwaga 3" xfId="53470" hidden="1"/>
    <cellStyle name="Uwaga 3" xfId="53468" hidden="1"/>
    <cellStyle name="Uwaga 3" xfId="53466" hidden="1"/>
    <cellStyle name="Uwaga 3" xfId="53453" hidden="1"/>
    <cellStyle name="Uwaga 3" xfId="53451" hidden="1"/>
    <cellStyle name="Uwaga 3" xfId="53450" hidden="1"/>
    <cellStyle name="Uwaga 3" xfId="53437" hidden="1"/>
    <cellStyle name="Uwaga 3" xfId="53436" hidden="1"/>
    <cellStyle name="Uwaga 3" xfId="53434" hidden="1"/>
    <cellStyle name="Uwaga 3" xfId="53422" hidden="1"/>
    <cellStyle name="Uwaga 3" xfId="53421" hidden="1"/>
    <cellStyle name="Uwaga 3" xfId="53419" hidden="1"/>
    <cellStyle name="Uwaga 3" xfId="53407" hidden="1"/>
    <cellStyle name="Uwaga 3" xfId="53406" hidden="1"/>
    <cellStyle name="Uwaga 3" xfId="53404" hidden="1"/>
    <cellStyle name="Uwaga 3" xfId="53392" hidden="1"/>
    <cellStyle name="Uwaga 3" xfId="53391" hidden="1"/>
    <cellStyle name="Uwaga 3" xfId="53389" hidden="1"/>
    <cellStyle name="Uwaga 3" xfId="53377" hidden="1"/>
    <cellStyle name="Uwaga 3" xfId="53376" hidden="1"/>
    <cellStyle name="Uwaga 3" xfId="53374" hidden="1"/>
    <cellStyle name="Uwaga 3" xfId="53362" hidden="1"/>
    <cellStyle name="Uwaga 3" xfId="53361" hidden="1"/>
    <cellStyle name="Uwaga 3" xfId="53359" hidden="1"/>
    <cellStyle name="Uwaga 3" xfId="53347" hidden="1"/>
    <cellStyle name="Uwaga 3" xfId="53346" hidden="1"/>
    <cellStyle name="Uwaga 3" xfId="53344" hidden="1"/>
    <cellStyle name="Uwaga 3" xfId="53332" hidden="1"/>
    <cellStyle name="Uwaga 3" xfId="53331" hidden="1"/>
    <cellStyle name="Uwaga 3" xfId="53329" hidden="1"/>
    <cellStyle name="Uwaga 3" xfId="53317" hidden="1"/>
    <cellStyle name="Uwaga 3" xfId="53316" hidden="1"/>
    <cellStyle name="Uwaga 3" xfId="53314" hidden="1"/>
    <cellStyle name="Uwaga 3" xfId="53302" hidden="1"/>
    <cellStyle name="Uwaga 3" xfId="53301" hidden="1"/>
    <cellStyle name="Uwaga 3" xfId="53299" hidden="1"/>
    <cellStyle name="Uwaga 3" xfId="53287" hidden="1"/>
    <cellStyle name="Uwaga 3" xfId="53286" hidden="1"/>
    <cellStyle name="Uwaga 3" xfId="53284" hidden="1"/>
    <cellStyle name="Uwaga 3" xfId="53272" hidden="1"/>
    <cellStyle name="Uwaga 3" xfId="53271" hidden="1"/>
    <cellStyle name="Uwaga 3" xfId="53269" hidden="1"/>
    <cellStyle name="Uwaga 3" xfId="53257" hidden="1"/>
    <cellStyle name="Uwaga 3" xfId="53256" hidden="1"/>
    <cellStyle name="Uwaga 3" xfId="53254" hidden="1"/>
    <cellStyle name="Uwaga 3" xfId="53242" hidden="1"/>
    <cellStyle name="Uwaga 3" xfId="53241" hidden="1"/>
    <cellStyle name="Uwaga 3" xfId="53239" hidden="1"/>
    <cellStyle name="Uwaga 3" xfId="53227" hidden="1"/>
    <cellStyle name="Uwaga 3" xfId="53226" hidden="1"/>
    <cellStyle name="Uwaga 3" xfId="53224" hidden="1"/>
    <cellStyle name="Uwaga 3" xfId="53212" hidden="1"/>
    <cellStyle name="Uwaga 3" xfId="53211" hidden="1"/>
    <cellStyle name="Uwaga 3" xfId="53209" hidden="1"/>
    <cellStyle name="Uwaga 3" xfId="53197" hidden="1"/>
    <cellStyle name="Uwaga 3" xfId="53196" hidden="1"/>
    <cellStyle name="Uwaga 3" xfId="53194" hidden="1"/>
    <cellStyle name="Uwaga 3" xfId="53182" hidden="1"/>
    <cellStyle name="Uwaga 3" xfId="53181" hidden="1"/>
    <cellStyle name="Uwaga 3" xfId="53179" hidden="1"/>
    <cellStyle name="Uwaga 3" xfId="53167" hidden="1"/>
    <cellStyle name="Uwaga 3" xfId="53166" hidden="1"/>
    <cellStyle name="Uwaga 3" xfId="53164" hidden="1"/>
    <cellStyle name="Uwaga 3" xfId="53152" hidden="1"/>
    <cellStyle name="Uwaga 3" xfId="53151" hidden="1"/>
    <cellStyle name="Uwaga 3" xfId="53149" hidden="1"/>
    <cellStyle name="Uwaga 3" xfId="53137" hidden="1"/>
    <cellStyle name="Uwaga 3" xfId="53136" hidden="1"/>
    <cellStyle name="Uwaga 3" xfId="53134" hidden="1"/>
    <cellStyle name="Uwaga 3" xfId="53122" hidden="1"/>
    <cellStyle name="Uwaga 3" xfId="53121" hidden="1"/>
    <cellStyle name="Uwaga 3" xfId="53119" hidden="1"/>
    <cellStyle name="Uwaga 3" xfId="53107" hidden="1"/>
    <cellStyle name="Uwaga 3" xfId="53106" hidden="1"/>
    <cellStyle name="Uwaga 3" xfId="53104" hidden="1"/>
    <cellStyle name="Uwaga 3" xfId="53092" hidden="1"/>
    <cellStyle name="Uwaga 3" xfId="53091" hidden="1"/>
    <cellStyle name="Uwaga 3" xfId="53089" hidden="1"/>
    <cellStyle name="Uwaga 3" xfId="53077" hidden="1"/>
    <cellStyle name="Uwaga 3" xfId="53076" hidden="1"/>
    <cellStyle name="Uwaga 3" xfId="53074" hidden="1"/>
    <cellStyle name="Uwaga 3" xfId="53062" hidden="1"/>
    <cellStyle name="Uwaga 3" xfId="53061" hidden="1"/>
    <cellStyle name="Uwaga 3" xfId="53059" hidden="1"/>
    <cellStyle name="Uwaga 3" xfId="53047" hidden="1"/>
    <cellStyle name="Uwaga 3" xfId="53046" hidden="1"/>
    <cellStyle name="Uwaga 3" xfId="53044" hidden="1"/>
    <cellStyle name="Uwaga 3" xfId="53032" hidden="1"/>
    <cellStyle name="Uwaga 3" xfId="53030" hidden="1"/>
    <cellStyle name="Uwaga 3" xfId="53027" hidden="1"/>
    <cellStyle name="Uwaga 3" xfId="53017" hidden="1"/>
    <cellStyle name="Uwaga 3" xfId="53015" hidden="1"/>
    <cellStyle name="Uwaga 3" xfId="53012" hidden="1"/>
    <cellStyle name="Uwaga 3" xfId="53002" hidden="1"/>
    <cellStyle name="Uwaga 3" xfId="53000" hidden="1"/>
    <cellStyle name="Uwaga 3" xfId="52997" hidden="1"/>
    <cellStyle name="Uwaga 3" xfId="52987" hidden="1"/>
    <cellStyle name="Uwaga 3" xfId="52985" hidden="1"/>
    <cellStyle name="Uwaga 3" xfId="52982" hidden="1"/>
    <cellStyle name="Uwaga 3" xfId="52972" hidden="1"/>
    <cellStyle name="Uwaga 3" xfId="52970" hidden="1"/>
    <cellStyle name="Uwaga 3" xfId="52967" hidden="1"/>
    <cellStyle name="Uwaga 3" xfId="52957" hidden="1"/>
    <cellStyle name="Uwaga 3" xfId="52955" hidden="1"/>
    <cellStyle name="Uwaga 3" xfId="52951" hidden="1"/>
    <cellStyle name="Uwaga 3" xfId="52942" hidden="1"/>
    <cellStyle name="Uwaga 3" xfId="52939" hidden="1"/>
    <cellStyle name="Uwaga 3" xfId="52935" hidden="1"/>
    <cellStyle name="Uwaga 3" xfId="52927" hidden="1"/>
    <cellStyle name="Uwaga 3" xfId="52925" hidden="1"/>
    <cellStyle name="Uwaga 3" xfId="52921" hidden="1"/>
    <cellStyle name="Uwaga 3" xfId="52912" hidden="1"/>
    <cellStyle name="Uwaga 3" xfId="52910" hidden="1"/>
    <cellStyle name="Uwaga 3" xfId="52907" hidden="1"/>
    <cellStyle name="Uwaga 3" xfId="52897" hidden="1"/>
    <cellStyle name="Uwaga 3" xfId="52895" hidden="1"/>
    <cellStyle name="Uwaga 3" xfId="52890" hidden="1"/>
    <cellStyle name="Uwaga 3" xfId="52882" hidden="1"/>
    <cellStyle name="Uwaga 3" xfId="52880" hidden="1"/>
    <cellStyle name="Uwaga 3" xfId="52875" hidden="1"/>
    <cellStyle name="Uwaga 3" xfId="52867" hidden="1"/>
    <cellStyle name="Uwaga 3" xfId="52865" hidden="1"/>
    <cellStyle name="Uwaga 3" xfId="52860" hidden="1"/>
    <cellStyle name="Uwaga 3" xfId="52852" hidden="1"/>
    <cellStyle name="Uwaga 3" xfId="52850" hidden="1"/>
    <cellStyle name="Uwaga 3" xfId="52846" hidden="1"/>
    <cellStyle name="Uwaga 3" xfId="52837" hidden="1"/>
    <cellStyle name="Uwaga 3" xfId="52834" hidden="1"/>
    <cellStyle name="Uwaga 3" xfId="52829" hidden="1"/>
    <cellStyle name="Uwaga 3" xfId="52822" hidden="1"/>
    <cellStyle name="Uwaga 3" xfId="52818" hidden="1"/>
    <cellStyle name="Uwaga 3" xfId="52813" hidden="1"/>
    <cellStyle name="Uwaga 3" xfId="52807" hidden="1"/>
    <cellStyle name="Uwaga 3" xfId="52803" hidden="1"/>
    <cellStyle name="Uwaga 3" xfId="52798" hidden="1"/>
    <cellStyle name="Uwaga 3" xfId="52792" hidden="1"/>
    <cellStyle name="Uwaga 3" xfId="52789" hidden="1"/>
    <cellStyle name="Uwaga 3" xfId="52785" hidden="1"/>
    <cellStyle name="Uwaga 3" xfId="52776" hidden="1"/>
    <cellStyle name="Uwaga 3" xfId="52771" hidden="1"/>
    <cellStyle name="Uwaga 3" xfId="52766" hidden="1"/>
    <cellStyle name="Uwaga 3" xfId="52761" hidden="1"/>
    <cellStyle name="Uwaga 3" xfId="52756" hidden="1"/>
    <cellStyle name="Uwaga 3" xfId="52751" hidden="1"/>
    <cellStyle name="Uwaga 3" xfId="52746" hidden="1"/>
    <cellStyle name="Uwaga 3" xfId="52741" hidden="1"/>
    <cellStyle name="Uwaga 3" xfId="52736" hidden="1"/>
    <cellStyle name="Uwaga 3" xfId="52732" hidden="1"/>
    <cellStyle name="Uwaga 3" xfId="52727" hidden="1"/>
    <cellStyle name="Uwaga 3" xfId="52722" hidden="1"/>
    <cellStyle name="Uwaga 3" xfId="52717" hidden="1"/>
    <cellStyle name="Uwaga 3" xfId="52713" hidden="1"/>
    <cellStyle name="Uwaga 3" xfId="52709" hidden="1"/>
    <cellStyle name="Uwaga 3" xfId="52702" hidden="1"/>
    <cellStyle name="Uwaga 3" xfId="52698" hidden="1"/>
    <cellStyle name="Uwaga 3" xfId="52693" hidden="1"/>
    <cellStyle name="Uwaga 3" xfId="52687" hidden="1"/>
    <cellStyle name="Uwaga 3" xfId="52683" hidden="1"/>
    <cellStyle name="Uwaga 3" xfId="52678" hidden="1"/>
    <cellStyle name="Uwaga 3" xfId="52672" hidden="1"/>
    <cellStyle name="Uwaga 3" xfId="52668" hidden="1"/>
    <cellStyle name="Uwaga 3" xfId="52664" hidden="1"/>
    <cellStyle name="Uwaga 3" xfId="52657" hidden="1"/>
    <cellStyle name="Uwaga 3" xfId="52653" hidden="1"/>
    <cellStyle name="Uwaga 3" xfId="52649" hidden="1"/>
    <cellStyle name="Uwaga 3" xfId="51656" hidden="1"/>
    <cellStyle name="Uwaga 3" xfId="51655" hidden="1"/>
    <cellStyle name="Uwaga 3" xfId="51654" hidden="1"/>
    <cellStyle name="Uwaga 3" xfId="51647" hidden="1"/>
    <cellStyle name="Uwaga 3" xfId="51646" hidden="1"/>
    <cellStyle name="Uwaga 3" xfId="51645" hidden="1"/>
    <cellStyle name="Uwaga 3" xfId="51638" hidden="1"/>
    <cellStyle name="Uwaga 3" xfId="51637" hidden="1"/>
    <cellStyle name="Uwaga 3" xfId="51636" hidden="1"/>
    <cellStyle name="Uwaga 3" xfId="51629" hidden="1"/>
    <cellStyle name="Uwaga 3" xfId="51628" hidden="1"/>
    <cellStyle name="Uwaga 3" xfId="51627" hidden="1"/>
    <cellStyle name="Uwaga 3" xfId="51620" hidden="1"/>
    <cellStyle name="Uwaga 3" xfId="51619" hidden="1"/>
    <cellStyle name="Uwaga 3" xfId="51618" hidden="1"/>
    <cellStyle name="Uwaga 3" xfId="51611" hidden="1"/>
    <cellStyle name="Uwaga 3" xfId="51610" hidden="1"/>
    <cellStyle name="Uwaga 3" xfId="51608" hidden="1"/>
    <cellStyle name="Uwaga 3" xfId="51602" hidden="1"/>
    <cellStyle name="Uwaga 3" xfId="51601" hidden="1"/>
    <cellStyle name="Uwaga 3" xfId="51599" hidden="1"/>
    <cellStyle name="Uwaga 3" xfId="51593" hidden="1"/>
    <cellStyle name="Uwaga 3" xfId="51592" hidden="1"/>
    <cellStyle name="Uwaga 3" xfId="51590" hidden="1"/>
    <cellStyle name="Uwaga 3" xfId="51584" hidden="1"/>
    <cellStyle name="Uwaga 3" xfId="51583" hidden="1"/>
    <cellStyle name="Uwaga 3" xfId="51581" hidden="1"/>
    <cellStyle name="Uwaga 3" xfId="51575" hidden="1"/>
    <cellStyle name="Uwaga 3" xfId="51574" hidden="1"/>
    <cellStyle name="Uwaga 3" xfId="51572" hidden="1"/>
    <cellStyle name="Uwaga 3" xfId="51566" hidden="1"/>
    <cellStyle name="Uwaga 3" xfId="51565" hidden="1"/>
    <cellStyle name="Uwaga 3" xfId="51563" hidden="1"/>
    <cellStyle name="Uwaga 3" xfId="51557" hidden="1"/>
    <cellStyle name="Uwaga 3" xfId="51556" hidden="1"/>
    <cellStyle name="Uwaga 3" xfId="51554" hidden="1"/>
    <cellStyle name="Uwaga 3" xfId="51548" hidden="1"/>
    <cellStyle name="Uwaga 3" xfId="51547" hidden="1"/>
    <cellStyle name="Uwaga 3" xfId="51545" hidden="1"/>
    <cellStyle name="Uwaga 3" xfId="51539" hidden="1"/>
    <cellStyle name="Uwaga 3" xfId="51538" hidden="1"/>
    <cellStyle name="Uwaga 3" xfId="51536" hidden="1"/>
    <cellStyle name="Uwaga 3" xfId="51530" hidden="1"/>
    <cellStyle name="Uwaga 3" xfId="51529" hidden="1"/>
    <cellStyle name="Uwaga 3" xfId="51527" hidden="1"/>
    <cellStyle name="Uwaga 3" xfId="51521" hidden="1"/>
    <cellStyle name="Uwaga 3" xfId="51520" hidden="1"/>
    <cellStyle name="Uwaga 3" xfId="51518" hidden="1"/>
    <cellStyle name="Uwaga 3" xfId="51512" hidden="1"/>
    <cellStyle name="Uwaga 3" xfId="51511" hidden="1"/>
    <cellStyle name="Uwaga 3" xfId="51509" hidden="1"/>
    <cellStyle name="Uwaga 3" xfId="51503" hidden="1"/>
    <cellStyle name="Uwaga 3" xfId="51502" hidden="1"/>
    <cellStyle name="Uwaga 3" xfId="51499" hidden="1"/>
    <cellStyle name="Uwaga 3" xfId="51494" hidden="1"/>
    <cellStyle name="Uwaga 3" xfId="51492" hidden="1"/>
    <cellStyle name="Uwaga 3" xfId="51489" hidden="1"/>
    <cellStyle name="Uwaga 3" xfId="51485" hidden="1"/>
    <cellStyle name="Uwaga 3" xfId="51484" hidden="1"/>
    <cellStyle name="Uwaga 3" xfId="51481" hidden="1"/>
    <cellStyle name="Uwaga 3" xfId="51476" hidden="1"/>
    <cellStyle name="Uwaga 3" xfId="51475" hidden="1"/>
    <cellStyle name="Uwaga 3" xfId="51473" hidden="1"/>
    <cellStyle name="Uwaga 3" xfId="51467" hidden="1"/>
    <cellStyle name="Uwaga 3" xfId="51466" hidden="1"/>
    <cellStyle name="Uwaga 3" xfId="51464" hidden="1"/>
    <cellStyle name="Uwaga 3" xfId="51458" hidden="1"/>
    <cellStyle name="Uwaga 3" xfId="51457" hidden="1"/>
    <cellStyle name="Uwaga 3" xfId="51455" hidden="1"/>
    <cellStyle name="Uwaga 3" xfId="51449" hidden="1"/>
    <cellStyle name="Uwaga 3" xfId="51448" hidden="1"/>
    <cellStyle name="Uwaga 3" xfId="51446" hidden="1"/>
    <cellStyle name="Uwaga 3" xfId="51440" hidden="1"/>
    <cellStyle name="Uwaga 3" xfId="51439" hidden="1"/>
    <cellStyle name="Uwaga 3" xfId="51437" hidden="1"/>
    <cellStyle name="Uwaga 3" xfId="51431" hidden="1"/>
    <cellStyle name="Uwaga 3" xfId="51430" hidden="1"/>
    <cellStyle name="Uwaga 3" xfId="51427" hidden="1"/>
    <cellStyle name="Uwaga 3" xfId="51422" hidden="1"/>
    <cellStyle name="Uwaga 3" xfId="51420" hidden="1"/>
    <cellStyle name="Uwaga 3" xfId="51417" hidden="1"/>
    <cellStyle name="Uwaga 3" xfId="51413" hidden="1"/>
    <cellStyle name="Uwaga 3" xfId="51411" hidden="1"/>
    <cellStyle name="Uwaga 3" xfId="51408" hidden="1"/>
    <cellStyle name="Uwaga 3" xfId="51404" hidden="1"/>
    <cellStyle name="Uwaga 3" xfId="51403" hidden="1"/>
    <cellStyle name="Uwaga 3" xfId="51401" hidden="1"/>
    <cellStyle name="Uwaga 3" xfId="51395" hidden="1"/>
    <cellStyle name="Uwaga 3" xfId="51393" hidden="1"/>
    <cellStyle name="Uwaga 3" xfId="51390" hidden="1"/>
    <cellStyle name="Uwaga 3" xfId="51386" hidden="1"/>
    <cellStyle name="Uwaga 3" xfId="51384" hidden="1"/>
    <cellStyle name="Uwaga 3" xfId="51381" hidden="1"/>
    <cellStyle name="Uwaga 3" xfId="51377" hidden="1"/>
    <cellStyle name="Uwaga 3" xfId="51375" hidden="1"/>
    <cellStyle name="Uwaga 3" xfId="51372" hidden="1"/>
    <cellStyle name="Uwaga 3" xfId="51368" hidden="1"/>
    <cellStyle name="Uwaga 3" xfId="51366" hidden="1"/>
    <cellStyle name="Uwaga 3" xfId="51364" hidden="1"/>
    <cellStyle name="Uwaga 3" xfId="51359" hidden="1"/>
    <cellStyle name="Uwaga 3" xfId="51357" hidden="1"/>
    <cellStyle name="Uwaga 3" xfId="51355" hidden="1"/>
    <cellStyle name="Uwaga 3" xfId="51350" hidden="1"/>
    <cellStyle name="Uwaga 3" xfId="51348" hidden="1"/>
    <cellStyle name="Uwaga 3" xfId="51345" hidden="1"/>
    <cellStyle name="Uwaga 3" xfId="51341" hidden="1"/>
    <cellStyle name="Uwaga 3" xfId="51339" hidden="1"/>
    <cellStyle name="Uwaga 3" xfId="51337" hidden="1"/>
    <cellStyle name="Uwaga 3" xfId="51332" hidden="1"/>
    <cellStyle name="Uwaga 3" xfId="51330" hidden="1"/>
    <cellStyle name="Uwaga 3" xfId="51328" hidden="1"/>
    <cellStyle name="Uwaga 3" xfId="51322" hidden="1"/>
    <cellStyle name="Uwaga 3" xfId="51319" hidden="1"/>
    <cellStyle name="Uwaga 3" xfId="51316" hidden="1"/>
    <cellStyle name="Uwaga 3" xfId="51313" hidden="1"/>
    <cellStyle name="Uwaga 3" xfId="51310" hidden="1"/>
    <cellStyle name="Uwaga 3" xfId="51307" hidden="1"/>
    <cellStyle name="Uwaga 3" xfId="51304" hidden="1"/>
    <cellStyle name="Uwaga 3" xfId="51301" hidden="1"/>
    <cellStyle name="Uwaga 3" xfId="51298" hidden="1"/>
    <cellStyle name="Uwaga 3" xfId="51296" hidden="1"/>
    <cellStyle name="Uwaga 3" xfId="51294" hidden="1"/>
    <cellStyle name="Uwaga 3" xfId="51291" hidden="1"/>
    <cellStyle name="Uwaga 3" xfId="51287" hidden="1"/>
    <cellStyle name="Uwaga 3" xfId="51284" hidden="1"/>
    <cellStyle name="Uwaga 3" xfId="51281" hidden="1"/>
    <cellStyle name="Uwaga 3" xfId="51277" hidden="1"/>
    <cellStyle name="Uwaga 3" xfId="51274" hidden="1"/>
    <cellStyle name="Uwaga 3" xfId="51271" hidden="1"/>
    <cellStyle name="Uwaga 3" xfId="51269" hidden="1"/>
    <cellStyle name="Uwaga 3" xfId="51266" hidden="1"/>
    <cellStyle name="Uwaga 3" xfId="51263" hidden="1"/>
    <cellStyle name="Uwaga 3" xfId="51260" hidden="1"/>
    <cellStyle name="Uwaga 3" xfId="51258" hidden="1"/>
    <cellStyle name="Uwaga 3" xfId="51256" hidden="1"/>
    <cellStyle name="Uwaga 3" xfId="51251" hidden="1"/>
    <cellStyle name="Uwaga 3" xfId="51248" hidden="1"/>
    <cellStyle name="Uwaga 3" xfId="51245" hidden="1"/>
    <cellStyle name="Uwaga 3" xfId="51241" hidden="1"/>
    <cellStyle name="Uwaga 3" xfId="51238" hidden="1"/>
    <cellStyle name="Uwaga 3" xfId="51235" hidden="1"/>
    <cellStyle name="Uwaga 3" xfId="51232" hidden="1"/>
    <cellStyle name="Uwaga 3" xfId="51229" hidden="1"/>
    <cellStyle name="Uwaga 3" xfId="51226" hidden="1"/>
    <cellStyle name="Uwaga 3" xfId="51224" hidden="1"/>
    <cellStyle name="Uwaga 3" xfId="51222" hidden="1"/>
    <cellStyle name="Uwaga 3" xfId="51219" hidden="1"/>
    <cellStyle name="Uwaga 3" xfId="51214" hidden="1"/>
    <cellStyle name="Uwaga 3" xfId="51211" hidden="1"/>
    <cellStyle name="Uwaga 3" xfId="51208" hidden="1"/>
    <cellStyle name="Uwaga 3" xfId="51204" hidden="1"/>
    <cellStyle name="Uwaga 3" xfId="51201" hidden="1"/>
    <cellStyle name="Uwaga 3" xfId="51199" hidden="1"/>
    <cellStyle name="Uwaga 3" xfId="51196" hidden="1"/>
    <cellStyle name="Uwaga 3" xfId="51193" hidden="1"/>
    <cellStyle name="Uwaga 3" xfId="51190" hidden="1"/>
    <cellStyle name="Uwaga 3" xfId="51188" hidden="1"/>
    <cellStyle name="Uwaga 3" xfId="51185" hidden="1"/>
    <cellStyle name="Uwaga 3" xfId="51182" hidden="1"/>
    <cellStyle name="Uwaga 3" xfId="51179" hidden="1"/>
    <cellStyle name="Uwaga 3" xfId="51177" hidden="1"/>
    <cellStyle name="Uwaga 3" xfId="51175" hidden="1"/>
    <cellStyle name="Uwaga 3" xfId="51170" hidden="1"/>
    <cellStyle name="Uwaga 3" xfId="51168" hidden="1"/>
    <cellStyle name="Uwaga 3" xfId="51165" hidden="1"/>
    <cellStyle name="Uwaga 3" xfId="51161" hidden="1"/>
    <cellStyle name="Uwaga 3" xfId="51159" hidden="1"/>
    <cellStyle name="Uwaga 3" xfId="51156" hidden="1"/>
    <cellStyle name="Uwaga 3" xfId="51152" hidden="1"/>
    <cellStyle name="Uwaga 3" xfId="51150" hidden="1"/>
    <cellStyle name="Uwaga 3" xfId="51148" hidden="1"/>
    <cellStyle name="Uwaga 3" xfId="51143" hidden="1"/>
    <cellStyle name="Uwaga 3" xfId="51141" hidden="1"/>
    <cellStyle name="Uwaga 3" xfId="51139" hidden="1"/>
    <cellStyle name="Uwaga 3" xfId="53587" hidden="1"/>
    <cellStyle name="Uwaga 3" xfId="53588" hidden="1"/>
    <cellStyle name="Uwaga 3" xfId="53590" hidden="1"/>
    <cellStyle name="Uwaga 3" xfId="53602" hidden="1"/>
    <cellStyle name="Uwaga 3" xfId="53603" hidden="1"/>
    <cellStyle name="Uwaga 3" xfId="53608" hidden="1"/>
    <cellStyle name="Uwaga 3" xfId="53617" hidden="1"/>
    <cellStyle name="Uwaga 3" xfId="53618" hidden="1"/>
    <cellStyle name="Uwaga 3" xfId="53623" hidden="1"/>
    <cellStyle name="Uwaga 3" xfId="53632" hidden="1"/>
    <cellStyle name="Uwaga 3" xfId="53633" hidden="1"/>
    <cellStyle name="Uwaga 3" xfId="53634" hidden="1"/>
    <cellStyle name="Uwaga 3" xfId="53647" hidden="1"/>
    <cellStyle name="Uwaga 3" xfId="53652" hidden="1"/>
    <cellStyle name="Uwaga 3" xfId="53657" hidden="1"/>
    <cellStyle name="Uwaga 3" xfId="53667" hidden="1"/>
    <cellStyle name="Uwaga 3" xfId="53672" hidden="1"/>
    <cellStyle name="Uwaga 3" xfId="53676" hidden="1"/>
    <cellStyle name="Uwaga 3" xfId="53683" hidden="1"/>
    <cellStyle name="Uwaga 3" xfId="53688" hidden="1"/>
    <cellStyle name="Uwaga 3" xfId="53691" hidden="1"/>
    <cellStyle name="Uwaga 3" xfId="53697" hidden="1"/>
    <cellStyle name="Uwaga 3" xfId="53702" hidden="1"/>
    <cellStyle name="Uwaga 3" xfId="53706" hidden="1"/>
    <cellStyle name="Uwaga 3" xfId="53707" hidden="1"/>
    <cellStyle name="Uwaga 3" xfId="53708" hidden="1"/>
    <cellStyle name="Uwaga 3" xfId="53712" hidden="1"/>
    <cellStyle name="Uwaga 3" xfId="53724" hidden="1"/>
    <cellStyle name="Uwaga 3" xfId="53729" hidden="1"/>
    <cellStyle name="Uwaga 3" xfId="53734" hidden="1"/>
    <cellStyle name="Uwaga 3" xfId="53739" hidden="1"/>
    <cellStyle name="Uwaga 3" xfId="53744" hidden="1"/>
    <cellStyle name="Uwaga 3" xfId="53749" hidden="1"/>
    <cellStyle name="Uwaga 3" xfId="53753" hidden="1"/>
    <cellStyle name="Uwaga 3" xfId="53757" hidden="1"/>
    <cellStyle name="Uwaga 3" xfId="53762" hidden="1"/>
    <cellStyle name="Uwaga 3" xfId="53767" hidden="1"/>
    <cellStyle name="Uwaga 3" xfId="53768" hidden="1"/>
    <cellStyle name="Uwaga 3" xfId="53770" hidden="1"/>
    <cellStyle name="Uwaga 3" xfId="53783" hidden="1"/>
    <cellStyle name="Uwaga 3" xfId="53787" hidden="1"/>
    <cellStyle name="Uwaga 3" xfId="53792" hidden="1"/>
    <cellStyle name="Uwaga 3" xfId="53799" hidden="1"/>
    <cellStyle name="Uwaga 3" xfId="53803" hidden="1"/>
    <cellStyle name="Uwaga 3" xfId="53808" hidden="1"/>
    <cellStyle name="Uwaga 3" xfId="53813" hidden="1"/>
    <cellStyle name="Uwaga 3" xfId="53816" hidden="1"/>
    <cellStyle name="Uwaga 3" xfId="53821" hidden="1"/>
    <cellStyle name="Uwaga 3" xfId="53827" hidden="1"/>
    <cellStyle name="Uwaga 3" xfId="53828" hidden="1"/>
    <cellStyle name="Uwaga 3" xfId="53831" hidden="1"/>
    <cellStyle name="Uwaga 3" xfId="53844" hidden="1"/>
    <cellStyle name="Uwaga 3" xfId="53848" hidden="1"/>
    <cellStyle name="Uwaga 3" xfId="53853" hidden="1"/>
    <cellStyle name="Uwaga 3" xfId="53860" hidden="1"/>
    <cellStyle name="Uwaga 3" xfId="53865" hidden="1"/>
    <cellStyle name="Uwaga 3" xfId="53869" hidden="1"/>
    <cellStyle name="Uwaga 3" xfId="53874" hidden="1"/>
    <cellStyle name="Uwaga 3" xfId="53878" hidden="1"/>
    <cellStyle name="Uwaga 3" xfId="53883" hidden="1"/>
    <cellStyle name="Uwaga 3" xfId="53887" hidden="1"/>
    <cellStyle name="Uwaga 3" xfId="53888" hidden="1"/>
    <cellStyle name="Uwaga 3" xfId="53890" hidden="1"/>
    <cellStyle name="Uwaga 3" xfId="53902" hidden="1"/>
    <cellStyle name="Uwaga 3" xfId="53903" hidden="1"/>
    <cellStyle name="Uwaga 3" xfId="53905" hidden="1"/>
    <cellStyle name="Uwaga 3" xfId="53917" hidden="1"/>
    <cellStyle name="Uwaga 3" xfId="53919" hidden="1"/>
    <cellStyle name="Uwaga 3" xfId="53922" hidden="1"/>
    <cellStyle name="Uwaga 3" xfId="53932" hidden="1"/>
    <cellStyle name="Uwaga 3" xfId="53933" hidden="1"/>
    <cellStyle name="Uwaga 3" xfId="53935" hidden="1"/>
    <cellStyle name="Uwaga 3" xfId="53947" hidden="1"/>
    <cellStyle name="Uwaga 3" xfId="53948" hidden="1"/>
    <cellStyle name="Uwaga 3" xfId="53949" hidden="1"/>
    <cellStyle name="Uwaga 3" xfId="53963" hidden="1"/>
    <cellStyle name="Uwaga 3" xfId="53966" hidden="1"/>
    <cellStyle name="Uwaga 3" xfId="53970" hidden="1"/>
    <cellStyle name="Uwaga 3" xfId="53978" hidden="1"/>
    <cellStyle name="Uwaga 3" xfId="53981" hidden="1"/>
    <cellStyle name="Uwaga 3" xfId="53985" hidden="1"/>
    <cellStyle name="Uwaga 3" xfId="53993" hidden="1"/>
    <cellStyle name="Uwaga 3" xfId="53996" hidden="1"/>
    <cellStyle name="Uwaga 3" xfId="54000" hidden="1"/>
    <cellStyle name="Uwaga 3" xfId="54007" hidden="1"/>
    <cellStyle name="Uwaga 3" xfId="54008" hidden="1"/>
    <cellStyle name="Uwaga 3" xfId="54010" hidden="1"/>
    <cellStyle name="Uwaga 3" xfId="54023" hidden="1"/>
    <cellStyle name="Uwaga 3" xfId="54026" hidden="1"/>
    <cellStyle name="Uwaga 3" xfId="54029" hidden="1"/>
    <cellStyle name="Uwaga 3" xfId="54038" hidden="1"/>
    <cellStyle name="Uwaga 3" xfId="54041" hidden="1"/>
    <cellStyle name="Uwaga 3" xfId="54045" hidden="1"/>
    <cellStyle name="Uwaga 3" xfId="54053" hidden="1"/>
    <cellStyle name="Uwaga 3" xfId="54055" hidden="1"/>
    <cellStyle name="Uwaga 3" xfId="54058" hidden="1"/>
    <cellStyle name="Uwaga 3" xfId="54067" hidden="1"/>
    <cellStyle name="Uwaga 3" xfId="54068" hidden="1"/>
    <cellStyle name="Uwaga 3" xfId="54069" hidden="1"/>
    <cellStyle name="Uwaga 3" xfId="54082" hidden="1"/>
    <cellStyle name="Uwaga 3" xfId="54083" hidden="1"/>
    <cellStyle name="Uwaga 3" xfId="54085" hidden="1"/>
    <cellStyle name="Uwaga 3" xfId="54097" hidden="1"/>
    <cellStyle name="Uwaga 3" xfId="54098" hidden="1"/>
    <cellStyle name="Uwaga 3" xfId="54100" hidden="1"/>
    <cellStyle name="Uwaga 3" xfId="54112" hidden="1"/>
    <cellStyle name="Uwaga 3" xfId="54113" hidden="1"/>
    <cellStyle name="Uwaga 3" xfId="54115" hidden="1"/>
    <cellStyle name="Uwaga 3" xfId="54127" hidden="1"/>
    <cellStyle name="Uwaga 3" xfId="54128" hidden="1"/>
    <cellStyle name="Uwaga 3" xfId="54129" hidden="1"/>
    <cellStyle name="Uwaga 3" xfId="54143" hidden="1"/>
    <cellStyle name="Uwaga 3" xfId="54145" hidden="1"/>
    <cellStyle name="Uwaga 3" xfId="54148" hidden="1"/>
    <cellStyle name="Uwaga 3" xfId="54158" hidden="1"/>
    <cellStyle name="Uwaga 3" xfId="54161" hidden="1"/>
    <cellStyle name="Uwaga 3" xfId="54164" hidden="1"/>
    <cellStyle name="Uwaga 3" xfId="54173" hidden="1"/>
    <cellStyle name="Uwaga 3" xfId="54175" hidden="1"/>
    <cellStyle name="Uwaga 3" xfId="54178" hidden="1"/>
    <cellStyle name="Uwaga 3" xfId="54187" hidden="1"/>
    <cellStyle name="Uwaga 3" xfId="54188" hidden="1"/>
    <cellStyle name="Uwaga 3" xfId="54189" hidden="1"/>
    <cellStyle name="Uwaga 3" xfId="54202" hidden="1"/>
    <cellStyle name="Uwaga 3" xfId="54204" hidden="1"/>
    <cellStyle name="Uwaga 3" xfId="54206" hidden="1"/>
    <cellStyle name="Uwaga 3" xfId="54217" hidden="1"/>
    <cellStyle name="Uwaga 3" xfId="54219" hidden="1"/>
    <cellStyle name="Uwaga 3" xfId="54221" hidden="1"/>
    <cellStyle name="Uwaga 3" xfId="54232" hidden="1"/>
    <cellStyle name="Uwaga 3" xfId="54234" hidden="1"/>
    <cellStyle name="Uwaga 3" xfId="54236" hidden="1"/>
    <cellStyle name="Uwaga 3" xfId="54247" hidden="1"/>
    <cellStyle name="Uwaga 3" xfId="54248" hidden="1"/>
    <cellStyle name="Uwaga 3" xfId="54249" hidden="1"/>
    <cellStyle name="Uwaga 3" xfId="54262" hidden="1"/>
    <cellStyle name="Uwaga 3" xfId="54264" hidden="1"/>
    <cellStyle name="Uwaga 3" xfId="54266" hidden="1"/>
    <cellStyle name="Uwaga 3" xfId="54277" hidden="1"/>
    <cellStyle name="Uwaga 3" xfId="54279" hidden="1"/>
    <cellStyle name="Uwaga 3" xfId="54281" hidden="1"/>
    <cellStyle name="Uwaga 3" xfId="54292" hidden="1"/>
    <cellStyle name="Uwaga 3" xfId="54294" hidden="1"/>
    <cellStyle name="Uwaga 3" xfId="54295" hidden="1"/>
    <cellStyle name="Uwaga 3" xfId="54307" hidden="1"/>
    <cellStyle name="Uwaga 3" xfId="54308" hidden="1"/>
    <cellStyle name="Uwaga 3" xfId="54309" hidden="1"/>
    <cellStyle name="Uwaga 3" xfId="54322" hidden="1"/>
    <cellStyle name="Uwaga 3" xfId="54324" hidden="1"/>
    <cellStyle name="Uwaga 3" xfId="54326" hidden="1"/>
    <cellStyle name="Uwaga 3" xfId="54337" hidden="1"/>
    <cellStyle name="Uwaga 3" xfId="54339" hidden="1"/>
    <cellStyle name="Uwaga 3" xfId="54341" hidden="1"/>
    <cellStyle name="Uwaga 3" xfId="54352" hidden="1"/>
    <cellStyle name="Uwaga 3" xfId="54354" hidden="1"/>
    <cellStyle name="Uwaga 3" xfId="54356" hidden="1"/>
    <cellStyle name="Uwaga 3" xfId="54367" hidden="1"/>
    <cellStyle name="Uwaga 3" xfId="54368" hidden="1"/>
    <cellStyle name="Uwaga 3" xfId="54370" hidden="1"/>
    <cellStyle name="Uwaga 3" xfId="54381" hidden="1"/>
    <cellStyle name="Uwaga 3" xfId="54383" hidden="1"/>
    <cellStyle name="Uwaga 3" xfId="54384" hidden="1"/>
    <cellStyle name="Uwaga 3" xfId="54393" hidden="1"/>
    <cellStyle name="Uwaga 3" xfId="54396" hidden="1"/>
    <cellStyle name="Uwaga 3" xfId="54398" hidden="1"/>
    <cellStyle name="Uwaga 3" xfId="54409" hidden="1"/>
    <cellStyle name="Uwaga 3" xfId="54411" hidden="1"/>
    <cellStyle name="Uwaga 3" xfId="54413" hidden="1"/>
    <cellStyle name="Uwaga 3" xfId="54425" hidden="1"/>
    <cellStyle name="Uwaga 3" xfId="54427" hidden="1"/>
    <cellStyle name="Uwaga 3" xfId="54429" hidden="1"/>
    <cellStyle name="Uwaga 3" xfId="54437" hidden="1"/>
    <cellStyle name="Uwaga 3" xfId="54439" hidden="1"/>
    <cellStyle name="Uwaga 3" xfId="54442" hidden="1"/>
    <cellStyle name="Uwaga 3" xfId="54432" hidden="1"/>
    <cellStyle name="Uwaga 3" xfId="54431" hidden="1"/>
    <cellStyle name="Uwaga 3" xfId="54430" hidden="1"/>
    <cellStyle name="Uwaga 3" xfId="54417" hidden="1"/>
    <cellStyle name="Uwaga 3" xfId="54416" hidden="1"/>
    <cellStyle name="Uwaga 3" xfId="54415" hidden="1"/>
    <cellStyle name="Uwaga 3" xfId="54402" hidden="1"/>
    <cellStyle name="Uwaga 3" xfId="54401" hidden="1"/>
    <cellStyle name="Uwaga 3" xfId="54400" hidden="1"/>
    <cellStyle name="Uwaga 3" xfId="54387" hidden="1"/>
    <cellStyle name="Uwaga 3" xfId="54386" hidden="1"/>
    <cellStyle name="Uwaga 3" xfId="54385" hidden="1"/>
    <cellStyle name="Uwaga 3" xfId="54372" hidden="1"/>
    <cellStyle name="Uwaga 3" xfId="54371" hidden="1"/>
    <cellStyle name="Uwaga 3" xfId="54369" hidden="1"/>
    <cellStyle name="Uwaga 3" xfId="54358" hidden="1"/>
    <cellStyle name="Uwaga 3" xfId="54355" hidden="1"/>
    <cellStyle name="Uwaga 3" xfId="54353" hidden="1"/>
    <cellStyle name="Uwaga 3" xfId="54343" hidden="1"/>
    <cellStyle name="Uwaga 3" xfId="54340" hidden="1"/>
    <cellStyle name="Uwaga 3" xfId="54338" hidden="1"/>
    <cellStyle name="Uwaga 3" xfId="54328" hidden="1"/>
    <cellStyle name="Uwaga 3" xfId="54325" hidden="1"/>
    <cellStyle name="Uwaga 3" xfId="54323" hidden="1"/>
    <cellStyle name="Uwaga 3" xfId="54313" hidden="1"/>
    <cellStyle name="Uwaga 3" xfId="54311" hidden="1"/>
    <cellStyle name="Uwaga 3" xfId="54310" hidden="1"/>
    <cellStyle name="Uwaga 3" xfId="54298" hidden="1"/>
    <cellStyle name="Uwaga 3" xfId="54296" hidden="1"/>
    <cellStyle name="Uwaga 3" xfId="54293" hidden="1"/>
    <cellStyle name="Uwaga 3" xfId="54283" hidden="1"/>
    <cellStyle name="Uwaga 3" xfId="54280" hidden="1"/>
    <cellStyle name="Uwaga 3" xfId="54278" hidden="1"/>
    <cellStyle name="Uwaga 3" xfId="54268" hidden="1"/>
    <cellStyle name="Uwaga 3" xfId="54265" hidden="1"/>
    <cellStyle name="Uwaga 3" xfId="54263" hidden="1"/>
    <cellStyle name="Uwaga 3" xfId="54253" hidden="1"/>
    <cellStyle name="Uwaga 3" xfId="54251" hidden="1"/>
    <cellStyle name="Uwaga 3" xfId="54250" hidden="1"/>
    <cellStyle name="Uwaga 3" xfId="54238" hidden="1"/>
    <cellStyle name="Uwaga 3" xfId="54235" hidden="1"/>
    <cellStyle name="Uwaga 3" xfId="54233" hidden="1"/>
    <cellStyle name="Uwaga 3" xfId="54223" hidden="1"/>
    <cellStyle name="Uwaga 3" xfId="54220" hidden="1"/>
    <cellStyle name="Uwaga 3" xfId="54218" hidden="1"/>
    <cellStyle name="Uwaga 3" xfId="54208" hidden="1"/>
    <cellStyle name="Uwaga 3" xfId="54205" hidden="1"/>
    <cellStyle name="Uwaga 3" xfId="54203" hidden="1"/>
    <cellStyle name="Uwaga 3" xfId="54193" hidden="1"/>
    <cellStyle name="Uwaga 3" xfId="54191" hidden="1"/>
    <cellStyle name="Uwaga 3" xfId="54190" hidden="1"/>
    <cellStyle name="Uwaga 3" xfId="54177" hidden="1"/>
    <cellStyle name="Uwaga 3" xfId="54174" hidden="1"/>
    <cellStyle name="Uwaga 3" xfId="54172" hidden="1"/>
    <cellStyle name="Uwaga 3" xfId="54162" hidden="1"/>
    <cellStyle name="Uwaga 3" xfId="54159" hidden="1"/>
    <cellStyle name="Uwaga 3" xfId="54157" hidden="1"/>
    <cellStyle name="Uwaga 3" xfId="54147" hidden="1"/>
    <cellStyle name="Uwaga 3" xfId="54144" hidden="1"/>
    <cellStyle name="Uwaga 3" xfId="54142" hidden="1"/>
    <cellStyle name="Uwaga 3" xfId="54133" hidden="1"/>
    <cellStyle name="Uwaga 3" xfId="54131" hidden="1"/>
    <cellStyle name="Uwaga 3" xfId="54130" hidden="1"/>
    <cellStyle name="Uwaga 3" xfId="54118" hidden="1"/>
    <cellStyle name="Uwaga 3" xfId="54116" hidden="1"/>
    <cellStyle name="Uwaga 3" xfId="54114" hidden="1"/>
    <cellStyle name="Uwaga 3" xfId="54103" hidden="1"/>
    <cellStyle name="Uwaga 3" xfId="54101" hidden="1"/>
    <cellStyle name="Uwaga 3" xfId="54099" hidden="1"/>
    <cellStyle name="Uwaga 3" xfId="54088" hidden="1"/>
    <cellStyle name="Uwaga 3" xfId="54086" hidden="1"/>
    <cellStyle name="Uwaga 3" xfId="54084" hidden="1"/>
    <cellStyle name="Uwaga 3" xfId="54073" hidden="1"/>
    <cellStyle name="Uwaga 3" xfId="54071" hidden="1"/>
    <cellStyle name="Uwaga 3" xfId="54070" hidden="1"/>
    <cellStyle name="Uwaga 3" xfId="54057" hidden="1"/>
    <cellStyle name="Uwaga 3" xfId="54054" hidden="1"/>
    <cellStyle name="Uwaga 3" xfId="54052" hidden="1"/>
    <cellStyle name="Uwaga 3" xfId="54042" hidden="1"/>
    <cellStyle name="Uwaga 3" xfId="54039" hidden="1"/>
    <cellStyle name="Uwaga 3" xfId="54037" hidden="1"/>
    <cellStyle name="Uwaga 3" xfId="54027" hidden="1"/>
    <cellStyle name="Uwaga 3" xfId="54024" hidden="1"/>
    <cellStyle name="Uwaga 3" xfId="54022" hidden="1"/>
    <cellStyle name="Uwaga 3" xfId="54013" hidden="1"/>
    <cellStyle name="Uwaga 3" xfId="54011" hidden="1"/>
    <cellStyle name="Uwaga 3" xfId="54009" hidden="1"/>
    <cellStyle name="Uwaga 3" xfId="53997" hidden="1"/>
    <cellStyle name="Uwaga 3" xfId="53994" hidden="1"/>
    <cellStyle name="Uwaga 3" xfId="53992" hidden="1"/>
    <cellStyle name="Uwaga 3" xfId="53982" hidden="1"/>
    <cellStyle name="Uwaga 3" xfId="53979" hidden="1"/>
    <cellStyle name="Uwaga 3" xfId="53977" hidden="1"/>
    <cellStyle name="Uwaga 3" xfId="53967" hidden="1"/>
    <cellStyle name="Uwaga 3" xfId="53964" hidden="1"/>
    <cellStyle name="Uwaga 3" xfId="53962" hidden="1"/>
    <cellStyle name="Uwaga 3" xfId="53955" hidden="1"/>
    <cellStyle name="Uwaga 3" xfId="53952" hidden="1"/>
    <cellStyle name="Uwaga 3" xfId="53950" hidden="1"/>
    <cellStyle name="Uwaga 3" xfId="53940" hidden="1"/>
    <cellStyle name="Uwaga 3" xfId="53937" hidden="1"/>
    <cellStyle name="Uwaga 3" xfId="53934" hidden="1"/>
    <cellStyle name="Uwaga 3" xfId="53925" hidden="1"/>
    <cellStyle name="Uwaga 3" xfId="53921" hidden="1"/>
    <cellStyle name="Uwaga 3" xfId="53918" hidden="1"/>
    <cellStyle name="Uwaga 3" xfId="53910" hidden="1"/>
    <cellStyle name="Uwaga 3" xfId="53907" hidden="1"/>
    <cellStyle name="Uwaga 3" xfId="53904" hidden="1"/>
    <cellStyle name="Uwaga 3" xfId="53895" hidden="1"/>
    <cellStyle name="Uwaga 3" xfId="53892" hidden="1"/>
    <cellStyle name="Uwaga 3" xfId="53889" hidden="1"/>
    <cellStyle name="Uwaga 3" xfId="53879" hidden="1"/>
    <cellStyle name="Uwaga 3" xfId="53875" hidden="1"/>
    <cellStyle name="Uwaga 3" xfId="53872" hidden="1"/>
    <cellStyle name="Uwaga 3" xfId="53863" hidden="1"/>
    <cellStyle name="Uwaga 3" xfId="53859" hidden="1"/>
    <cellStyle name="Uwaga 3" xfId="53857" hidden="1"/>
    <cellStyle name="Uwaga 3" xfId="53849" hidden="1"/>
    <cellStyle name="Uwaga 3" xfId="53845" hidden="1"/>
    <cellStyle name="Uwaga 3" xfId="53842" hidden="1"/>
    <cellStyle name="Uwaga 3" xfId="53835" hidden="1"/>
    <cellStyle name="Uwaga 3" xfId="53832" hidden="1"/>
    <cellStyle name="Uwaga 3" xfId="53829" hidden="1"/>
    <cellStyle name="Uwaga 3" xfId="53820" hidden="1"/>
    <cellStyle name="Uwaga 3" xfId="53815" hidden="1"/>
    <cellStyle name="Uwaga 3" xfId="53812" hidden="1"/>
    <cellStyle name="Uwaga 3" xfId="53805" hidden="1"/>
    <cellStyle name="Uwaga 3" xfId="53800" hidden="1"/>
    <cellStyle name="Uwaga 3" xfId="53797" hidden="1"/>
    <cellStyle name="Uwaga 3" xfId="53790" hidden="1"/>
    <cellStyle name="Uwaga 3" xfId="53785" hidden="1"/>
    <cellStyle name="Uwaga 3" xfId="53782" hidden="1"/>
    <cellStyle name="Uwaga 3" xfId="53776" hidden="1"/>
    <cellStyle name="Uwaga 3" xfId="53772" hidden="1"/>
    <cellStyle name="Uwaga 3" xfId="53769" hidden="1"/>
    <cellStyle name="Uwaga 3" xfId="53761" hidden="1"/>
    <cellStyle name="Uwaga 3" xfId="53756" hidden="1"/>
    <cellStyle name="Uwaga 3" xfId="53752" hidden="1"/>
    <cellStyle name="Uwaga 3" xfId="53746" hidden="1"/>
    <cellStyle name="Uwaga 3" xfId="53741" hidden="1"/>
    <cellStyle name="Uwaga 3" xfId="53737" hidden="1"/>
    <cellStyle name="Uwaga 3" xfId="53731" hidden="1"/>
    <cellStyle name="Uwaga 3" xfId="53726" hidden="1"/>
    <cellStyle name="Uwaga 3" xfId="53722" hidden="1"/>
    <cellStyle name="Uwaga 3" xfId="53717" hidden="1"/>
    <cellStyle name="Uwaga 3" xfId="53713" hidden="1"/>
    <cellStyle name="Uwaga 3" xfId="53709" hidden="1"/>
    <cellStyle name="Uwaga 3" xfId="53701" hidden="1"/>
    <cellStyle name="Uwaga 3" xfId="53696" hidden="1"/>
    <cellStyle name="Uwaga 3" xfId="53692" hidden="1"/>
    <cellStyle name="Uwaga 3" xfId="53686" hidden="1"/>
    <cellStyle name="Uwaga 3" xfId="53681" hidden="1"/>
    <cellStyle name="Uwaga 3" xfId="53677" hidden="1"/>
    <cellStyle name="Uwaga 3" xfId="53671" hidden="1"/>
    <cellStyle name="Uwaga 3" xfId="53666" hidden="1"/>
    <cellStyle name="Uwaga 3" xfId="53662" hidden="1"/>
    <cellStyle name="Uwaga 3" xfId="53658" hidden="1"/>
    <cellStyle name="Uwaga 3" xfId="53653" hidden="1"/>
    <cellStyle name="Uwaga 3" xfId="53648" hidden="1"/>
    <cellStyle name="Uwaga 3" xfId="53643" hidden="1"/>
    <cellStyle name="Uwaga 3" xfId="53639" hidden="1"/>
    <cellStyle name="Uwaga 3" xfId="53635" hidden="1"/>
    <cellStyle name="Uwaga 3" xfId="53628" hidden="1"/>
    <cellStyle name="Uwaga 3" xfId="53624" hidden="1"/>
    <cellStyle name="Uwaga 3" xfId="53619" hidden="1"/>
    <cellStyle name="Uwaga 3" xfId="53613" hidden="1"/>
    <cellStyle name="Uwaga 3" xfId="53609" hidden="1"/>
    <cellStyle name="Uwaga 3" xfId="53604" hidden="1"/>
    <cellStyle name="Uwaga 3" xfId="53598" hidden="1"/>
    <cellStyle name="Uwaga 3" xfId="53594" hidden="1"/>
    <cellStyle name="Uwaga 3" xfId="53589" hidden="1"/>
    <cellStyle name="Uwaga 3" xfId="53583" hidden="1"/>
    <cellStyle name="Uwaga 3" xfId="53579" hidden="1"/>
    <cellStyle name="Uwaga 3" xfId="53575" hidden="1"/>
    <cellStyle name="Uwaga 3" xfId="54435" hidden="1"/>
    <cellStyle name="Uwaga 3" xfId="54434" hidden="1"/>
    <cellStyle name="Uwaga 3" xfId="54433" hidden="1"/>
    <cellStyle name="Uwaga 3" xfId="54420" hidden="1"/>
    <cellStyle name="Uwaga 3" xfId="54419" hidden="1"/>
    <cellStyle name="Uwaga 3" xfId="54418" hidden="1"/>
    <cellStyle name="Uwaga 3" xfId="54405" hidden="1"/>
    <cellStyle name="Uwaga 3" xfId="54404" hidden="1"/>
    <cellStyle name="Uwaga 3" xfId="54403" hidden="1"/>
    <cellStyle name="Uwaga 3" xfId="54390" hidden="1"/>
    <cellStyle name="Uwaga 3" xfId="54389" hidden="1"/>
    <cellStyle name="Uwaga 3" xfId="54388" hidden="1"/>
    <cellStyle name="Uwaga 3" xfId="54375" hidden="1"/>
    <cellStyle name="Uwaga 3" xfId="54374" hidden="1"/>
    <cellStyle name="Uwaga 3" xfId="54373" hidden="1"/>
    <cellStyle name="Uwaga 3" xfId="54361" hidden="1"/>
    <cellStyle name="Uwaga 3" xfId="54359" hidden="1"/>
    <cellStyle name="Uwaga 3" xfId="54357" hidden="1"/>
    <cellStyle name="Uwaga 3" xfId="54346" hidden="1"/>
    <cellStyle name="Uwaga 3" xfId="54344" hidden="1"/>
    <cellStyle name="Uwaga 3" xfId="54342" hidden="1"/>
    <cellStyle name="Uwaga 3" xfId="54331" hidden="1"/>
    <cellStyle name="Uwaga 3" xfId="54329" hidden="1"/>
    <cellStyle name="Uwaga 3" xfId="54327" hidden="1"/>
    <cellStyle name="Uwaga 3" xfId="54316" hidden="1"/>
    <cellStyle name="Uwaga 3" xfId="54314" hidden="1"/>
    <cellStyle name="Uwaga 3" xfId="54312" hidden="1"/>
    <cellStyle name="Uwaga 3" xfId="54301" hidden="1"/>
    <cellStyle name="Uwaga 3" xfId="54299" hidden="1"/>
    <cellStyle name="Uwaga 3" xfId="54297" hidden="1"/>
    <cellStyle name="Uwaga 3" xfId="54286" hidden="1"/>
    <cellStyle name="Uwaga 3" xfId="54284" hidden="1"/>
    <cellStyle name="Uwaga 3" xfId="54282" hidden="1"/>
    <cellStyle name="Uwaga 3" xfId="54271" hidden="1"/>
    <cellStyle name="Uwaga 3" xfId="54269" hidden="1"/>
    <cellStyle name="Uwaga 3" xfId="54267" hidden="1"/>
    <cellStyle name="Uwaga 3" xfId="54256" hidden="1"/>
    <cellStyle name="Uwaga 3" xfId="54254" hidden="1"/>
    <cellStyle name="Uwaga 3" xfId="54252" hidden="1"/>
    <cellStyle name="Uwaga 3" xfId="54241" hidden="1"/>
    <cellStyle name="Uwaga 3" xfId="54239" hidden="1"/>
    <cellStyle name="Uwaga 3" xfId="54237" hidden="1"/>
    <cellStyle name="Uwaga 3" xfId="54226" hidden="1"/>
    <cellStyle name="Uwaga 3" xfId="54224" hidden="1"/>
    <cellStyle name="Uwaga 3" xfId="54222" hidden="1"/>
    <cellStyle name="Uwaga 3" xfId="54211" hidden="1"/>
    <cellStyle name="Uwaga 3" xfId="54209" hidden="1"/>
    <cellStyle name="Uwaga 3" xfId="54207" hidden="1"/>
    <cellStyle name="Uwaga 3" xfId="54196" hidden="1"/>
    <cellStyle name="Uwaga 3" xfId="54194" hidden="1"/>
    <cellStyle name="Uwaga 3" xfId="54192" hidden="1"/>
    <cellStyle name="Uwaga 3" xfId="54181" hidden="1"/>
    <cellStyle name="Uwaga 3" xfId="54179" hidden="1"/>
    <cellStyle name="Uwaga 3" xfId="54176" hidden="1"/>
    <cellStyle name="Uwaga 3" xfId="54166" hidden="1"/>
    <cellStyle name="Uwaga 3" xfId="54163" hidden="1"/>
    <cellStyle name="Uwaga 3" xfId="54160" hidden="1"/>
    <cellStyle name="Uwaga 3" xfId="54151" hidden="1"/>
    <cellStyle name="Uwaga 3" xfId="54149" hidden="1"/>
    <cellStyle name="Uwaga 3" xfId="54146" hidden="1"/>
    <cellStyle name="Uwaga 3" xfId="54136" hidden="1"/>
    <cellStyle name="Uwaga 3" xfId="54134" hidden="1"/>
    <cellStyle name="Uwaga 3" xfId="54132" hidden="1"/>
    <cellStyle name="Uwaga 3" xfId="54121" hidden="1"/>
    <cellStyle name="Uwaga 3" xfId="54119" hidden="1"/>
    <cellStyle name="Uwaga 3" xfId="54117" hidden="1"/>
    <cellStyle name="Uwaga 3" xfId="54106" hidden="1"/>
    <cellStyle name="Uwaga 3" xfId="54104" hidden="1"/>
    <cellStyle name="Uwaga 3" xfId="54102" hidden="1"/>
    <cellStyle name="Uwaga 3" xfId="54091" hidden="1"/>
    <cellStyle name="Uwaga 3" xfId="54089" hidden="1"/>
    <cellStyle name="Uwaga 3" xfId="54087" hidden="1"/>
    <cellStyle name="Uwaga 3" xfId="54076" hidden="1"/>
    <cellStyle name="Uwaga 3" xfId="54074" hidden="1"/>
    <cellStyle name="Uwaga 3" xfId="54072" hidden="1"/>
    <cellStyle name="Uwaga 3" xfId="54061" hidden="1"/>
    <cellStyle name="Uwaga 3" xfId="54059" hidden="1"/>
    <cellStyle name="Uwaga 3" xfId="54056" hidden="1"/>
    <cellStyle name="Uwaga 3" xfId="54046" hidden="1"/>
    <cellStyle name="Uwaga 3" xfId="54043" hidden="1"/>
    <cellStyle name="Uwaga 3" xfId="54040" hidden="1"/>
    <cellStyle name="Uwaga 3" xfId="54031" hidden="1"/>
    <cellStyle name="Uwaga 3" xfId="54028" hidden="1"/>
    <cellStyle name="Uwaga 3" xfId="54025" hidden="1"/>
    <cellStyle name="Uwaga 3" xfId="54016" hidden="1"/>
    <cellStyle name="Uwaga 3" xfId="54014" hidden="1"/>
    <cellStyle name="Uwaga 3" xfId="54012" hidden="1"/>
    <cellStyle name="Uwaga 3" xfId="54001" hidden="1"/>
    <cellStyle name="Uwaga 3" xfId="53998" hidden="1"/>
    <cellStyle name="Uwaga 3" xfId="53995" hidden="1"/>
    <cellStyle name="Uwaga 3" xfId="53986" hidden="1"/>
    <cellStyle name="Uwaga 3" xfId="53983" hidden="1"/>
    <cellStyle name="Uwaga 3" xfId="53980" hidden="1"/>
    <cellStyle name="Uwaga 3" xfId="53971" hidden="1"/>
    <cellStyle name="Uwaga 3" xfId="53968" hidden="1"/>
    <cellStyle name="Uwaga 3" xfId="53965" hidden="1"/>
    <cellStyle name="Uwaga 3" xfId="53958" hidden="1"/>
    <cellStyle name="Uwaga 3" xfId="53954" hidden="1"/>
    <cellStyle name="Uwaga 3" xfId="53951" hidden="1"/>
    <cellStyle name="Uwaga 3" xfId="53943" hidden="1"/>
    <cellStyle name="Uwaga 3" xfId="53939" hidden="1"/>
    <cellStyle name="Uwaga 3" xfId="53936" hidden="1"/>
    <cellStyle name="Uwaga 3" xfId="53928" hidden="1"/>
    <cellStyle name="Uwaga 3" xfId="53924" hidden="1"/>
    <cellStyle name="Uwaga 3" xfId="53920" hidden="1"/>
    <cellStyle name="Uwaga 3" xfId="53913" hidden="1"/>
    <cellStyle name="Uwaga 3" xfId="53909" hidden="1"/>
    <cellStyle name="Uwaga 3" xfId="53906" hidden="1"/>
    <cellStyle name="Uwaga 3" xfId="53898" hidden="1"/>
    <cellStyle name="Uwaga 3" xfId="53894" hidden="1"/>
    <cellStyle name="Uwaga 3" xfId="53891" hidden="1"/>
    <cellStyle name="Uwaga 3" xfId="53882" hidden="1"/>
    <cellStyle name="Uwaga 3" xfId="53877" hidden="1"/>
    <cellStyle name="Uwaga 3" xfId="53873" hidden="1"/>
    <cellStyle name="Uwaga 3" xfId="53867" hidden="1"/>
    <cellStyle name="Uwaga 3" xfId="53862" hidden="1"/>
    <cellStyle name="Uwaga 3" xfId="53858" hidden="1"/>
    <cellStyle name="Uwaga 3" xfId="53852" hidden="1"/>
    <cellStyle name="Uwaga 3" xfId="53847" hidden="1"/>
    <cellStyle name="Uwaga 3" xfId="53843" hidden="1"/>
    <cellStyle name="Uwaga 3" xfId="53838" hidden="1"/>
    <cellStyle name="Uwaga 3" xfId="53834" hidden="1"/>
    <cellStyle name="Uwaga 3" xfId="53830" hidden="1"/>
    <cellStyle name="Uwaga 3" xfId="53823" hidden="1"/>
    <cellStyle name="Uwaga 3" xfId="53818" hidden="1"/>
    <cellStyle name="Uwaga 3" xfId="53814" hidden="1"/>
    <cellStyle name="Uwaga 3" xfId="53807" hidden="1"/>
    <cellStyle name="Uwaga 3" xfId="53802" hidden="1"/>
    <cellStyle name="Uwaga 3" xfId="53798" hidden="1"/>
    <cellStyle name="Uwaga 3" xfId="53793" hidden="1"/>
    <cellStyle name="Uwaga 3" xfId="53788" hidden="1"/>
    <cellStyle name="Uwaga 3" xfId="53784" hidden="1"/>
    <cellStyle name="Uwaga 3" xfId="53778" hidden="1"/>
    <cellStyle name="Uwaga 3" xfId="53774" hidden="1"/>
    <cellStyle name="Uwaga 3" xfId="53771" hidden="1"/>
    <cellStyle name="Uwaga 3" xfId="53764" hidden="1"/>
    <cellStyle name="Uwaga 3" xfId="53759" hidden="1"/>
    <cellStyle name="Uwaga 3" xfId="53754" hidden="1"/>
    <cellStyle name="Uwaga 3" xfId="53748" hidden="1"/>
    <cellStyle name="Uwaga 3" xfId="53743" hidden="1"/>
    <cellStyle name="Uwaga 3" xfId="53738" hidden="1"/>
    <cellStyle name="Uwaga 3" xfId="53733" hidden="1"/>
    <cellStyle name="Uwaga 3" xfId="53728" hidden="1"/>
    <cellStyle name="Uwaga 3" xfId="53723" hidden="1"/>
    <cellStyle name="Uwaga 3" xfId="53719" hidden="1"/>
    <cellStyle name="Uwaga 3" xfId="53715" hidden="1"/>
    <cellStyle name="Uwaga 3" xfId="53710" hidden="1"/>
    <cellStyle name="Uwaga 3" xfId="53703" hidden="1"/>
    <cellStyle name="Uwaga 3" xfId="53698" hidden="1"/>
    <cellStyle name="Uwaga 3" xfId="53693" hidden="1"/>
    <cellStyle name="Uwaga 3" xfId="53687" hidden="1"/>
    <cellStyle name="Uwaga 3" xfId="53682" hidden="1"/>
    <cellStyle name="Uwaga 3" xfId="53678" hidden="1"/>
    <cellStyle name="Uwaga 3" xfId="53673" hidden="1"/>
    <cellStyle name="Uwaga 3" xfId="53668" hidden="1"/>
    <cellStyle name="Uwaga 3" xfId="53663" hidden="1"/>
    <cellStyle name="Uwaga 3" xfId="53659" hidden="1"/>
    <cellStyle name="Uwaga 3" xfId="53654" hidden="1"/>
    <cellStyle name="Uwaga 3" xfId="53649" hidden="1"/>
    <cellStyle name="Uwaga 3" xfId="53644" hidden="1"/>
    <cellStyle name="Uwaga 3" xfId="53640" hidden="1"/>
    <cellStyle name="Uwaga 3" xfId="53636" hidden="1"/>
    <cellStyle name="Uwaga 3" xfId="53629" hidden="1"/>
    <cellStyle name="Uwaga 3" xfId="53625" hidden="1"/>
    <cellStyle name="Uwaga 3" xfId="53620" hidden="1"/>
    <cellStyle name="Uwaga 3" xfId="53614" hidden="1"/>
    <cellStyle name="Uwaga 3" xfId="53610" hidden="1"/>
    <cellStyle name="Uwaga 3" xfId="53605" hidden="1"/>
    <cellStyle name="Uwaga 3" xfId="53599" hidden="1"/>
    <cellStyle name="Uwaga 3" xfId="53595" hidden="1"/>
    <cellStyle name="Uwaga 3" xfId="53591" hidden="1"/>
    <cellStyle name="Uwaga 3" xfId="53584" hidden="1"/>
    <cellStyle name="Uwaga 3" xfId="53580" hidden="1"/>
    <cellStyle name="Uwaga 3" xfId="53576" hidden="1"/>
    <cellStyle name="Uwaga 3" xfId="54440" hidden="1"/>
    <cellStyle name="Uwaga 3" xfId="54438" hidden="1"/>
    <cellStyle name="Uwaga 3" xfId="54436" hidden="1"/>
    <cellStyle name="Uwaga 3" xfId="54423" hidden="1"/>
    <cellStyle name="Uwaga 3" xfId="54422" hidden="1"/>
    <cellStyle name="Uwaga 3" xfId="54421" hidden="1"/>
    <cellStyle name="Uwaga 3" xfId="54408" hidden="1"/>
    <cellStyle name="Uwaga 3" xfId="54407" hidden="1"/>
    <cellStyle name="Uwaga 3" xfId="54406" hidden="1"/>
    <cellStyle name="Uwaga 3" xfId="54394" hidden="1"/>
    <cellStyle name="Uwaga 3" xfId="54392" hidden="1"/>
    <cellStyle name="Uwaga 3" xfId="54391" hidden="1"/>
    <cellStyle name="Uwaga 3" xfId="54378" hidden="1"/>
    <cellStyle name="Uwaga 3" xfId="54377" hidden="1"/>
    <cellStyle name="Uwaga 3" xfId="54376" hidden="1"/>
    <cellStyle name="Uwaga 3" xfId="54364" hidden="1"/>
    <cellStyle name="Uwaga 3" xfId="54362" hidden="1"/>
    <cellStyle name="Uwaga 3" xfId="54360" hidden="1"/>
    <cellStyle name="Uwaga 3" xfId="54349" hidden="1"/>
    <cellStyle name="Uwaga 3" xfId="54347" hidden="1"/>
    <cellStyle name="Uwaga 3" xfId="54345" hidden="1"/>
    <cellStyle name="Uwaga 3" xfId="54334" hidden="1"/>
    <cellStyle name="Uwaga 3" xfId="54332" hidden="1"/>
    <cellStyle name="Uwaga 3" xfId="54330" hidden="1"/>
    <cellStyle name="Uwaga 3" xfId="54319" hidden="1"/>
    <cellStyle name="Uwaga 3" xfId="54317" hidden="1"/>
    <cellStyle name="Uwaga 3" xfId="54315" hidden="1"/>
    <cellStyle name="Uwaga 3" xfId="54304" hidden="1"/>
    <cellStyle name="Uwaga 3" xfId="54302" hidden="1"/>
    <cellStyle name="Uwaga 3" xfId="54300" hidden="1"/>
    <cellStyle name="Uwaga 3" xfId="54289" hidden="1"/>
    <cellStyle name="Uwaga 3" xfId="54287" hidden="1"/>
    <cellStyle name="Uwaga 3" xfId="54285" hidden="1"/>
    <cellStyle name="Uwaga 3" xfId="54274" hidden="1"/>
    <cellStyle name="Uwaga 3" xfId="54272" hidden="1"/>
    <cellStyle name="Uwaga 3" xfId="54270" hidden="1"/>
    <cellStyle name="Uwaga 3" xfId="54259" hidden="1"/>
    <cellStyle name="Uwaga 3" xfId="54257" hidden="1"/>
    <cellStyle name="Uwaga 3" xfId="54255" hidden="1"/>
    <cellStyle name="Uwaga 3" xfId="54244" hidden="1"/>
    <cellStyle name="Uwaga 3" xfId="54242" hidden="1"/>
    <cellStyle name="Uwaga 3" xfId="54240" hidden="1"/>
    <cellStyle name="Uwaga 3" xfId="54229" hidden="1"/>
    <cellStyle name="Uwaga 3" xfId="54227" hidden="1"/>
    <cellStyle name="Uwaga 3" xfId="54225" hidden="1"/>
    <cellStyle name="Uwaga 3" xfId="54214" hidden="1"/>
    <cellStyle name="Uwaga 3" xfId="54212" hidden="1"/>
    <cellStyle name="Uwaga 3" xfId="54210" hidden="1"/>
    <cellStyle name="Uwaga 3" xfId="54199" hidden="1"/>
    <cellStyle name="Uwaga 3" xfId="54197" hidden="1"/>
    <cellStyle name="Uwaga 3" xfId="54195" hidden="1"/>
    <cellStyle name="Uwaga 3" xfId="54184" hidden="1"/>
    <cellStyle name="Uwaga 3" xfId="54182" hidden="1"/>
    <cellStyle name="Uwaga 3" xfId="54180" hidden="1"/>
    <cellStyle name="Uwaga 3" xfId="54169" hidden="1"/>
    <cellStyle name="Uwaga 3" xfId="54167" hidden="1"/>
    <cellStyle name="Uwaga 3" xfId="54165" hidden="1"/>
    <cellStyle name="Uwaga 3" xfId="54154" hidden="1"/>
    <cellStyle name="Uwaga 3" xfId="54152" hidden="1"/>
    <cellStyle name="Uwaga 3" xfId="54150" hidden="1"/>
    <cellStyle name="Uwaga 3" xfId="54139" hidden="1"/>
    <cellStyle name="Uwaga 3" xfId="54137" hidden="1"/>
    <cellStyle name="Uwaga 3" xfId="54135" hidden="1"/>
    <cellStyle name="Uwaga 3" xfId="54124" hidden="1"/>
    <cellStyle name="Uwaga 3" xfId="54122" hidden="1"/>
    <cellStyle name="Uwaga 3" xfId="54120" hidden="1"/>
    <cellStyle name="Uwaga 3" xfId="54109" hidden="1"/>
    <cellStyle name="Uwaga 3" xfId="54107" hidden="1"/>
    <cellStyle name="Uwaga 3" xfId="54105" hidden="1"/>
    <cellStyle name="Uwaga 3" xfId="54094" hidden="1"/>
    <cellStyle name="Uwaga 3" xfId="54092" hidden="1"/>
    <cellStyle name="Uwaga 3" xfId="54090" hidden="1"/>
    <cellStyle name="Uwaga 3" xfId="54079" hidden="1"/>
    <cellStyle name="Uwaga 3" xfId="54077" hidden="1"/>
    <cellStyle name="Uwaga 3" xfId="54075" hidden="1"/>
    <cellStyle name="Uwaga 3" xfId="54064" hidden="1"/>
    <cellStyle name="Uwaga 3" xfId="54062" hidden="1"/>
    <cellStyle name="Uwaga 3" xfId="54060" hidden="1"/>
    <cellStyle name="Uwaga 3" xfId="54049" hidden="1"/>
    <cellStyle name="Uwaga 3" xfId="54047" hidden="1"/>
    <cellStyle name="Uwaga 3" xfId="54044" hidden="1"/>
    <cellStyle name="Uwaga 3" xfId="54034" hidden="1"/>
    <cellStyle name="Uwaga 3" xfId="54032" hidden="1"/>
    <cellStyle name="Uwaga 3" xfId="54030" hidden="1"/>
    <cellStyle name="Uwaga 3" xfId="54019" hidden="1"/>
    <cellStyle name="Uwaga 3" xfId="54017" hidden="1"/>
    <cellStyle name="Uwaga 3" xfId="54015" hidden="1"/>
    <cellStyle name="Uwaga 3" xfId="54004" hidden="1"/>
    <cellStyle name="Uwaga 3" xfId="54002" hidden="1"/>
    <cellStyle name="Uwaga 3" xfId="53999" hidden="1"/>
    <cellStyle name="Uwaga 3" xfId="53989" hidden="1"/>
    <cellStyle name="Uwaga 3" xfId="53987" hidden="1"/>
    <cellStyle name="Uwaga 3" xfId="53984" hidden="1"/>
    <cellStyle name="Uwaga 3" xfId="53974" hidden="1"/>
    <cellStyle name="Uwaga 3" xfId="53972" hidden="1"/>
    <cellStyle name="Uwaga 3" xfId="53969" hidden="1"/>
    <cellStyle name="Uwaga 3" xfId="53960" hidden="1"/>
    <cellStyle name="Uwaga 3" xfId="53957" hidden="1"/>
    <cellStyle name="Uwaga 3" xfId="53953" hidden="1"/>
    <cellStyle name="Uwaga 3" xfId="53945" hidden="1"/>
    <cellStyle name="Uwaga 3" xfId="53942" hidden="1"/>
    <cellStyle name="Uwaga 3" xfId="53938" hidden="1"/>
    <cellStyle name="Uwaga 3" xfId="53930" hidden="1"/>
    <cellStyle name="Uwaga 3" xfId="53927" hidden="1"/>
    <cellStyle name="Uwaga 3" xfId="53923" hidden="1"/>
    <cellStyle name="Uwaga 3" xfId="53915" hidden="1"/>
    <cellStyle name="Uwaga 3" xfId="53912" hidden="1"/>
    <cellStyle name="Uwaga 3" xfId="53908" hidden="1"/>
    <cellStyle name="Uwaga 3" xfId="53900" hidden="1"/>
    <cellStyle name="Uwaga 3" xfId="53897" hidden="1"/>
    <cellStyle name="Uwaga 3" xfId="53893" hidden="1"/>
    <cellStyle name="Uwaga 3" xfId="53885" hidden="1"/>
    <cellStyle name="Uwaga 3" xfId="53881" hidden="1"/>
    <cellStyle name="Uwaga 3" xfId="53876" hidden="1"/>
    <cellStyle name="Uwaga 3" xfId="53870" hidden="1"/>
    <cellStyle name="Uwaga 3" xfId="53866" hidden="1"/>
    <cellStyle name="Uwaga 3" xfId="53861" hidden="1"/>
    <cellStyle name="Uwaga 3" xfId="53855" hidden="1"/>
    <cellStyle name="Uwaga 3" xfId="53851" hidden="1"/>
    <cellStyle name="Uwaga 3" xfId="53846" hidden="1"/>
    <cellStyle name="Uwaga 3" xfId="53840" hidden="1"/>
    <cellStyle name="Uwaga 3" xfId="53837" hidden="1"/>
    <cellStyle name="Uwaga 3" xfId="53833" hidden="1"/>
    <cellStyle name="Uwaga 3" xfId="53825" hidden="1"/>
    <cellStyle name="Uwaga 3" xfId="53822" hidden="1"/>
    <cellStyle name="Uwaga 3" xfId="53817" hidden="1"/>
    <cellStyle name="Uwaga 3" xfId="53810" hidden="1"/>
    <cellStyle name="Uwaga 3" xfId="53806" hidden="1"/>
    <cellStyle name="Uwaga 3" xfId="53801" hidden="1"/>
    <cellStyle name="Uwaga 3" xfId="53795" hidden="1"/>
    <cellStyle name="Uwaga 3" xfId="53791" hidden="1"/>
    <cellStyle name="Uwaga 3" xfId="53786" hidden="1"/>
    <cellStyle name="Uwaga 3" xfId="53780" hidden="1"/>
    <cellStyle name="Uwaga 3" xfId="53777" hidden="1"/>
    <cellStyle name="Uwaga 3" xfId="53773" hidden="1"/>
    <cellStyle name="Uwaga 3" xfId="53765" hidden="1"/>
    <cellStyle name="Uwaga 3" xfId="53760" hidden="1"/>
    <cellStyle name="Uwaga 3" xfId="53755" hidden="1"/>
    <cellStyle name="Uwaga 3" xfId="53750" hidden="1"/>
    <cellStyle name="Uwaga 3" xfId="53745" hidden="1"/>
    <cellStyle name="Uwaga 3" xfId="53740" hidden="1"/>
    <cellStyle name="Uwaga 3" xfId="53735" hidden="1"/>
    <cellStyle name="Uwaga 3" xfId="53730" hidden="1"/>
    <cellStyle name="Uwaga 3" xfId="53725" hidden="1"/>
    <cellStyle name="Uwaga 3" xfId="53720" hidden="1"/>
    <cellStyle name="Uwaga 3" xfId="53716" hidden="1"/>
    <cellStyle name="Uwaga 3" xfId="53711" hidden="1"/>
    <cellStyle name="Uwaga 3" xfId="53704" hidden="1"/>
    <cellStyle name="Uwaga 3" xfId="53699" hidden="1"/>
    <cellStyle name="Uwaga 3" xfId="53694" hidden="1"/>
    <cellStyle name="Uwaga 3" xfId="53689" hidden="1"/>
    <cellStyle name="Uwaga 3" xfId="53684" hidden="1"/>
    <cellStyle name="Uwaga 3" xfId="53679" hidden="1"/>
    <cellStyle name="Uwaga 3" xfId="53674" hidden="1"/>
    <cellStyle name="Uwaga 3" xfId="53669" hidden="1"/>
    <cellStyle name="Uwaga 3" xfId="53664" hidden="1"/>
    <cellStyle name="Uwaga 3" xfId="53660" hidden="1"/>
    <cellStyle name="Uwaga 3" xfId="53655" hidden="1"/>
    <cellStyle name="Uwaga 3" xfId="53650" hidden="1"/>
    <cellStyle name="Uwaga 3" xfId="53645" hidden="1"/>
    <cellStyle name="Uwaga 3" xfId="53641" hidden="1"/>
    <cellStyle name="Uwaga 3" xfId="53637" hidden="1"/>
    <cellStyle name="Uwaga 3" xfId="53630" hidden="1"/>
    <cellStyle name="Uwaga 3" xfId="53626" hidden="1"/>
    <cellStyle name="Uwaga 3" xfId="53621" hidden="1"/>
    <cellStyle name="Uwaga 3" xfId="53615" hidden="1"/>
    <cellStyle name="Uwaga 3" xfId="53611" hidden="1"/>
    <cellStyle name="Uwaga 3" xfId="53606" hidden="1"/>
    <cellStyle name="Uwaga 3" xfId="53600" hidden="1"/>
    <cellStyle name="Uwaga 3" xfId="53596" hidden="1"/>
    <cellStyle name="Uwaga 3" xfId="53592" hidden="1"/>
    <cellStyle name="Uwaga 3" xfId="53585" hidden="1"/>
    <cellStyle name="Uwaga 3" xfId="53581" hidden="1"/>
    <cellStyle name="Uwaga 3" xfId="53577" hidden="1"/>
    <cellStyle name="Uwaga 3" xfId="54444" hidden="1"/>
    <cellStyle name="Uwaga 3" xfId="54443" hidden="1"/>
    <cellStyle name="Uwaga 3" xfId="54441" hidden="1"/>
    <cellStyle name="Uwaga 3" xfId="54428" hidden="1"/>
    <cellStyle name="Uwaga 3" xfId="54426" hidden="1"/>
    <cellStyle name="Uwaga 3" xfId="54424" hidden="1"/>
    <cellStyle name="Uwaga 3" xfId="54414" hidden="1"/>
    <cellStyle name="Uwaga 3" xfId="54412" hidden="1"/>
    <cellStyle name="Uwaga 3" xfId="54410" hidden="1"/>
    <cellStyle name="Uwaga 3" xfId="54399" hidden="1"/>
    <cellStyle name="Uwaga 3" xfId="54397" hidden="1"/>
    <cellStyle name="Uwaga 3" xfId="54395" hidden="1"/>
    <cellStyle name="Uwaga 3" xfId="54382" hidden="1"/>
    <cellStyle name="Uwaga 3" xfId="54380" hidden="1"/>
    <cellStyle name="Uwaga 3" xfId="54379" hidden="1"/>
    <cellStyle name="Uwaga 3" xfId="54366" hidden="1"/>
    <cellStyle name="Uwaga 3" xfId="54365" hidden="1"/>
    <cellStyle name="Uwaga 3" xfId="54363" hidden="1"/>
    <cellStyle name="Uwaga 3" xfId="54351" hidden="1"/>
    <cellStyle name="Uwaga 3" xfId="54350" hidden="1"/>
    <cellStyle name="Uwaga 3" xfId="54348" hidden="1"/>
    <cellStyle name="Uwaga 3" xfId="54336" hidden="1"/>
    <cellStyle name="Uwaga 3" xfId="54335" hidden="1"/>
    <cellStyle name="Uwaga 3" xfId="54333" hidden="1"/>
    <cellStyle name="Uwaga 3" xfId="54321" hidden="1"/>
    <cellStyle name="Uwaga 3" xfId="54320" hidden="1"/>
    <cellStyle name="Uwaga 3" xfId="54318" hidden="1"/>
    <cellStyle name="Uwaga 3" xfId="54306" hidden="1"/>
    <cellStyle name="Uwaga 3" xfId="54305" hidden="1"/>
    <cellStyle name="Uwaga 3" xfId="54303" hidden="1"/>
    <cellStyle name="Uwaga 3" xfId="54291" hidden="1"/>
    <cellStyle name="Uwaga 3" xfId="54290" hidden="1"/>
    <cellStyle name="Uwaga 3" xfId="54288" hidden="1"/>
    <cellStyle name="Uwaga 3" xfId="54276" hidden="1"/>
    <cellStyle name="Uwaga 3" xfId="54275" hidden="1"/>
    <cellStyle name="Uwaga 3" xfId="54273" hidden="1"/>
    <cellStyle name="Uwaga 3" xfId="54261" hidden="1"/>
    <cellStyle name="Uwaga 3" xfId="54260" hidden="1"/>
    <cellStyle name="Uwaga 3" xfId="54258" hidden="1"/>
    <cellStyle name="Uwaga 3" xfId="54246" hidden="1"/>
    <cellStyle name="Uwaga 3" xfId="54245" hidden="1"/>
    <cellStyle name="Uwaga 3" xfId="54243" hidden="1"/>
    <cellStyle name="Uwaga 3" xfId="54231" hidden="1"/>
    <cellStyle name="Uwaga 3" xfId="54230" hidden="1"/>
    <cellStyle name="Uwaga 3" xfId="54228" hidden="1"/>
    <cellStyle name="Uwaga 3" xfId="54216" hidden="1"/>
    <cellStyle name="Uwaga 3" xfId="54215" hidden="1"/>
    <cellStyle name="Uwaga 3" xfId="54213" hidden="1"/>
    <cellStyle name="Uwaga 3" xfId="54201" hidden="1"/>
    <cellStyle name="Uwaga 3" xfId="54200" hidden="1"/>
    <cellStyle name="Uwaga 3" xfId="54198" hidden="1"/>
    <cellStyle name="Uwaga 3" xfId="54186" hidden="1"/>
    <cellStyle name="Uwaga 3" xfId="54185" hidden="1"/>
    <cellStyle name="Uwaga 3" xfId="54183" hidden="1"/>
    <cellStyle name="Uwaga 3" xfId="54171" hidden="1"/>
    <cellStyle name="Uwaga 3" xfId="54170" hidden="1"/>
    <cellStyle name="Uwaga 3" xfId="54168" hidden="1"/>
    <cellStyle name="Uwaga 3" xfId="54156" hidden="1"/>
    <cellStyle name="Uwaga 3" xfId="54155" hidden="1"/>
    <cellStyle name="Uwaga 3" xfId="54153" hidden="1"/>
    <cellStyle name="Uwaga 3" xfId="54141" hidden="1"/>
    <cellStyle name="Uwaga 3" xfId="54140" hidden="1"/>
    <cellStyle name="Uwaga 3" xfId="54138" hidden="1"/>
    <cellStyle name="Uwaga 3" xfId="54126" hidden="1"/>
    <cellStyle name="Uwaga 3" xfId="54125" hidden="1"/>
    <cellStyle name="Uwaga 3" xfId="54123" hidden="1"/>
    <cellStyle name="Uwaga 3" xfId="54111" hidden="1"/>
    <cellStyle name="Uwaga 3" xfId="54110" hidden="1"/>
    <cellStyle name="Uwaga 3" xfId="54108" hidden="1"/>
    <cellStyle name="Uwaga 3" xfId="54096" hidden="1"/>
    <cellStyle name="Uwaga 3" xfId="54095" hidden="1"/>
    <cellStyle name="Uwaga 3" xfId="54093" hidden="1"/>
    <cellStyle name="Uwaga 3" xfId="54081" hidden="1"/>
    <cellStyle name="Uwaga 3" xfId="54080" hidden="1"/>
    <cellStyle name="Uwaga 3" xfId="54078" hidden="1"/>
    <cellStyle name="Uwaga 3" xfId="54066" hidden="1"/>
    <cellStyle name="Uwaga 3" xfId="54065" hidden="1"/>
    <cellStyle name="Uwaga 3" xfId="54063" hidden="1"/>
    <cellStyle name="Uwaga 3" xfId="54051" hidden="1"/>
    <cellStyle name="Uwaga 3" xfId="54050" hidden="1"/>
    <cellStyle name="Uwaga 3" xfId="54048" hidden="1"/>
    <cellStyle name="Uwaga 3" xfId="54036" hidden="1"/>
    <cellStyle name="Uwaga 3" xfId="54035" hidden="1"/>
    <cellStyle name="Uwaga 3" xfId="54033" hidden="1"/>
    <cellStyle name="Uwaga 3" xfId="54021" hidden="1"/>
    <cellStyle name="Uwaga 3" xfId="54020" hidden="1"/>
    <cellStyle name="Uwaga 3" xfId="54018" hidden="1"/>
    <cellStyle name="Uwaga 3" xfId="54006" hidden="1"/>
    <cellStyle name="Uwaga 3" xfId="54005" hidden="1"/>
    <cellStyle name="Uwaga 3" xfId="54003" hidden="1"/>
    <cellStyle name="Uwaga 3" xfId="53991" hidden="1"/>
    <cellStyle name="Uwaga 3" xfId="53990" hidden="1"/>
    <cellStyle name="Uwaga 3" xfId="53988" hidden="1"/>
    <cellStyle name="Uwaga 3" xfId="53976" hidden="1"/>
    <cellStyle name="Uwaga 3" xfId="53975" hidden="1"/>
    <cellStyle name="Uwaga 3" xfId="53973" hidden="1"/>
    <cellStyle name="Uwaga 3" xfId="53961" hidden="1"/>
    <cellStyle name="Uwaga 3" xfId="53959" hidden="1"/>
    <cellStyle name="Uwaga 3" xfId="53956" hidden="1"/>
    <cellStyle name="Uwaga 3" xfId="53946" hidden="1"/>
    <cellStyle name="Uwaga 3" xfId="53944" hidden="1"/>
    <cellStyle name="Uwaga 3" xfId="53941" hidden="1"/>
    <cellStyle name="Uwaga 3" xfId="53931" hidden="1"/>
    <cellStyle name="Uwaga 3" xfId="53929" hidden="1"/>
    <cellStyle name="Uwaga 3" xfId="53926" hidden="1"/>
    <cellStyle name="Uwaga 3" xfId="53916" hidden="1"/>
    <cellStyle name="Uwaga 3" xfId="53914" hidden="1"/>
    <cellStyle name="Uwaga 3" xfId="53911" hidden="1"/>
    <cellStyle name="Uwaga 3" xfId="53901" hidden="1"/>
    <cellStyle name="Uwaga 3" xfId="53899" hidden="1"/>
    <cellStyle name="Uwaga 3" xfId="53896" hidden="1"/>
    <cellStyle name="Uwaga 3" xfId="53886" hidden="1"/>
    <cellStyle name="Uwaga 3" xfId="53884" hidden="1"/>
    <cellStyle name="Uwaga 3" xfId="53880" hidden="1"/>
    <cellStyle name="Uwaga 3" xfId="53871" hidden="1"/>
    <cellStyle name="Uwaga 3" xfId="53868" hidden="1"/>
    <cellStyle name="Uwaga 3" xfId="53864" hidden="1"/>
    <cellStyle name="Uwaga 3" xfId="53856" hidden="1"/>
    <cellStyle name="Uwaga 3" xfId="53854" hidden="1"/>
    <cellStyle name="Uwaga 3" xfId="53850" hidden="1"/>
    <cellStyle name="Uwaga 3" xfId="53841" hidden="1"/>
    <cellStyle name="Uwaga 3" xfId="53839" hidden="1"/>
    <cellStyle name="Uwaga 3" xfId="53836" hidden="1"/>
    <cellStyle name="Uwaga 3" xfId="53826" hidden="1"/>
    <cellStyle name="Uwaga 3" xfId="53824" hidden="1"/>
    <cellStyle name="Uwaga 3" xfId="53819" hidden="1"/>
    <cellStyle name="Uwaga 3" xfId="53811" hidden="1"/>
    <cellStyle name="Uwaga 3" xfId="53809" hidden="1"/>
    <cellStyle name="Uwaga 3" xfId="53804" hidden="1"/>
    <cellStyle name="Uwaga 3" xfId="53796" hidden="1"/>
    <cellStyle name="Uwaga 3" xfId="53794" hidden="1"/>
    <cellStyle name="Uwaga 3" xfId="53789" hidden="1"/>
    <cellStyle name="Uwaga 3" xfId="53781" hidden="1"/>
    <cellStyle name="Uwaga 3" xfId="53779" hidden="1"/>
    <cellStyle name="Uwaga 3" xfId="53775" hidden="1"/>
    <cellStyle name="Uwaga 3" xfId="53766" hidden="1"/>
    <cellStyle name="Uwaga 3" xfId="53763" hidden="1"/>
    <cellStyle name="Uwaga 3" xfId="53758" hidden="1"/>
    <cellStyle name="Uwaga 3" xfId="53751" hidden="1"/>
    <cellStyle name="Uwaga 3" xfId="53747" hidden="1"/>
    <cellStyle name="Uwaga 3" xfId="53742" hidden="1"/>
    <cellStyle name="Uwaga 3" xfId="53736" hidden="1"/>
    <cellStyle name="Uwaga 3" xfId="53732" hidden="1"/>
    <cellStyle name="Uwaga 3" xfId="53727" hidden="1"/>
    <cellStyle name="Uwaga 3" xfId="53721" hidden="1"/>
    <cellStyle name="Uwaga 3" xfId="53718" hidden="1"/>
    <cellStyle name="Uwaga 3" xfId="53714" hidden="1"/>
    <cellStyle name="Uwaga 3" xfId="53705" hidden="1"/>
    <cellStyle name="Uwaga 3" xfId="53700" hidden="1"/>
    <cellStyle name="Uwaga 3" xfId="53695" hidden="1"/>
    <cellStyle name="Uwaga 3" xfId="53690" hidden="1"/>
    <cellStyle name="Uwaga 3" xfId="53685" hidden="1"/>
    <cellStyle name="Uwaga 3" xfId="53680" hidden="1"/>
    <cellStyle name="Uwaga 3" xfId="53675" hidden="1"/>
    <cellStyle name="Uwaga 3" xfId="53670" hidden="1"/>
    <cellStyle name="Uwaga 3" xfId="53665" hidden="1"/>
    <cellStyle name="Uwaga 3" xfId="53661" hidden="1"/>
    <cellStyle name="Uwaga 3" xfId="53656" hidden="1"/>
    <cellStyle name="Uwaga 3" xfId="53651" hidden="1"/>
    <cellStyle name="Uwaga 3" xfId="53646" hidden="1"/>
    <cellStyle name="Uwaga 3" xfId="53642" hidden="1"/>
    <cellStyle name="Uwaga 3" xfId="53638" hidden="1"/>
    <cellStyle name="Uwaga 3" xfId="53631" hidden="1"/>
    <cellStyle name="Uwaga 3" xfId="53627" hidden="1"/>
    <cellStyle name="Uwaga 3" xfId="53622" hidden="1"/>
    <cellStyle name="Uwaga 3" xfId="53616" hidden="1"/>
    <cellStyle name="Uwaga 3" xfId="53612" hidden="1"/>
    <cellStyle name="Uwaga 3" xfId="53607" hidden="1"/>
    <cellStyle name="Uwaga 3" xfId="53601" hidden="1"/>
    <cellStyle name="Uwaga 3" xfId="53597" hidden="1"/>
    <cellStyle name="Uwaga 3" xfId="53593" hidden="1"/>
    <cellStyle name="Uwaga 3" xfId="53586" hidden="1"/>
    <cellStyle name="Uwaga 3" xfId="53582" hidden="1"/>
    <cellStyle name="Uwaga 3" xfId="53578" hidden="1"/>
    <cellStyle name="Uwaga 3" xfId="55864" hidden="1"/>
    <cellStyle name="Uwaga 3" xfId="55863" hidden="1"/>
    <cellStyle name="Uwaga 3" xfId="55861" hidden="1"/>
    <cellStyle name="Uwaga 3" xfId="55855" hidden="1"/>
    <cellStyle name="Uwaga 3" xfId="55854" hidden="1"/>
    <cellStyle name="Uwaga 3" xfId="55851" hidden="1"/>
    <cellStyle name="Uwaga 3" xfId="55846" hidden="1"/>
    <cellStyle name="Uwaga 3" xfId="55845" hidden="1"/>
    <cellStyle name="Uwaga 3" xfId="55842" hidden="1"/>
    <cellStyle name="Uwaga 3" xfId="55837" hidden="1"/>
    <cellStyle name="Uwaga 3" xfId="55836" hidden="1"/>
    <cellStyle name="Uwaga 3" xfId="55835" hidden="1"/>
    <cellStyle name="Uwaga 3" xfId="55828" hidden="1"/>
    <cellStyle name="Uwaga 3" xfId="27709" hidden="1"/>
    <cellStyle name="Uwaga 3" xfId="52644" hidden="1"/>
    <cellStyle name="Uwaga 3" xfId="29272" hidden="1"/>
    <cellStyle name="Uwaga 3" xfId="55822" hidden="1"/>
    <cellStyle name="Uwaga 3" xfId="55820" hidden="1"/>
    <cellStyle name="Uwaga 3" xfId="54502" hidden="1"/>
    <cellStyle name="Uwaga 3" xfId="53544" hidden="1"/>
    <cellStyle name="Uwaga 3" xfId="52616" hidden="1"/>
    <cellStyle name="Uwaga 3" xfId="51107" hidden="1"/>
    <cellStyle name="Uwaga 3" xfId="49250" hidden="1"/>
    <cellStyle name="Uwaga 3" xfId="48293" hidden="1"/>
    <cellStyle name="Uwaga 3" xfId="47768" hidden="1"/>
    <cellStyle name="Uwaga 3" xfId="47739" hidden="1"/>
    <cellStyle name="Uwaga 3" xfId="45884" hidden="1"/>
    <cellStyle name="Uwaga 3" xfId="42519" hidden="1"/>
    <cellStyle name="Uwaga 3" xfId="41039" hidden="1"/>
    <cellStyle name="Uwaga 3" xfId="40081" hidden="1"/>
    <cellStyle name="Uwaga 3" xfId="38198" hidden="1"/>
    <cellStyle name="Uwaga 3" xfId="36744" hidden="1"/>
    <cellStyle name="Uwaga 3" xfId="35758" hidden="1"/>
    <cellStyle name="Uwaga 3" xfId="34327" hidden="1"/>
    <cellStyle name="Uwaga 3" xfId="33369" hidden="1"/>
    <cellStyle name="Uwaga 3" xfId="31507" hidden="1"/>
    <cellStyle name="Uwaga 3" xfId="30938" hidden="1"/>
    <cellStyle name="Uwaga 3" xfId="30037" hidden="1"/>
    <cellStyle name="Uwaga 3" xfId="27737" hidden="1"/>
    <cellStyle name="Uwaga 3" xfId="55811" hidden="1"/>
    <cellStyle name="Uwaga 3" xfId="55808" hidden="1"/>
    <cellStyle name="Uwaga 3" xfId="55805" hidden="1"/>
    <cellStyle name="Uwaga 3" xfId="55801" hidden="1"/>
    <cellStyle name="Uwaga 3" xfId="55798" hidden="1"/>
    <cellStyle name="Uwaga 3" xfId="55795" hidden="1"/>
    <cellStyle name="Uwaga 3" xfId="55793" hidden="1"/>
    <cellStyle name="Uwaga 3" xfId="55790" hidden="1"/>
    <cellStyle name="Uwaga 3" xfId="55787" hidden="1"/>
    <cellStyle name="Uwaga 3" xfId="55785" hidden="1"/>
    <cellStyle name="Uwaga 3" xfId="29277" hidden="1"/>
    <cellStyle name="Uwaga 3" xfId="55782" hidden="1"/>
    <cellStyle name="Uwaga 3" xfId="55775" hidden="1"/>
    <cellStyle name="Uwaga 3" xfId="55772" hidden="1"/>
    <cellStyle name="Uwaga 3" xfId="55769" hidden="1"/>
    <cellStyle name="Uwaga 3" xfId="55765" hidden="1"/>
    <cellStyle name="Uwaga 3" xfId="55762" hidden="1"/>
    <cellStyle name="Uwaga 3" xfId="55760" hidden="1"/>
    <cellStyle name="Uwaga 3" xfId="55757" hidden="1"/>
    <cellStyle name="Uwaga 3" xfId="55754" hidden="1"/>
    <cellStyle name="Uwaga 3" xfId="54506" hidden="1"/>
    <cellStyle name="Uwaga 3" xfId="55753" hidden="1"/>
    <cellStyle name="Uwaga 3" xfId="55752" hidden="1"/>
    <cellStyle name="Uwaga 3" xfId="55750" hidden="1"/>
    <cellStyle name="Uwaga 3" xfId="55744" hidden="1"/>
    <cellStyle name="Uwaga 3" xfId="55743" hidden="1"/>
    <cellStyle name="Uwaga 3" xfId="55741" hidden="1"/>
    <cellStyle name="Uwaga 3" xfId="55735" hidden="1"/>
    <cellStyle name="Uwaga 3" xfId="55733" hidden="1"/>
    <cellStyle name="Uwaga 3" xfId="55730" hidden="1"/>
    <cellStyle name="Uwaga 3" xfId="55726" hidden="1"/>
    <cellStyle name="Uwaga 3" xfId="55725" hidden="1"/>
    <cellStyle name="Uwaga 3" xfId="55723" hidden="1"/>
    <cellStyle name="Uwaga 3" xfId="55717" hidden="1"/>
    <cellStyle name="Uwaga 3" xfId="55716" hidden="1"/>
    <cellStyle name="Uwaga 3" xfId="55715" hidden="1"/>
    <cellStyle name="Uwaga 3" xfId="55707" hidden="1"/>
    <cellStyle name="Uwaga 3" xfId="55704" hidden="1"/>
    <cellStyle name="Uwaga 3" xfId="55701" hidden="1"/>
    <cellStyle name="Uwaga 3" xfId="55698" hidden="1"/>
    <cellStyle name="Uwaga 3" xfId="55695" hidden="1"/>
    <cellStyle name="Uwaga 3" xfId="55692" hidden="1"/>
    <cellStyle name="Uwaga 3" xfId="55689" hidden="1"/>
    <cellStyle name="Uwaga 3" xfId="55686" hidden="1"/>
    <cellStyle name="Uwaga 3" xfId="55683" hidden="1"/>
    <cellStyle name="Uwaga 3" xfId="55681" hidden="1"/>
    <cellStyle name="Uwaga 3" xfId="55680" hidden="1"/>
    <cellStyle name="Uwaga 3" xfId="55678" hidden="1"/>
    <cellStyle name="Uwaga 3" xfId="55671" hidden="1"/>
    <cellStyle name="Uwaga 3" xfId="55668" hidden="1"/>
    <cellStyle name="Uwaga 3" xfId="55665" hidden="1"/>
    <cellStyle name="Uwaga 3" xfId="55662" hidden="1"/>
    <cellStyle name="Uwaga 3" xfId="55659" hidden="1"/>
    <cellStyle name="Uwaga 3" xfId="55656" hidden="1"/>
    <cellStyle name="Uwaga 3" xfId="55653" hidden="1"/>
    <cellStyle name="Uwaga 3" xfId="55651" hidden="1"/>
    <cellStyle name="Uwaga 3" xfId="55648" hidden="1"/>
    <cellStyle name="Uwaga 3" xfId="55876" hidden="1"/>
    <cellStyle name="Uwaga 3" xfId="55645" hidden="1"/>
    <cellStyle name="Uwaga 3" xfId="55644" hidden="1"/>
    <cellStyle name="Uwaga 3" xfId="55637" hidden="1"/>
    <cellStyle name="Uwaga 3" xfId="55636" hidden="1"/>
    <cellStyle name="Uwaga 3" xfId="55634" hidden="1"/>
    <cellStyle name="Uwaga 3" xfId="55628" hidden="1"/>
    <cellStyle name="Uwaga 3" xfId="55627" hidden="1"/>
    <cellStyle name="Uwaga 3" xfId="55625" hidden="1"/>
    <cellStyle name="Uwaga 3" xfId="55619" hidden="1"/>
    <cellStyle name="Uwaga 3" xfId="55618" hidden="1"/>
    <cellStyle name="Uwaga 3" xfId="55616" hidden="1"/>
    <cellStyle name="Uwaga 3" xfId="52636" hidden="1"/>
    <cellStyle name="Uwaga 3" xfId="49270" hidden="1"/>
    <cellStyle name="Uwaga 3" xfId="45904" hidden="1"/>
    <cellStyle name="Uwaga 3" xfId="53536" hidden="1"/>
    <cellStyle name="Uwaga 3" xfId="52579" hidden="1"/>
    <cellStyle name="Uwaga 3" xfId="51099" hidden="1"/>
    <cellStyle name="Uwaga 3" xfId="49213" hidden="1"/>
    <cellStyle name="Uwaga 3" xfId="47731" hidden="1"/>
    <cellStyle name="Uwaga 3" xfId="45876" hidden="1"/>
    <cellStyle name="Uwaga 3" xfId="44396" hidden="1"/>
    <cellStyle name="Uwaga 3" xfId="43467" hidden="1"/>
    <cellStyle name="Uwaga 3" xfId="42481" hidden="1"/>
    <cellStyle name="Uwaga 3" xfId="41001" hidden="1"/>
    <cellStyle name="Uwaga 3" xfId="40101" hidden="1"/>
    <cellStyle name="Uwaga 3" xfId="40072" hidden="1"/>
    <cellStyle name="Uwaga 3" xfId="36706" hidden="1"/>
    <cellStyle name="Uwaga 3" xfId="35749" hidden="1"/>
    <cellStyle name="Uwaga 3" xfId="34318" hidden="1"/>
    <cellStyle name="Uwaga 3" xfId="32424" hidden="1"/>
    <cellStyle name="Uwaga 3" xfId="30959" hidden="1"/>
    <cellStyle name="Uwaga 3" xfId="30028" hidden="1"/>
    <cellStyle name="Uwaga 3" xfId="29273" hidden="1"/>
    <cellStyle name="Uwaga 3" xfId="29281" hidden="1"/>
    <cellStyle name="Uwaga 3" xfId="29279" hidden="1"/>
    <cellStyle name="Uwaga 3" xfId="55608" hidden="1"/>
    <cellStyle name="Uwaga 3" xfId="55607" hidden="1"/>
    <cellStyle name="Uwaga 3" xfId="55606" hidden="1"/>
    <cellStyle name="Uwaga 3" xfId="55599" hidden="1"/>
    <cellStyle name="Uwaga 3" xfId="55597" hidden="1"/>
    <cellStyle name="Uwaga 3" xfId="55595" hidden="1"/>
    <cellStyle name="Uwaga 3" xfId="55590" hidden="1"/>
    <cellStyle name="Uwaga 3" xfId="55588" hidden="1"/>
    <cellStyle name="Uwaga 3" xfId="55586" hidden="1"/>
    <cellStyle name="Uwaga 3" xfId="55581" hidden="1"/>
    <cellStyle name="Uwaga 3" xfId="55579" hidden="1"/>
    <cellStyle name="Uwaga 3" xfId="55578" hidden="1"/>
    <cellStyle name="Uwaga 3" xfId="55572" hidden="1"/>
    <cellStyle name="Uwaga 3" xfId="55571" hidden="1"/>
    <cellStyle name="Uwaga 3" xfId="55570" hidden="1"/>
    <cellStyle name="Uwaga 3" xfId="55563" hidden="1"/>
    <cellStyle name="Uwaga 3" xfId="55561" hidden="1"/>
    <cellStyle name="Uwaga 3" xfId="55559" hidden="1"/>
    <cellStyle name="Uwaga 3" xfId="55555" hidden="1"/>
    <cellStyle name="Uwaga 3" xfId="55553" hidden="1"/>
    <cellStyle name="Uwaga 3" xfId="55551" hidden="1"/>
    <cellStyle name="Uwaga 3" xfId="55546" hidden="1"/>
    <cellStyle name="Uwaga 3" xfId="55544" hidden="1"/>
    <cellStyle name="Uwaga 3" xfId="55542" hidden="1"/>
    <cellStyle name="Uwaga 3" xfId="55537" hidden="1"/>
    <cellStyle name="Uwaga 3" xfId="55536" hidden="1"/>
    <cellStyle name="Uwaga 3" xfId="55534" hidden="1"/>
    <cellStyle name="Uwaga 3" xfId="55529" hidden="1"/>
    <cellStyle name="Uwaga 3" xfId="55528" hidden="1"/>
    <cellStyle name="Uwaga 3" xfId="55527" hidden="1"/>
    <cellStyle name="Uwaga 3" xfId="55520" hidden="1"/>
    <cellStyle name="Uwaga 3" xfId="55519" hidden="1"/>
    <cellStyle name="Uwaga 3" xfId="55518" hidden="1"/>
    <cellStyle name="Uwaga 3" xfId="55511" hidden="1"/>
    <cellStyle name="Uwaga 3" xfId="55510" hidden="1"/>
    <cellStyle name="Uwaga 3" xfId="55509" hidden="1"/>
    <cellStyle name="Uwaga 3" xfId="55502" hidden="1"/>
    <cellStyle name="Uwaga 3" xfId="55501" hidden="1"/>
    <cellStyle name="Uwaga 3" xfId="28695" hidden="1"/>
    <cellStyle name="Uwaga 3" xfId="55494" hidden="1"/>
    <cellStyle name="Uwaga 3" xfId="55493" hidden="1"/>
    <cellStyle name="Uwaga 3" xfId="55492" hidden="1"/>
    <cellStyle name="Uwaga 3" xfId="55477" hidden="1"/>
    <cellStyle name="Uwaga 3" xfId="55476" hidden="1"/>
    <cellStyle name="Uwaga 3" xfId="55474" hidden="1"/>
    <cellStyle name="Uwaga 3" xfId="55462" hidden="1"/>
    <cellStyle name="Uwaga 3" xfId="55461" hidden="1"/>
    <cellStyle name="Uwaga 3" xfId="55456" hidden="1"/>
    <cellStyle name="Uwaga 3" xfId="55447" hidden="1"/>
    <cellStyle name="Uwaga 3" xfId="55446" hidden="1"/>
    <cellStyle name="Uwaga 3" xfId="55441" hidden="1"/>
    <cellStyle name="Uwaga 3" xfId="55432" hidden="1"/>
    <cellStyle name="Uwaga 3" xfId="55431" hidden="1"/>
    <cellStyle name="Uwaga 3" xfId="55430" hidden="1"/>
    <cellStyle name="Uwaga 3" xfId="55418" hidden="1"/>
    <cellStyle name="Uwaga 3" xfId="55413" hidden="1"/>
    <cellStyle name="Uwaga 3" xfId="55408" hidden="1"/>
    <cellStyle name="Uwaga 3" xfId="55400" hidden="1"/>
    <cellStyle name="Uwaga 3" xfId="49272" hidden="1"/>
    <cellStyle name="Uwaga 3" xfId="35809" hidden="1"/>
    <cellStyle name="Uwaga 3" xfId="55393" hidden="1"/>
    <cellStyle name="Uwaga 3" xfId="53567" hidden="1"/>
    <cellStyle name="Uwaga 3" xfId="52581" hidden="1"/>
    <cellStyle name="Uwaga 3" xfId="49244" hidden="1"/>
    <cellStyle name="Uwaga 3" xfId="46833" hidden="1"/>
    <cellStyle name="Uwaga 3" xfId="44936" hidden="1"/>
    <cellStyle name="Uwaga 3" xfId="44399" hidden="1"/>
    <cellStyle name="Uwaga 3" xfId="44370" hidden="1"/>
    <cellStyle name="Uwaga 3" xfId="42484" hidden="1"/>
    <cellStyle name="Uwaga 3" xfId="36709" hidden="1"/>
    <cellStyle name="Uwaga 3" xfId="34292" hidden="1"/>
    <cellStyle name="Uwaga 3" xfId="31513" hidden="1"/>
    <cellStyle name="Uwaga 3" xfId="27743" hidden="1"/>
    <cellStyle name="Uwaga 3" xfId="55388" hidden="1"/>
    <cellStyle name="Uwaga 3" xfId="55383" hidden="1"/>
    <cellStyle name="Uwaga 3" xfId="55379" hidden="1"/>
    <cellStyle name="Uwaga 3" xfId="55375" hidden="1"/>
    <cellStyle name="Uwaga 3" xfId="55370" hidden="1"/>
    <cellStyle name="Uwaga 3" xfId="55365" hidden="1"/>
    <cellStyle name="Uwaga 3" xfId="55364" hidden="1"/>
    <cellStyle name="Uwaga 3" xfId="55362" hidden="1"/>
    <cellStyle name="Uwaga 3" xfId="55349" hidden="1"/>
    <cellStyle name="Uwaga 3" xfId="55345" hidden="1"/>
    <cellStyle name="Uwaga 3" xfId="55340" hidden="1"/>
    <cellStyle name="Uwaga 3" xfId="55333" hidden="1"/>
    <cellStyle name="Uwaga 3" xfId="55329" hidden="1"/>
    <cellStyle name="Uwaga 3" xfId="55324" hidden="1"/>
    <cellStyle name="Uwaga 3" xfId="55319" hidden="1"/>
    <cellStyle name="Uwaga 3" xfId="55316" hidden="1"/>
    <cellStyle name="Uwaga 3" xfId="55311" hidden="1"/>
    <cellStyle name="Uwaga 3" xfId="55306" hidden="1"/>
    <cellStyle name="Uwaga 3" xfId="55305" hidden="1"/>
    <cellStyle name="Uwaga 3" xfId="55302" hidden="1"/>
    <cellStyle name="Uwaga 3" xfId="55298" hidden="1"/>
    <cellStyle name="Uwaga 3" xfId="55294" hidden="1"/>
    <cellStyle name="Uwaga 3" xfId="54469" hidden="1"/>
    <cellStyle name="Uwaga 3" xfId="51103" hidden="1"/>
    <cellStyle name="Uwaga 3" xfId="48297" hidden="1"/>
    <cellStyle name="Uwaga 3" xfId="46807" hidden="1"/>
    <cellStyle name="Uwaga 3" xfId="44372" hidden="1"/>
    <cellStyle name="Uwaga 3" xfId="42486" hidden="1"/>
    <cellStyle name="Uwaga 3" xfId="40077" hidden="1"/>
    <cellStyle name="Uwaga 3" xfId="37669" hidden="1"/>
    <cellStyle name="Uwaga 3" xfId="37640" hidden="1"/>
    <cellStyle name="Uwaga 3" xfId="36711" hidden="1"/>
    <cellStyle name="Uwaga 3" xfId="30934" hidden="1"/>
    <cellStyle name="Uwaga 3" xfId="30033" hidden="1"/>
    <cellStyle name="Uwaga 3" xfId="27741" hidden="1"/>
    <cellStyle name="Uwaga 3" xfId="55281" hidden="1"/>
    <cellStyle name="Uwaga 3" xfId="55279" hidden="1"/>
    <cellStyle name="Uwaga 3" xfId="55276" hidden="1"/>
    <cellStyle name="Uwaga 3" xfId="29269" hidden="1"/>
    <cellStyle name="Uwaga 3" xfId="55274" hidden="1"/>
    <cellStyle name="Uwaga 3" xfId="55272" hidden="1"/>
    <cellStyle name="Uwaga 3" xfId="52584" hidden="1"/>
    <cellStyle name="Uwaga 3" xfId="51664" hidden="1"/>
    <cellStyle name="Uwaga 3" xfId="51133" hidden="1"/>
    <cellStyle name="Uwaga 3" xfId="44402" hidden="1"/>
    <cellStyle name="Uwaga 3" xfId="43444" hidden="1"/>
    <cellStyle name="Uwaga 3" xfId="41036" hidden="1"/>
    <cellStyle name="Uwaga 3" xfId="37641" hidden="1"/>
    <cellStyle name="Uwaga 3" xfId="35784" hidden="1"/>
    <cellStyle name="Uwaga 3" xfId="34295" hidden="1"/>
    <cellStyle name="Uwaga 3" xfId="30034" hidden="1"/>
    <cellStyle name="Uwaga 3" xfId="27770" hidden="1"/>
    <cellStyle name="Uwaga 3" xfId="55263" hidden="1"/>
    <cellStyle name="Uwaga 3" xfId="55256" hidden="1"/>
    <cellStyle name="Uwaga 3" xfId="55255" hidden="1"/>
    <cellStyle name="Uwaga 3" xfId="55253" hidden="1"/>
    <cellStyle name="Uwaga 3" xfId="55249" hidden="1"/>
    <cellStyle name="Uwaga 3" xfId="55246" hidden="1"/>
    <cellStyle name="Uwaga 3" xfId="55243" hidden="1"/>
    <cellStyle name="Uwaga 3" xfId="51663" hidden="1"/>
    <cellStyle name="Uwaga 3" xfId="50205" hidden="1"/>
    <cellStyle name="Uwaga 3" xfId="48295" hidden="1"/>
    <cellStyle name="Uwaga 3" xfId="44403" hidden="1"/>
    <cellStyle name="Uwaga 3" xfId="43474" hidden="1"/>
    <cellStyle name="Uwaga 3" xfId="42488" hidden="1"/>
    <cellStyle name="Uwaga 3" xfId="37671" hidden="1"/>
    <cellStyle name="Uwaga 3" xfId="37642" hidden="1"/>
    <cellStyle name="Uwaga 3" xfId="36742" hidden="1"/>
    <cellStyle name="Uwaga 3" xfId="30936" hidden="1"/>
    <cellStyle name="Uwaga 3" xfId="30035" hidden="1"/>
    <cellStyle name="Uwaga 3" xfId="27739" hidden="1"/>
    <cellStyle name="Uwaga 3" xfId="55231" hidden="1"/>
    <cellStyle name="Uwaga 3" xfId="55230" hidden="1"/>
    <cellStyle name="Uwaga 3" xfId="55228" hidden="1"/>
    <cellStyle name="Uwaga 3" xfId="29271" hidden="1"/>
    <cellStyle name="Uwaga 3" xfId="55224" hidden="1"/>
    <cellStyle name="Uwaga 3" xfId="55222" hidden="1"/>
    <cellStyle name="Uwaga 3" xfId="52586" hidden="1"/>
    <cellStyle name="Uwaga 3" xfId="51662" hidden="1"/>
    <cellStyle name="Uwaga 3" xfId="51135" hidden="1"/>
    <cellStyle name="Uwaga 3" xfId="44404" hidden="1"/>
    <cellStyle name="Uwaga 3" xfId="43475" hidden="1"/>
    <cellStyle name="Uwaga 3" xfId="42489" hidden="1"/>
    <cellStyle name="Uwaga 3" xfId="37643" hidden="1"/>
    <cellStyle name="Uwaga 3" xfId="35786" hidden="1"/>
    <cellStyle name="Uwaga 3" xfId="34326" hidden="1"/>
    <cellStyle name="Uwaga 3" xfId="30036" hidden="1"/>
    <cellStyle name="Uwaga 3" xfId="27738" hidden="1"/>
    <cellStyle name="Uwaga 3" xfId="55215" hidden="1"/>
    <cellStyle name="Uwaga 3" xfId="55206" hidden="1"/>
    <cellStyle name="Uwaga 3" xfId="55205" hidden="1"/>
    <cellStyle name="Uwaga 3" xfId="55204" hidden="1"/>
    <cellStyle name="Uwaga 3" xfId="55191" hidden="1"/>
    <cellStyle name="Uwaga 3" xfId="55189" hidden="1"/>
    <cellStyle name="Uwaga 3" xfId="55187" hidden="1"/>
    <cellStyle name="Uwaga 3" xfId="55176" hidden="1"/>
    <cellStyle name="Uwaga 3" xfId="55174" hidden="1"/>
    <cellStyle name="Uwaga 3" xfId="55172" hidden="1"/>
    <cellStyle name="Uwaga 3" xfId="55161" hidden="1"/>
    <cellStyle name="Uwaga 3" xfId="55159" hidden="1"/>
    <cellStyle name="Uwaga 3" xfId="55157" hidden="1"/>
    <cellStyle name="Uwaga 3" xfId="49269" hidden="1"/>
    <cellStyle name="Uwaga 3" xfId="45903" hidden="1"/>
    <cellStyle name="Uwaga 3" xfId="42538" hidden="1"/>
    <cellStyle name="Uwaga 3" xfId="54493" hidden="1"/>
    <cellStyle name="Uwaga 3" xfId="53564" hidden="1"/>
    <cellStyle name="Uwaga 3" xfId="52607" hidden="1"/>
    <cellStyle name="Uwaga 3" xfId="47730" hidden="1"/>
    <cellStyle name="Uwaga 3" xfId="46802" hidden="1"/>
    <cellStyle name="Uwaga 3" xfId="45846" hidden="1"/>
    <cellStyle name="Uwaga 3" xfId="40100" hidden="1"/>
    <cellStyle name="Uwaga 3" xfId="39143" hidden="1"/>
    <cellStyle name="Uwaga 3" xfId="39114" hidden="1"/>
    <cellStyle name="Uwaga 3" xfId="33359" hidden="1"/>
    <cellStyle name="Uwaga 3" xfId="32452" hidden="1"/>
    <cellStyle name="Uwaga 3" xfId="32423" hidden="1"/>
    <cellStyle name="Uwaga 3" xfId="55136" hidden="1"/>
    <cellStyle name="Uwaga 3" xfId="55134" hidden="1"/>
    <cellStyle name="Uwaga 3" xfId="55132" hidden="1"/>
    <cellStyle name="Uwaga 3" xfId="55121" hidden="1"/>
    <cellStyle name="Uwaga 3" xfId="55119" hidden="1"/>
    <cellStyle name="Uwaga 3" xfId="55117" hidden="1"/>
    <cellStyle name="Uwaga 3" xfId="55107" hidden="1"/>
    <cellStyle name="Uwaga 3" xfId="55105" hidden="1"/>
    <cellStyle name="Uwaga 3" xfId="54510" hidden="1"/>
    <cellStyle name="Uwaga 3" xfId="54514" hidden="1"/>
    <cellStyle name="Uwaga 3" xfId="54503" hidden="1"/>
    <cellStyle name="Uwaga 3" xfId="55102" hidden="1"/>
    <cellStyle name="Uwaga 3" xfId="55091" hidden="1"/>
    <cellStyle name="Uwaga 3" xfId="55089" hidden="1"/>
    <cellStyle name="Uwaga 3" xfId="55088" hidden="1"/>
    <cellStyle name="Uwaga 3" xfId="55080" hidden="1"/>
    <cellStyle name="Uwaga 3" xfId="55077" hidden="1"/>
    <cellStyle name="Uwaga 3" xfId="55075" hidden="1"/>
    <cellStyle name="Uwaga 3" xfId="55064" hidden="1"/>
    <cellStyle name="Uwaga 3" xfId="55062" hidden="1"/>
    <cellStyle name="Uwaga 3" xfId="55060" hidden="1"/>
    <cellStyle name="Uwaga 3" xfId="55048" hidden="1"/>
    <cellStyle name="Uwaga 3" xfId="55046" hidden="1"/>
    <cellStyle name="Uwaga 3" xfId="55044" hidden="1"/>
    <cellStyle name="Uwaga 3" xfId="55036" hidden="1"/>
    <cellStyle name="Uwaga 3" xfId="55034" hidden="1"/>
    <cellStyle name="Uwaga 3" xfId="55031" hidden="1"/>
    <cellStyle name="Uwaga 3" xfId="55041" hidden="1"/>
    <cellStyle name="Uwaga 3" xfId="55042" hidden="1"/>
    <cellStyle name="Uwaga 3" xfId="55043" hidden="1"/>
    <cellStyle name="Uwaga 3" xfId="55056" hidden="1"/>
    <cellStyle name="Uwaga 3" xfId="55057" hidden="1"/>
    <cellStyle name="Uwaga 3" xfId="55058" hidden="1"/>
    <cellStyle name="Uwaga 3" xfId="55071" hidden="1"/>
    <cellStyle name="Uwaga 3" xfId="55072" hidden="1"/>
    <cellStyle name="Uwaga 3" xfId="55073" hidden="1"/>
    <cellStyle name="Uwaga 3" xfId="55085" hidden="1"/>
    <cellStyle name="Uwaga 3" xfId="55086" hidden="1"/>
    <cellStyle name="Uwaga 3" xfId="55087" hidden="1"/>
    <cellStyle name="Uwaga 3" xfId="55100" hidden="1"/>
    <cellStyle name="Uwaga 3" xfId="55101" hidden="1"/>
    <cellStyle name="Uwaga 3" xfId="55103" hidden="1"/>
    <cellStyle name="Uwaga 3" xfId="54512" hidden="1"/>
    <cellStyle name="Uwaga 3" xfId="55104" hidden="1"/>
    <cellStyle name="Uwaga 3" xfId="55106" hidden="1"/>
    <cellStyle name="Uwaga 3" xfId="55115" hidden="1"/>
    <cellStyle name="Uwaga 3" xfId="55118" hidden="1"/>
    <cellStyle name="Uwaga 3" xfId="55120" hidden="1"/>
    <cellStyle name="Uwaga 3" xfId="55130" hidden="1"/>
    <cellStyle name="Uwaga 3" xfId="55133" hidden="1"/>
    <cellStyle name="Uwaga 3" xfId="55135" hidden="1"/>
    <cellStyle name="Uwaga 3" xfId="30027" hidden="1"/>
    <cellStyle name="Uwaga 3" xfId="30958" hidden="1"/>
    <cellStyle name="Uwaga 3" xfId="31517" hidden="1"/>
    <cellStyle name="Uwaga 3" xfId="37634" hidden="1"/>
    <cellStyle name="Uwaga 3" xfId="38208" hidden="1"/>
    <cellStyle name="Uwaga 3" xfId="40071" hidden="1"/>
    <cellStyle name="Uwaga 3" xfId="44395" hidden="1"/>
    <cellStyle name="Uwaga 3" xfId="45875" hidden="1"/>
    <cellStyle name="Uwaga 3" xfId="46830" hidden="1"/>
    <cellStyle name="Uwaga 3" xfId="51670" hidden="1"/>
    <cellStyle name="Uwaga 3" xfId="53535" hidden="1"/>
    <cellStyle name="Uwaga 3" xfId="54464" hidden="1"/>
    <cellStyle name="Uwaga 3" xfId="55149" hidden="1"/>
    <cellStyle name="Uwaga 3" xfId="35806" hidden="1"/>
    <cellStyle name="Uwaga 3" xfId="39172" hidden="1"/>
    <cellStyle name="Uwaga 3" xfId="55155" hidden="1"/>
    <cellStyle name="Uwaga 3" xfId="55158" hidden="1"/>
    <cellStyle name="Uwaga 3" xfId="55160" hidden="1"/>
    <cellStyle name="Uwaga 3" xfId="55170" hidden="1"/>
    <cellStyle name="Uwaga 3" xfId="55173" hidden="1"/>
    <cellStyle name="Uwaga 3" xfId="55175" hidden="1"/>
    <cellStyle name="Uwaga 3" xfId="55185" hidden="1"/>
    <cellStyle name="Uwaga 3" xfId="55188" hidden="1"/>
    <cellStyle name="Uwaga 3" xfId="55190" hidden="1"/>
    <cellStyle name="Uwaga 3" xfId="55200" hidden="1"/>
    <cellStyle name="Uwaga 3" xfId="55202" hidden="1"/>
    <cellStyle name="Uwaga 3" xfId="55203" hidden="1"/>
    <cellStyle name="Uwaga 3" xfId="28692" hidden="1"/>
    <cellStyle name="Uwaga 3" xfId="30005" hidden="1"/>
    <cellStyle name="Uwaga 3" xfId="30937" hidden="1"/>
    <cellStyle name="Uwaga 3" xfId="35757" hidden="1"/>
    <cellStyle name="Uwaga 3" xfId="36743" hidden="1"/>
    <cellStyle name="Uwaga 3" xfId="37672" hidden="1"/>
    <cellStyle name="Uwaga 3" xfId="42518" hidden="1"/>
    <cellStyle name="Uwaga 3" xfId="44375" hidden="1"/>
    <cellStyle name="Uwaga 3" xfId="44931" hidden="1"/>
    <cellStyle name="Uwaga 3" xfId="49249" hidden="1"/>
    <cellStyle name="Uwaga 3" xfId="50206" hidden="1"/>
    <cellStyle name="Uwaga 3" xfId="51106" hidden="1"/>
    <cellStyle name="Uwaga 3" xfId="55219" hidden="1"/>
    <cellStyle name="Uwaga 3" xfId="55221" hidden="1"/>
    <cellStyle name="Uwaga 3" xfId="55223" hidden="1"/>
    <cellStyle name="Uwaga 3" xfId="27710" hidden="1"/>
    <cellStyle name="Uwaga 3" xfId="55227" hidden="1"/>
    <cellStyle name="Uwaga 3" xfId="55229" hidden="1"/>
    <cellStyle name="Uwaga 3" xfId="55240" hidden="1"/>
    <cellStyle name="Uwaga 3" xfId="27769" hidden="1"/>
    <cellStyle name="Uwaga 3" xfId="30004" hidden="1"/>
    <cellStyle name="Uwaga 3" xfId="34834" hidden="1"/>
    <cellStyle name="Uwaga 3" xfId="35785" hidden="1"/>
    <cellStyle name="Uwaga 3" xfId="36713" hidden="1"/>
    <cellStyle name="Uwaga 3" xfId="42517" hidden="1"/>
    <cellStyle name="Uwaga 3" xfId="44374" hidden="1"/>
    <cellStyle name="Uwaga 3" xfId="44932" hidden="1"/>
    <cellStyle name="Uwaga 3" xfId="50176" hidden="1"/>
    <cellStyle name="Uwaga 3" xfId="51134" hidden="1"/>
    <cellStyle name="Uwaga 3" xfId="52585" hidden="1"/>
    <cellStyle name="Uwaga 3" xfId="55245" hidden="1"/>
    <cellStyle name="Uwaga 3" xfId="55248" hidden="1"/>
    <cellStyle name="Uwaga 3" xfId="29270" hidden="1"/>
    <cellStyle name="Uwaga 3" xfId="27711" hidden="1"/>
    <cellStyle name="Uwaga 3" xfId="55252" hidden="1"/>
    <cellStyle name="Uwaga 3" xfId="55254" hidden="1"/>
    <cellStyle name="Uwaga 3" xfId="28690" hidden="1"/>
    <cellStyle name="Uwaga 3" xfId="30003" hidden="1"/>
    <cellStyle name="Uwaga 3" xfId="30935" hidden="1"/>
    <cellStyle name="Uwaga 3" xfId="35755" hidden="1"/>
    <cellStyle name="Uwaga 3" xfId="36741" hidden="1"/>
    <cellStyle name="Uwaga 3" xfId="37670" hidden="1"/>
    <cellStyle name="Uwaga 3" xfId="42516" hidden="1"/>
    <cellStyle name="Uwaga 3" xfId="44373" hidden="1"/>
    <cellStyle name="Uwaga 3" xfId="44933" hidden="1"/>
    <cellStyle name="Uwaga 3" xfId="48296" hidden="1"/>
    <cellStyle name="Uwaga 3" xfId="50175" hidden="1"/>
    <cellStyle name="Uwaga 3" xfId="51104" hidden="1"/>
    <cellStyle name="Uwaga 3" xfId="55267" hidden="1"/>
    <cellStyle name="Uwaga 3" xfId="55270" hidden="1"/>
    <cellStyle name="Uwaga 3" xfId="55273" hidden="1"/>
    <cellStyle name="Uwaga 3" xfId="28699" hidden="1"/>
    <cellStyle name="Uwaga 3" xfId="55277" hidden="1"/>
    <cellStyle name="Uwaga 3" xfId="55280" hidden="1"/>
    <cellStyle name="Uwaga 3" xfId="55288" hidden="1"/>
    <cellStyle name="Uwaga 3" xfId="28689" hidden="1"/>
    <cellStyle name="Uwaga 3" xfId="30002" hidden="1"/>
    <cellStyle name="Uwaga 3" xfId="34294" hidden="1"/>
    <cellStyle name="Uwaga 3" xfId="35754" hidden="1"/>
    <cellStyle name="Uwaga 3" xfId="36740" hidden="1"/>
    <cellStyle name="Uwaga 3" xfId="41568" hidden="1"/>
    <cellStyle name="Uwaga 3" xfId="43472" hidden="1"/>
    <cellStyle name="Uwaga 3" xfId="44934" hidden="1"/>
    <cellStyle name="Uwaga 3" xfId="49246" hidden="1"/>
    <cellStyle name="Uwaga 3" xfId="51132" hidden="1"/>
    <cellStyle name="Uwaga 3" xfId="52583" hidden="1"/>
    <cellStyle name="Uwaga 3" xfId="55293" hidden="1"/>
    <cellStyle name="Uwaga 3" xfId="55297" hidden="1"/>
    <cellStyle name="Uwaga 3" xfId="29268" hidden="1"/>
    <cellStyle name="Uwaga 3" xfId="28700" hidden="1"/>
    <cellStyle name="Uwaga 3" xfId="55301" hidden="1"/>
    <cellStyle name="Uwaga 3" xfId="55304" hidden="1"/>
    <cellStyle name="Uwaga 3" xfId="55312" hidden="1"/>
    <cellStyle name="Uwaga 3" xfId="55317" hidden="1"/>
    <cellStyle name="Uwaga 3" xfId="55320" hidden="1"/>
    <cellStyle name="Uwaga 3" xfId="55327" hidden="1"/>
    <cellStyle name="Uwaga 3" xfId="55332" hidden="1"/>
    <cellStyle name="Uwaga 3" xfId="55335" hidden="1"/>
    <cellStyle name="Uwaga 3" xfId="55342" hidden="1"/>
    <cellStyle name="Uwaga 3" xfId="55347" hidden="1"/>
    <cellStyle name="Uwaga 3" xfId="55350" hidden="1"/>
    <cellStyle name="Uwaga 3" xfId="55356" hidden="1"/>
    <cellStyle name="Uwaga 3" xfId="55360" hidden="1"/>
    <cellStyle name="Uwaga 3" xfId="55363" hidden="1"/>
    <cellStyle name="Uwaga 3" xfId="55371" hidden="1"/>
    <cellStyle name="Uwaga 3" xfId="55376" hidden="1"/>
    <cellStyle name="Uwaga 3" xfId="55380" hidden="1"/>
    <cellStyle name="Uwaga 3" xfId="55386" hidden="1"/>
    <cellStyle name="Uwaga 3" xfId="28687" hidden="1"/>
    <cellStyle name="Uwaga 3" xfId="30031" hidden="1"/>
    <cellStyle name="Uwaga 3" xfId="33363" hidden="1"/>
    <cellStyle name="Uwaga 3" xfId="35752" hidden="1"/>
    <cellStyle name="Uwaga 3" xfId="37638" hidden="1"/>
    <cellStyle name="Uwaga 3" xfId="40075" hidden="1"/>
    <cellStyle name="Uwaga 3" xfId="41570" hidden="1"/>
    <cellStyle name="Uwaga 3" xfId="43470" hidden="1"/>
    <cellStyle name="Uwaga 3" xfId="47733" hidden="1"/>
    <cellStyle name="Uwaga 3" xfId="50172" hidden="1"/>
    <cellStyle name="Uwaga 3" xfId="51667" hidden="1"/>
    <cellStyle name="Uwaga 3" xfId="54496" hidden="1"/>
    <cellStyle name="Uwaga 3" xfId="55395" hidden="1"/>
    <cellStyle name="Uwaga 3" xfId="29266" hidden="1"/>
    <cellStyle name="Uwaga 3" xfId="52638" hidden="1"/>
    <cellStyle name="Uwaga 3" xfId="55401" hidden="1"/>
    <cellStyle name="Uwaga 3" xfId="29282" hidden="1"/>
    <cellStyle name="Uwaga 3" xfId="55407" hidden="1"/>
    <cellStyle name="Uwaga 3" xfId="55412" hidden="1"/>
    <cellStyle name="Uwaga 3" xfId="55417" hidden="1"/>
    <cellStyle name="Uwaga 3" xfId="55422" hidden="1"/>
    <cellStyle name="Uwaga 3" xfId="55425" hidden="1"/>
    <cellStyle name="Uwaga 3" xfId="55429" hidden="1"/>
    <cellStyle name="Uwaga 3" xfId="55436" hidden="1"/>
    <cellStyle name="Uwaga 3" xfId="55440" hidden="1"/>
    <cellStyle name="Uwaga 3" xfId="55445" hidden="1"/>
    <cellStyle name="Uwaga 3" xfId="55451" hidden="1"/>
    <cellStyle name="Uwaga 3" xfId="55455" hidden="1"/>
    <cellStyle name="Uwaga 3" xfId="55460" hidden="1"/>
    <cellStyle name="Uwaga 3" xfId="55466" hidden="1"/>
    <cellStyle name="Uwaga 3" xfId="55470" hidden="1"/>
    <cellStyle name="Uwaga 3" xfId="55475" hidden="1"/>
    <cellStyle name="Uwaga 3" xfId="55481" hidden="1"/>
    <cellStyle name="Uwaga 3" xfId="55485" hidden="1"/>
    <cellStyle name="Uwaga 3" xfId="55489" hidden="1"/>
    <cellStyle name="Uwaga 3" xfId="55038" hidden="1"/>
    <cellStyle name="Uwaga 3" xfId="55039" hidden="1"/>
    <cellStyle name="Uwaga 3" xfId="55040" hidden="1"/>
    <cellStyle name="Uwaga 3" xfId="55053" hidden="1"/>
    <cellStyle name="Uwaga 3" xfId="55054" hidden="1"/>
    <cellStyle name="Uwaga 3" xfId="55055" hidden="1"/>
    <cellStyle name="Uwaga 3" xfId="55068" hidden="1"/>
    <cellStyle name="Uwaga 3" xfId="55069" hidden="1"/>
    <cellStyle name="Uwaga 3" xfId="55070" hidden="1"/>
    <cellStyle name="Uwaga 3" xfId="55083" hidden="1"/>
    <cellStyle name="Uwaga 3" xfId="55084" hidden="1"/>
    <cellStyle name="Uwaga 3" xfId="55875" hidden="1"/>
    <cellStyle name="Uwaga 3" xfId="55097" hidden="1"/>
    <cellStyle name="Uwaga 3" xfId="55098" hidden="1"/>
    <cellStyle name="Uwaga 3" xfId="55099" hidden="1"/>
    <cellStyle name="Uwaga 3" xfId="54509" hidden="1"/>
    <cellStyle name="Uwaga 3" xfId="54511" hidden="1"/>
    <cellStyle name="Uwaga 3" xfId="54517" hidden="1"/>
    <cellStyle name="Uwaga 3" xfId="55112" hidden="1"/>
    <cellStyle name="Uwaga 3" xfId="55114" hidden="1"/>
    <cellStyle name="Uwaga 3" xfId="55116" hidden="1"/>
    <cellStyle name="Uwaga 3" xfId="55127" hidden="1"/>
    <cellStyle name="Uwaga 3" xfId="55129" hidden="1"/>
    <cellStyle name="Uwaga 3" xfId="55131" hidden="1"/>
    <cellStyle name="Uwaga 3" xfId="27777" hidden="1"/>
    <cellStyle name="Uwaga 3" xfId="29996" hidden="1"/>
    <cellStyle name="Uwaga 3" xfId="30928" hidden="1"/>
    <cellStyle name="Uwaga 3" xfId="35777" hidden="1"/>
    <cellStyle name="Uwaga 3" xfId="36734" hidden="1"/>
    <cellStyle name="Uwaga 3" xfId="37663" hidden="1"/>
    <cellStyle name="Uwaga 3" xfId="43437" hidden="1"/>
    <cellStyle name="Uwaga 3" xfId="44366" hidden="1"/>
    <cellStyle name="Uwaga 3" xfId="44940" hidden="1"/>
    <cellStyle name="Uwaga 3" xfId="50198" hidden="1"/>
    <cellStyle name="Uwaga 3" xfId="51127" hidden="1"/>
    <cellStyle name="Uwaga 3" xfId="52578" hidden="1"/>
    <cellStyle name="Uwaga 3" xfId="55146" hidden="1"/>
    <cellStyle name="Uwaga 3" xfId="55148" hidden="1"/>
    <cellStyle name="Uwaga 3" xfId="29263" hidden="1"/>
    <cellStyle name="Uwaga 3" xfId="55152" hidden="1"/>
    <cellStyle name="Uwaga 3" xfId="55154" hidden="1"/>
    <cellStyle name="Uwaga 3" xfId="55156" hidden="1"/>
    <cellStyle name="Uwaga 3" xfId="55167" hidden="1"/>
    <cellStyle name="Uwaga 3" xfId="55169" hidden="1"/>
    <cellStyle name="Uwaga 3" xfId="55171" hidden="1"/>
    <cellStyle name="Uwaga 3" xfId="55182" hidden="1"/>
    <cellStyle name="Uwaga 3" xfId="55184" hidden="1"/>
    <cellStyle name="Uwaga 3" xfId="55186" hidden="1"/>
    <cellStyle name="Uwaga 3" xfId="55197" hidden="1"/>
    <cellStyle name="Uwaga 3" xfId="55199" hidden="1"/>
    <cellStyle name="Uwaga 3" xfId="55201" hidden="1"/>
    <cellStyle name="Uwaga 3" xfId="55212" hidden="1"/>
    <cellStyle name="Uwaga 3" xfId="55214" hidden="1"/>
    <cellStyle name="Uwaga 3" xfId="27768" hidden="1"/>
    <cellStyle name="Uwaga 3" xfId="33397" hidden="1"/>
    <cellStyle name="Uwaga 3" xfId="34833" hidden="1"/>
    <cellStyle name="Uwaga 3" xfId="36714" hidden="1"/>
    <cellStyle name="Uwaga 3" xfId="41009" hidden="1"/>
    <cellStyle name="Uwaga 3" xfId="41565" hidden="1"/>
    <cellStyle name="Uwaga 3" xfId="43446" hidden="1"/>
    <cellStyle name="Uwaga 3" xfId="47767" hidden="1"/>
    <cellStyle name="Uwaga 3" xfId="49220" hidden="1"/>
    <cellStyle name="Uwaga 3" xfId="50177" hidden="1"/>
    <cellStyle name="Uwaga 3" xfId="55216" hidden="1"/>
    <cellStyle name="Uwaga 3" xfId="55218" hidden="1"/>
    <cellStyle name="Uwaga 3" xfId="55220" hidden="1"/>
    <cellStyle name="Uwaga 3" xfId="52643" hidden="1"/>
    <cellStyle name="Uwaga 3" xfId="55225" hidden="1"/>
    <cellStyle name="Uwaga 3" xfId="55226" hidden="1"/>
    <cellStyle name="Uwaga 3" xfId="55237" hidden="1"/>
    <cellStyle name="Uwaga 3" xfId="55239" hidden="1"/>
    <cellStyle name="Uwaga 3" xfId="28691" hidden="1"/>
    <cellStyle name="Uwaga 3" xfId="33396" hidden="1"/>
    <cellStyle name="Uwaga 3" xfId="34325" hidden="1"/>
    <cellStyle name="Uwaga 3" xfId="35756" hidden="1"/>
    <cellStyle name="Uwaga 3" xfId="41008" hidden="1"/>
    <cellStyle name="Uwaga 3" xfId="41566" hidden="1"/>
    <cellStyle name="Uwaga 3" xfId="43445" hidden="1"/>
    <cellStyle name="Uwaga 3" xfId="47766" hidden="1"/>
    <cellStyle name="Uwaga 3" xfId="49248" hidden="1"/>
    <cellStyle name="Uwaga 3" xfId="51105" hidden="1"/>
    <cellStyle name="Uwaga 3" xfId="55241" hidden="1"/>
    <cellStyle name="Uwaga 3" xfId="55244" hidden="1"/>
    <cellStyle name="Uwaga 3" xfId="55247" hidden="1"/>
    <cellStyle name="Uwaga 3" xfId="52642" hidden="1"/>
    <cellStyle name="Uwaga 3" xfId="55250" hidden="1"/>
    <cellStyle name="Uwaga 3" xfId="55251" hidden="1"/>
    <cellStyle name="Uwaga 3" xfId="55262" hidden="1"/>
    <cellStyle name="Uwaga 3" xfId="55265" hidden="1"/>
    <cellStyle name="Uwaga 3" xfId="27740" hidden="1"/>
    <cellStyle name="Uwaga 3" xfId="33395" hidden="1"/>
    <cellStyle name="Uwaga 3" xfId="34835" hidden="1"/>
    <cellStyle name="Uwaga 3" xfId="36712" hidden="1"/>
    <cellStyle name="Uwaga 3" xfId="41007" hidden="1"/>
    <cellStyle name="Uwaga 3" xfId="42487" hidden="1"/>
    <cellStyle name="Uwaga 3" xfId="43473" hidden="1"/>
    <cellStyle name="Uwaga 3" xfId="46836" hidden="1"/>
    <cellStyle name="Uwaga 3" xfId="49218" hidden="1"/>
    <cellStyle name="Uwaga 3" xfId="50204" hidden="1"/>
    <cellStyle name="Uwaga 3" xfId="54470" hidden="1"/>
    <cellStyle name="Uwaga 3" xfId="55268" hidden="1"/>
    <cellStyle name="Uwaga 3" xfId="55271" hidden="1"/>
    <cellStyle name="Uwaga 3" xfId="45909" hidden="1"/>
    <cellStyle name="Uwaga 3" xfId="55275" hidden="1"/>
    <cellStyle name="Uwaga 3" xfId="55278" hidden="1"/>
    <cellStyle name="Uwaga 3" xfId="55285" hidden="1"/>
    <cellStyle name="Uwaga 3" xfId="55289" hidden="1"/>
    <cellStyle name="Uwaga 3" xfId="27771" hidden="1"/>
    <cellStyle name="Uwaga 3" xfId="32458" hidden="1"/>
    <cellStyle name="Uwaga 3" xfId="34323" hidden="1"/>
    <cellStyle name="Uwaga 3" xfId="35783" hidden="1"/>
    <cellStyle name="Uwaga 3" xfId="40106" hidden="1"/>
    <cellStyle name="Uwaga 3" xfId="42515" hidden="1"/>
    <cellStyle name="Uwaga 3" xfId="44401" hidden="1"/>
    <cellStyle name="Uwaga 3" xfId="47735" hidden="1"/>
    <cellStyle name="Uwaga 3" xfId="50174" hidden="1"/>
    <cellStyle name="Uwaga 3" xfId="51665" hidden="1"/>
    <cellStyle name="Uwaga 3" xfId="54498" hidden="1"/>
    <cellStyle name="Uwaga 3" xfId="55295" hidden="1"/>
    <cellStyle name="Uwaga 3" xfId="55299" hidden="1"/>
    <cellStyle name="Uwaga 3" xfId="45908" hidden="1"/>
    <cellStyle name="Uwaga 3" xfId="55300" hidden="1"/>
    <cellStyle name="Uwaga 3" xfId="55303" hidden="1"/>
    <cellStyle name="Uwaga 3" xfId="55309" hidden="1"/>
    <cellStyle name="Uwaga 3" xfId="55314" hidden="1"/>
    <cellStyle name="Uwaga 3" xfId="55318" hidden="1"/>
    <cellStyle name="Uwaga 3" xfId="55325" hidden="1"/>
    <cellStyle name="Uwaga 3" xfId="55330" hidden="1"/>
    <cellStyle name="Uwaga 3" xfId="55334" hidden="1"/>
    <cellStyle name="Uwaga 3" xfId="55339" hidden="1"/>
    <cellStyle name="Uwaga 3" xfId="55344" hidden="1"/>
    <cellStyle name="Uwaga 3" xfId="55348" hidden="1"/>
    <cellStyle name="Uwaga 3" xfId="55354" hidden="1"/>
    <cellStyle name="Uwaga 3" xfId="55358" hidden="1"/>
    <cellStyle name="Uwaga 3" xfId="55361" hidden="1"/>
    <cellStyle name="Uwaga 3" xfId="55368" hidden="1"/>
    <cellStyle name="Uwaga 3" xfId="55373" hidden="1"/>
    <cellStyle name="Uwaga 3" xfId="55378" hidden="1"/>
    <cellStyle name="Uwaga 3" xfId="55384" hidden="1"/>
    <cellStyle name="Uwaga 3" xfId="55389" hidden="1"/>
    <cellStyle name="Uwaga 3" xfId="30000" hidden="1"/>
    <cellStyle name="Uwaga 3" xfId="32427" hidden="1"/>
    <cellStyle name="Uwaga 3" xfId="34321" hidden="1"/>
    <cellStyle name="Uwaga 3" xfId="36738" hidden="1"/>
    <cellStyle name="Uwaga 3" xfId="39118" hidden="1"/>
    <cellStyle name="Uwaga 3" xfId="41004" hidden="1"/>
    <cellStyle name="Uwaga 3" xfId="43441" hidden="1"/>
    <cellStyle name="Uwaga 3" xfId="46805" hidden="1"/>
    <cellStyle name="Uwaga 3" xfId="49215" hidden="1"/>
    <cellStyle name="Uwaga 3" xfId="51130" hidden="1"/>
    <cellStyle name="Uwaga 3" xfId="54467" hidden="1"/>
    <cellStyle name="Uwaga 3" xfId="55394" hidden="1"/>
    <cellStyle name="Uwaga 3" xfId="55398" hidden="1"/>
    <cellStyle name="Uwaga 3" xfId="45906" hidden="1"/>
    <cellStyle name="Uwaga 3" xfId="27715" hidden="1"/>
    <cellStyle name="Uwaga 3" xfId="55404" hidden="1"/>
    <cellStyle name="Uwaga 3" xfId="55406" hidden="1"/>
    <cellStyle name="Uwaga 3" xfId="55411" hidden="1"/>
    <cellStyle name="Uwaga 3" xfId="55416" hidden="1"/>
    <cellStyle name="Uwaga 3" xfId="55421" hidden="1"/>
    <cellStyle name="Uwaga 3" xfId="28694" hidden="1"/>
    <cellStyle name="Uwaga 3" xfId="55428" hidden="1"/>
    <cellStyle name="Uwaga 3" xfId="55435" hidden="1"/>
    <cellStyle name="Uwaga 3" xfId="55439" hidden="1"/>
    <cellStyle name="Uwaga 3" xfId="55444" hidden="1"/>
    <cellStyle name="Uwaga 3" xfId="55450" hidden="1"/>
    <cellStyle name="Uwaga 3" xfId="55454" hidden="1"/>
    <cellStyle name="Uwaga 3" xfId="55459" hidden="1"/>
    <cellStyle name="Uwaga 3" xfId="55465" hidden="1"/>
    <cellStyle name="Uwaga 3" xfId="55469" hidden="1"/>
    <cellStyle name="Uwaga 3" xfId="55473" hidden="1"/>
    <cellStyle name="Uwaga 3" xfId="55480" hidden="1"/>
    <cellStyle name="Uwaga 3" xfId="55484" hidden="1"/>
    <cellStyle name="Uwaga 3" xfId="55488" hidden="1"/>
    <cellStyle name="Uwaga 3" xfId="55033" hidden="1"/>
    <cellStyle name="Uwaga 3" xfId="55035" hidden="1"/>
    <cellStyle name="Uwaga 3" xfId="55037" hidden="1"/>
    <cellStyle name="Uwaga 3" xfId="55050" hidden="1"/>
    <cellStyle name="Uwaga 3" xfId="55051" hidden="1"/>
    <cellStyle name="Uwaga 3" xfId="55052" hidden="1"/>
    <cellStyle name="Uwaga 3" xfId="55065" hidden="1"/>
    <cellStyle name="Uwaga 3" xfId="55066" hidden="1"/>
    <cellStyle name="Uwaga 3" xfId="55067" hidden="1"/>
    <cellStyle name="Uwaga 3" xfId="55079" hidden="1"/>
    <cellStyle name="Uwaga 3" xfId="55081" hidden="1"/>
    <cellStyle name="Uwaga 3" xfId="55082" hidden="1"/>
    <cellStyle name="Uwaga 3" xfId="55094" hidden="1"/>
    <cellStyle name="Uwaga 3" xfId="55095" hidden="1"/>
    <cellStyle name="Uwaga 3" xfId="55096" hidden="1"/>
    <cellStyle name="Uwaga 3" xfId="55873" hidden="1"/>
    <cellStyle name="Uwaga 3" xfId="54508" hidden="1"/>
    <cellStyle name="Uwaga 3" xfId="54513" hidden="1"/>
    <cellStyle name="Uwaga 3" xfId="29280" hidden="1"/>
    <cellStyle name="Uwaga 3" xfId="55111" hidden="1"/>
    <cellStyle name="Uwaga 3" xfId="55113" hidden="1"/>
    <cellStyle name="Uwaga 3" xfId="55124" hidden="1"/>
    <cellStyle name="Uwaga 3" xfId="55126" hidden="1"/>
    <cellStyle name="Uwaga 3" xfId="55128" hidden="1"/>
    <cellStyle name="Uwaga 3" xfId="55139" hidden="1"/>
    <cellStyle name="Uwaga 3" xfId="28683" hidden="1"/>
    <cellStyle name="Uwaga 3" xfId="27747" hidden="1"/>
    <cellStyle name="Uwaga 3" xfId="34317" hidden="1"/>
    <cellStyle name="Uwaga 3" xfId="35748" hidden="1"/>
    <cellStyle name="Uwaga 3" xfId="36705" hidden="1"/>
    <cellStyle name="Uwaga 3" xfId="41574" hidden="1"/>
    <cellStyle name="Uwaga 3" xfId="42509" hidden="1"/>
    <cellStyle name="Uwaga 3" xfId="43466" hidden="1"/>
    <cellStyle name="Uwaga 3" xfId="49212" hidden="1"/>
    <cellStyle name="Uwaga 3" xfId="50169" hidden="1"/>
    <cellStyle name="Uwaga 3" xfId="51098" hidden="1"/>
    <cellStyle name="Uwaga 3" xfId="55143" hidden="1"/>
    <cellStyle name="Uwaga 3" xfId="55145" hidden="1"/>
    <cellStyle name="Uwaga 3" xfId="55147" hidden="1"/>
    <cellStyle name="Uwaga 3" xfId="55150" hidden="1"/>
    <cellStyle name="Uwaga 3" xfId="55151" hidden="1"/>
    <cellStyle name="Uwaga 3" xfId="55153" hidden="1"/>
    <cellStyle name="Uwaga 3" xfId="55164" hidden="1"/>
    <cellStyle name="Uwaga 3" xfId="55166" hidden="1"/>
    <cellStyle name="Uwaga 3" xfId="55168" hidden="1"/>
    <cellStyle name="Uwaga 3" xfId="55179" hidden="1"/>
    <cellStyle name="Uwaga 3" xfId="55181" hidden="1"/>
    <cellStyle name="Uwaga 3" xfId="55183" hidden="1"/>
    <cellStyle name="Uwaga 3" xfId="55194" hidden="1"/>
    <cellStyle name="Uwaga 3" xfId="55196" hidden="1"/>
    <cellStyle name="Uwaga 3" xfId="55198" hidden="1"/>
    <cellStyle name="Uwaga 3" xfId="55209" hidden="1"/>
    <cellStyle name="Uwaga 3" xfId="55211" hidden="1"/>
    <cellStyle name="Uwaga 3" xfId="55213" hidden="1"/>
    <cellStyle name="Uwaga 3" xfId="32432" hidden="1"/>
    <cellStyle name="Uwaga 3" xfId="33368" hidden="1"/>
    <cellStyle name="Uwaga 3" xfId="34297" hidden="1"/>
    <cellStyle name="Uwaga 3" xfId="39152" hidden="1"/>
    <cellStyle name="Uwaga 3" xfId="40109" hidden="1"/>
    <cellStyle name="Uwaga 3" xfId="41038" hidden="1"/>
    <cellStyle name="Uwaga 3" xfId="46810" hidden="1"/>
    <cellStyle name="Uwaga 3" xfId="47738" hidden="1"/>
    <cellStyle name="Uwaga 3" xfId="48294" hidden="1"/>
    <cellStyle name="Uwaga 3" xfId="53572" hidden="1"/>
    <cellStyle name="Uwaga 3" xfId="54501" hidden="1"/>
    <cellStyle name="Uwaga 3" xfId="55217" hidden="1"/>
    <cellStyle name="Uwaga 3" xfId="42546" hidden="1"/>
    <cellStyle name="Uwaga 3" xfId="49277" hidden="1"/>
    <cellStyle name="Uwaga 3" xfId="28697" hidden="1"/>
    <cellStyle name="Uwaga 3" xfId="55234" hidden="1"/>
    <cellStyle name="Uwaga 3" xfId="55236" hidden="1"/>
    <cellStyle name="Uwaga 3" xfId="55238" hidden="1"/>
    <cellStyle name="Uwaga 3" xfId="32431" hidden="1"/>
    <cellStyle name="Uwaga 3" xfId="33367" hidden="1"/>
    <cellStyle name="Uwaga 3" xfId="34296" hidden="1"/>
    <cellStyle name="Uwaga 3" xfId="39151" hidden="1"/>
    <cellStyle name="Uwaga 3" xfId="40108" hidden="1"/>
    <cellStyle name="Uwaga 3" xfId="41037" hidden="1"/>
    <cellStyle name="Uwaga 3" xfId="46809" hidden="1"/>
    <cellStyle name="Uwaga 3" xfId="47737" hidden="1"/>
    <cellStyle name="Uwaga 3" xfId="49219" hidden="1"/>
    <cellStyle name="Uwaga 3" xfId="53571" hidden="1"/>
    <cellStyle name="Uwaga 3" xfId="54500" hidden="1"/>
    <cellStyle name="Uwaga 3" xfId="55242" hidden="1"/>
    <cellStyle name="Uwaga 3" xfId="42545" hidden="1"/>
    <cellStyle name="Uwaga 3" xfId="49276" hidden="1"/>
    <cellStyle name="Uwaga 3" xfId="28698" hidden="1"/>
    <cellStyle name="Uwaga 3" xfId="55259" hidden="1"/>
    <cellStyle name="Uwaga 3" xfId="55261" hidden="1"/>
    <cellStyle name="Uwaga 3" xfId="55264" hidden="1"/>
    <cellStyle name="Uwaga 3" xfId="32430" hidden="1"/>
    <cellStyle name="Uwaga 3" xfId="33366" hidden="1"/>
    <cellStyle name="Uwaga 3" xfId="34324" hidden="1"/>
    <cellStyle name="Uwaga 3" xfId="39150" hidden="1"/>
    <cellStyle name="Uwaga 3" xfId="40107" hidden="1"/>
    <cellStyle name="Uwaga 3" xfId="41567" hidden="1"/>
    <cellStyle name="Uwaga 3" xfId="45881" hidden="1"/>
    <cellStyle name="Uwaga 3" xfId="47736" hidden="1"/>
    <cellStyle name="Uwaga 3" xfId="49247" hidden="1"/>
    <cellStyle name="Uwaga 3" xfId="53541" hidden="1"/>
    <cellStyle name="Uwaga 3" xfId="54499" hidden="1"/>
    <cellStyle name="Uwaga 3" xfId="55269" hidden="1"/>
    <cellStyle name="Uwaga 3" xfId="39178" hidden="1"/>
    <cellStyle name="Uwaga 3" xfId="49275" hidden="1"/>
    <cellStyle name="Uwaga 3" xfId="27712" hidden="1"/>
    <cellStyle name="Uwaga 3" xfId="55283" hidden="1"/>
    <cellStyle name="Uwaga 3" xfId="55286" hidden="1"/>
    <cellStyle name="Uwaga 3" xfId="55290" hidden="1"/>
    <cellStyle name="Uwaga 3" xfId="31511" hidden="1"/>
    <cellStyle name="Uwaga 3" xfId="33365" hidden="1"/>
    <cellStyle name="Uwaga 3" xfId="34836" hidden="1"/>
    <cellStyle name="Uwaga 3" xfId="39120" hidden="1"/>
    <cellStyle name="Uwaga 3" xfId="41006" hidden="1"/>
    <cellStyle name="Uwaga 3" xfId="43443" hidden="1"/>
    <cellStyle name="Uwaga 3" xfId="45880" hidden="1"/>
    <cellStyle name="Uwaga 3" xfId="47764" hidden="1"/>
    <cellStyle name="Uwaga 3" xfId="50203" hidden="1"/>
    <cellStyle name="Uwaga 3" xfId="53540" hidden="1"/>
    <cellStyle name="Uwaga 3" xfId="55291" hidden="1"/>
    <cellStyle name="Uwaga 3" xfId="55296" hidden="1"/>
    <cellStyle name="Uwaga 3" xfId="39177" hidden="1"/>
    <cellStyle name="Uwaga 3" xfId="49274" hidden="1"/>
    <cellStyle name="Uwaga 3" xfId="27713" hidden="1"/>
    <cellStyle name="Uwaga 3" xfId="55308" hidden="1"/>
    <cellStyle name="Uwaga 3" xfId="55310" hidden="1"/>
    <cellStyle name="Uwaga 3" xfId="55315" hidden="1"/>
    <cellStyle name="Uwaga 3" xfId="55322" hidden="1"/>
    <cellStyle name="Uwaga 3" xfId="55326" hidden="1"/>
    <cellStyle name="Uwaga 3" xfId="55331" hidden="1"/>
    <cellStyle name="Uwaga 3" xfId="55337" hidden="1"/>
    <cellStyle name="Uwaga 3" xfId="55341" hidden="1"/>
    <cellStyle name="Uwaga 3" xfId="55346" hidden="1"/>
    <cellStyle name="Uwaga 3" xfId="55352" hidden="1"/>
    <cellStyle name="Uwaga 3" xfId="55355" hidden="1"/>
    <cellStyle name="Uwaga 3" xfId="55359" hidden="1"/>
    <cellStyle name="Uwaga 3" xfId="55367" hidden="1"/>
    <cellStyle name="Uwaga 3" xfId="55372" hidden="1"/>
    <cellStyle name="Uwaga 3" xfId="55377" hidden="1"/>
    <cellStyle name="Uwaga 3" xfId="55382" hidden="1"/>
    <cellStyle name="Uwaga 3" xfId="55387" hidden="1"/>
    <cellStyle name="Uwaga 3" xfId="27773" hidden="1"/>
    <cellStyle name="Uwaga 3" xfId="30962" hidden="1"/>
    <cellStyle name="Uwaga 3" xfId="33392" hidden="1"/>
    <cellStyle name="Uwaga 3" xfId="35781" hidden="1"/>
    <cellStyle name="Uwaga 3" xfId="38204" hidden="1"/>
    <cellStyle name="Uwaga 3" xfId="40104" hidden="1"/>
    <cellStyle name="Uwaga 3" xfId="42513" hidden="1"/>
    <cellStyle name="Uwaga 3" xfId="45878" hidden="1"/>
    <cellStyle name="Uwaga 3" xfId="48299" hidden="1"/>
    <cellStyle name="Uwaga 3" xfId="51101" hidden="1"/>
    <cellStyle name="Uwaga 3" xfId="53538" hidden="1"/>
    <cellStyle name="Uwaga 3" xfId="55392" hidden="1"/>
    <cellStyle name="Uwaga 3" xfId="55397" hidden="1"/>
    <cellStyle name="Uwaga 3" xfId="42541" hidden="1"/>
    <cellStyle name="Uwaga 3" xfId="55399" hidden="1"/>
    <cellStyle name="Uwaga 3" xfId="55403" hidden="1"/>
    <cellStyle name="Uwaga 3" xfId="29276" hidden="1"/>
    <cellStyle name="Uwaga 3" xfId="55410" hidden="1"/>
    <cellStyle name="Uwaga 3" xfId="55415" hidden="1"/>
    <cellStyle name="Uwaga 3" xfId="55420" hidden="1"/>
    <cellStyle name="Uwaga 3" xfId="55424" hidden="1"/>
    <cellStyle name="Uwaga 3" xfId="55427" hidden="1"/>
    <cellStyle name="Uwaga 3" xfId="55434" hidden="1"/>
    <cellStyle name="Uwaga 3" xfId="55438" hidden="1"/>
    <cellStyle name="Uwaga 3" xfId="55443" hidden="1"/>
    <cellStyle name="Uwaga 3" xfId="55449" hidden="1"/>
    <cellStyle name="Uwaga 3" xfId="55453" hidden="1"/>
    <cellStyle name="Uwaga 3" xfId="55458" hidden="1"/>
    <cellStyle name="Uwaga 3" xfId="55464" hidden="1"/>
    <cellStyle name="Uwaga 3" xfId="55468" hidden="1"/>
    <cellStyle name="Uwaga 3" xfId="55472" hidden="1"/>
    <cellStyle name="Uwaga 3" xfId="55479" hidden="1"/>
    <cellStyle name="Uwaga 3" xfId="55483" hidden="1"/>
    <cellStyle name="Uwaga 3" xfId="55487" hidden="1"/>
    <cellStyle name="Uwaga 3" xfId="55029" hidden="1"/>
    <cellStyle name="Uwaga 3" xfId="55030" hidden="1"/>
    <cellStyle name="Uwaga 3" xfId="55032" hidden="1"/>
    <cellStyle name="Uwaga 3" xfId="55045" hidden="1"/>
    <cellStyle name="Uwaga 3" xfId="55047" hidden="1"/>
    <cellStyle name="Uwaga 3" xfId="55049" hidden="1"/>
    <cellStyle name="Uwaga 3" xfId="55059" hidden="1"/>
    <cellStyle name="Uwaga 3" xfId="55061" hidden="1"/>
    <cellStyle name="Uwaga 3" xfId="55063" hidden="1"/>
    <cellStyle name="Uwaga 3" xfId="55074" hidden="1"/>
    <cellStyle name="Uwaga 3" xfId="55076" hidden="1"/>
    <cellStyle name="Uwaga 3" xfId="55078" hidden="1"/>
    <cellStyle name="Uwaga 3" xfId="55090" hidden="1"/>
    <cellStyle name="Uwaga 3" xfId="55092" hidden="1"/>
    <cellStyle name="Uwaga 3" xfId="55093" hidden="1"/>
    <cellStyle name="Uwaga 3" xfId="54516" hidden="1"/>
    <cellStyle name="Uwaga 3" xfId="55872" hidden="1"/>
    <cellStyle name="Uwaga 3" xfId="54504" hidden="1"/>
    <cellStyle name="Uwaga 3" xfId="55108" hidden="1"/>
    <cellStyle name="Uwaga 3" xfId="55109" hidden="1"/>
    <cellStyle name="Uwaga 3" xfId="55110" hidden="1"/>
    <cellStyle name="Uwaga 3" xfId="55122" hidden="1"/>
    <cellStyle name="Uwaga 3" xfId="55123" hidden="1"/>
    <cellStyle name="Uwaga 3" xfId="55125" hidden="1"/>
    <cellStyle name="Uwaga 3" xfId="55137" hidden="1"/>
    <cellStyle name="Uwaga 3" xfId="55138" hidden="1"/>
    <cellStyle name="Uwaga 3" xfId="55140" hidden="1"/>
    <cellStyle name="Uwaga 3" xfId="33388" hidden="1"/>
    <cellStyle name="Uwaga 3" xfId="34288" hidden="1"/>
    <cellStyle name="Uwaga 3" xfId="34842" hidden="1"/>
    <cellStyle name="Uwaga 3" xfId="41000" hidden="1"/>
    <cellStyle name="Uwaga 3" xfId="41029" hidden="1"/>
    <cellStyle name="Uwaga 3" xfId="42480" hidden="1"/>
    <cellStyle name="Uwaga 3" xfId="47759" hidden="1"/>
    <cellStyle name="Uwaga 3" xfId="48302" hidden="1"/>
    <cellStyle name="Uwaga 3" xfId="49241" hidden="1"/>
    <cellStyle name="Uwaga 3" xfId="55141" hidden="1"/>
    <cellStyle name="Uwaga 3" xfId="55142" hidden="1"/>
    <cellStyle name="Uwaga 3" xfId="55144" hidden="1"/>
    <cellStyle name="Uwaga 3" xfId="52635" hidden="1"/>
    <cellStyle name="Uwaga 3" xfId="28706" hidden="1"/>
    <cellStyle name="Uwaga 3" xfId="27718" hidden="1"/>
    <cellStyle name="Uwaga 3" xfId="55162" hidden="1"/>
    <cellStyle name="Uwaga 3" xfId="55163" hidden="1"/>
    <cellStyle name="Uwaga 3" xfId="55165" hidden="1"/>
    <cellStyle name="Uwaga 3" xfId="55177" hidden="1"/>
    <cellStyle name="Uwaga 3" xfId="55178" hidden="1"/>
    <cellStyle name="Uwaga 3" xfId="55180" hidden="1"/>
    <cellStyle name="Uwaga 3" xfId="55192" hidden="1"/>
    <cellStyle name="Uwaga 3" xfId="55193" hidden="1"/>
    <cellStyle name="Uwaga 3" xfId="55195" hidden="1"/>
    <cellStyle name="Uwaga 3" xfId="55207" hidden="1"/>
    <cellStyle name="Uwaga 3" xfId="55208" hidden="1"/>
    <cellStyle name="Uwaga 3" xfId="55210" hidden="1"/>
    <cellStyle name="Uwaga 3" xfId="30967" hidden="1"/>
    <cellStyle name="Uwaga 3" xfId="31508" hidden="1"/>
    <cellStyle name="Uwaga 3" xfId="32461" hidden="1"/>
    <cellStyle name="Uwaga 3" xfId="38199" hidden="1"/>
    <cellStyle name="Uwaga 3" xfId="39123" hidden="1"/>
    <cellStyle name="Uwaga 3" xfId="40080" hidden="1"/>
    <cellStyle name="Uwaga 3" xfId="45855" hidden="1"/>
    <cellStyle name="Uwaga 3" xfId="45883" hidden="1"/>
    <cellStyle name="Uwaga 3" xfId="46838" hidden="1"/>
    <cellStyle name="Uwaga 3" xfId="52615" hidden="1"/>
    <cellStyle name="Uwaga 3" xfId="53543" hidden="1"/>
    <cellStyle name="Uwaga 3" xfId="54472" hidden="1"/>
    <cellStyle name="Uwaga 3" xfId="35814" hidden="1"/>
    <cellStyle name="Uwaga 3" xfId="39180" hidden="1"/>
    <cellStyle name="Uwaga 3" xfId="45911" hidden="1"/>
    <cellStyle name="Uwaga 3" xfId="55232" hidden="1"/>
    <cellStyle name="Uwaga 3" xfId="55233" hidden="1"/>
    <cellStyle name="Uwaga 3" xfId="55235" hidden="1"/>
    <cellStyle name="Uwaga 3" xfId="30966" hidden="1"/>
    <cellStyle name="Uwaga 3" xfId="31509" hidden="1"/>
    <cellStyle name="Uwaga 3" xfId="32460" hidden="1"/>
    <cellStyle name="Uwaga 3" xfId="38200" hidden="1"/>
    <cellStyle name="Uwaga 3" xfId="39122" hidden="1"/>
    <cellStyle name="Uwaga 3" xfId="40079" hidden="1"/>
    <cellStyle name="Uwaga 3" xfId="45854" hidden="1"/>
    <cellStyle name="Uwaga 3" xfId="45882" hidden="1"/>
    <cellStyle name="Uwaga 3" xfId="46837" hidden="1"/>
    <cellStyle name="Uwaga 3" xfId="52614" hidden="1"/>
    <cellStyle name="Uwaga 3" xfId="53542" hidden="1"/>
    <cellStyle name="Uwaga 3" xfId="54471" hidden="1"/>
    <cellStyle name="Uwaga 3" xfId="35813" hidden="1"/>
    <cellStyle name="Uwaga 3" xfId="39179" hidden="1"/>
    <cellStyle name="Uwaga 3" xfId="45910" hidden="1"/>
    <cellStyle name="Uwaga 3" xfId="55257" hidden="1"/>
    <cellStyle name="Uwaga 3" xfId="55258" hidden="1"/>
    <cellStyle name="Uwaga 3" xfId="55260" hidden="1"/>
    <cellStyle name="Uwaga 3" xfId="30965" hidden="1"/>
    <cellStyle name="Uwaga 3" xfId="31510" hidden="1"/>
    <cellStyle name="Uwaga 3" xfId="32459" hidden="1"/>
    <cellStyle name="Uwaga 3" xfId="38201" hidden="1"/>
    <cellStyle name="Uwaga 3" xfId="39121" hidden="1"/>
    <cellStyle name="Uwaga 3" xfId="40078" hidden="1"/>
    <cellStyle name="Uwaga 3" xfId="45853" hidden="1"/>
    <cellStyle name="Uwaga 3" xfId="46808" hidden="1"/>
    <cellStyle name="Uwaga 3" xfId="47765" hidden="1"/>
    <cellStyle name="Uwaga 3" xfId="52613" hidden="1"/>
    <cellStyle name="Uwaga 3" xfId="53570" hidden="1"/>
    <cellStyle name="Uwaga 3" xfId="55266" hidden="1"/>
    <cellStyle name="Uwaga 3" xfId="35812" hidden="1"/>
    <cellStyle name="Uwaga 3" xfId="42544" hidden="1"/>
    <cellStyle name="Uwaga 3" xfId="52641" hidden="1"/>
    <cellStyle name="Uwaga 3" xfId="55282" hidden="1"/>
    <cellStyle name="Uwaga 3" xfId="55284" hidden="1"/>
    <cellStyle name="Uwaga 3" xfId="55287" hidden="1"/>
    <cellStyle name="Uwaga 3" xfId="30964" hidden="1"/>
    <cellStyle name="Uwaga 3" xfId="32429" hidden="1"/>
    <cellStyle name="Uwaga 3" xfId="33394" hidden="1"/>
    <cellStyle name="Uwaga 3" xfId="38202" hidden="1"/>
    <cellStyle name="Uwaga 3" xfId="39149" hidden="1"/>
    <cellStyle name="Uwaga 3" xfId="41035" hidden="1"/>
    <cellStyle name="Uwaga 3" xfId="45852" hidden="1"/>
    <cellStyle name="Uwaga 3" xfId="46835" hidden="1"/>
    <cellStyle name="Uwaga 3" xfId="49217" hidden="1"/>
    <cellStyle name="Uwaga 3" xfId="52612" hidden="1"/>
    <cellStyle name="Uwaga 3" xfId="53569" hidden="1"/>
    <cellStyle name="Uwaga 3" xfId="55292" hidden="1"/>
    <cellStyle name="Uwaga 3" xfId="35811" hidden="1"/>
    <cellStyle name="Uwaga 3" xfId="42543" hidden="1"/>
    <cellStyle name="Uwaga 3" xfId="52640" hidden="1"/>
    <cellStyle name="Uwaga 3" xfId="55307" hidden="1"/>
    <cellStyle name="Uwaga 3" xfId="54518" hidden="1"/>
    <cellStyle name="Uwaga 3" xfId="55313" hidden="1"/>
    <cellStyle name="Uwaga 3" xfId="55321" hidden="1"/>
    <cellStyle name="Uwaga 3" xfId="55323" hidden="1"/>
    <cellStyle name="Uwaga 3" xfId="55328" hidden="1"/>
    <cellStyle name="Uwaga 3" xfId="55336" hidden="1"/>
    <cellStyle name="Uwaga 3" xfId="55338" hidden="1"/>
    <cellStyle name="Uwaga 3" xfId="55343" hidden="1"/>
    <cellStyle name="Uwaga 3" xfId="55351" hidden="1"/>
    <cellStyle name="Uwaga 3" xfId="55353" hidden="1"/>
    <cellStyle name="Uwaga 3" xfId="55357" hidden="1"/>
    <cellStyle name="Uwaga 3" xfId="55366" hidden="1"/>
    <cellStyle name="Uwaga 3" xfId="55369" hidden="1"/>
    <cellStyle name="Uwaga 3" xfId="55374" hidden="1"/>
    <cellStyle name="Uwaga 3" xfId="55381" hidden="1"/>
    <cellStyle name="Uwaga 3" xfId="55385" hidden="1"/>
    <cellStyle name="Uwaga 3" xfId="55390" hidden="1"/>
    <cellStyle name="Uwaga 3" xfId="30932" hidden="1"/>
    <cellStyle name="Uwaga 3" xfId="32456" hidden="1"/>
    <cellStyle name="Uwaga 3" xfId="34838" hidden="1"/>
    <cellStyle name="Uwaga 3" xfId="37667" hidden="1"/>
    <cellStyle name="Uwaga 3" xfId="39147" hidden="1"/>
    <cellStyle name="Uwaga 3" xfId="41033" hidden="1"/>
    <cellStyle name="Uwaga 3" xfId="45850" hidden="1"/>
    <cellStyle name="Uwaga 3" xfId="47762" hidden="1"/>
    <cellStyle name="Uwaga 3" xfId="50201" hidden="1"/>
    <cellStyle name="Uwaga 3" xfId="52610" hidden="1"/>
    <cellStyle name="Uwaga 3" xfId="55391" hidden="1"/>
    <cellStyle name="Uwaga 3" xfId="55396" hidden="1"/>
    <cellStyle name="Uwaga 3" xfId="39175" hidden="1"/>
    <cellStyle name="Uwaga 3" xfId="28702" hidden="1"/>
    <cellStyle name="Uwaga 3" xfId="55402" hidden="1"/>
    <cellStyle name="Uwaga 3" xfId="55405" hidden="1"/>
    <cellStyle name="Uwaga 3" xfId="55409" hidden="1"/>
    <cellStyle name="Uwaga 3" xfId="55414" hidden="1"/>
    <cellStyle name="Uwaga 3" xfId="55419" hidden="1"/>
    <cellStyle name="Uwaga 3" xfId="55423" hidden="1"/>
    <cellStyle name="Uwaga 3" xfId="55426" hidden="1"/>
    <cellStyle name="Uwaga 3" xfId="55433" hidden="1"/>
    <cellStyle name="Uwaga 3" xfId="55437" hidden="1"/>
    <cellStyle name="Uwaga 3" xfId="55442" hidden="1"/>
    <cellStyle name="Uwaga 3" xfId="55448" hidden="1"/>
    <cellStyle name="Uwaga 3" xfId="55452" hidden="1"/>
    <cellStyle name="Uwaga 3" xfId="55457" hidden="1"/>
    <cellStyle name="Uwaga 3" xfId="55463" hidden="1"/>
    <cellStyle name="Uwaga 3" xfId="55467" hidden="1"/>
    <cellStyle name="Uwaga 3" xfId="55471" hidden="1"/>
    <cellStyle name="Uwaga 3" xfId="55478" hidden="1"/>
    <cellStyle name="Uwaga 3" xfId="55482" hidden="1"/>
    <cellStyle name="Uwaga 3" xfId="55486" hidden="1"/>
    <cellStyle name="Uwaga 3" xfId="55498" hidden="1"/>
    <cellStyle name="Uwaga 3" xfId="55499" hidden="1"/>
    <cellStyle name="Uwaga 3" xfId="55500" hidden="1"/>
    <cellStyle name="Uwaga 3" xfId="55506" hidden="1"/>
    <cellStyle name="Uwaga 3" xfId="55507" hidden="1"/>
    <cellStyle name="Uwaga 3" xfId="55508" hidden="1"/>
    <cellStyle name="Uwaga 3" xfId="55515" hidden="1"/>
    <cellStyle name="Uwaga 3" xfId="55516" hidden="1"/>
    <cellStyle name="Uwaga 3" xfId="55517" hidden="1"/>
    <cellStyle name="Uwaga 3" xfId="55524" hidden="1"/>
    <cellStyle name="Uwaga 3" xfId="55525" hidden="1"/>
    <cellStyle name="Uwaga 3" xfId="55526" hidden="1"/>
    <cellStyle name="Uwaga 3" xfId="55533" hidden="1"/>
    <cellStyle name="Uwaga 3" xfId="54505" hidden="1"/>
    <cellStyle name="Uwaga 3" xfId="55535" hidden="1"/>
    <cellStyle name="Uwaga 3" xfId="55540" hidden="1"/>
    <cellStyle name="Uwaga 3" xfId="55543" hidden="1"/>
    <cellStyle name="Uwaga 3" xfId="55545" hidden="1"/>
    <cellStyle name="Uwaga 3" xfId="55549" hidden="1"/>
    <cellStyle name="Uwaga 3" xfId="55552" hidden="1"/>
    <cellStyle name="Uwaga 3" xfId="55554" hidden="1"/>
    <cellStyle name="Uwaga 3" xfId="55558" hidden="1"/>
    <cellStyle name="Uwaga 3" xfId="55560" hidden="1"/>
    <cellStyle name="Uwaga 3" xfId="55562" hidden="1"/>
    <cellStyle name="Uwaga 3" xfId="55566" hidden="1"/>
    <cellStyle name="Uwaga 3" xfId="55568" hidden="1"/>
    <cellStyle name="Uwaga 3" xfId="55569" hidden="1"/>
    <cellStyle name="Uwaga 3" xfId="55575" hidden="1"/>
    <cellStyle name="Uwaga 3" xfId="55577" hidden="1"/>
    <cellStyle name="Uwaga 3" xfId="55580" hidden="1"/>
    <cellStyle name="Uwaga 3" xfId="55584" hidden="1"/>
    <cellStyle name="Uwaga 3" xfId="55587" hidden="1"/>
    <cellStyle name="Uwaga 3" xfId="55589" hidden="1"/>
    <cellStyle name="Uwaga 3" xfId="55593" hidden="1"/>
    <cellStyle name="Uwaga 3" xfId="55596" hidden="1"/>
    <cellStyle name="Uwaga 3" xfId="55598" hidden="1"/>
    <cellStyle name="Uwaga 3" xfId="55602" hidden="1"/>
    <cellStyle name="Uwaga 3" xfId="55604" hidden="1"/>
    <cellStyle name="Uwaga 3" xfId="55605" hidden="1"/>
    <cellStyle name="Uwaga 3" xfId="55611" hidden="1"/>
    <cellStyle name="Uwaga 3" xfId="29278" hidden="1"/>
    <cellStyle name="Uwaga 3" xfId="29275" hidden="1"/>
    <cellStyle name="Uwaga 3" xfId="27746" hidden="1"/>
    <cellStyle name="Uwaga 3" xfId="30929" hidden="1"/>
    <cellStyle name="Uwaga 3" xfId="31516" hidden="1"/>
    <cellStyle name="Uwaga 3" xfId="33389" hidden="1"/>
    <cellStyle name="Uwaga 3" xfId="34841" hidden="1"/>
    <cellStyle name="Uwaga 3" xfId="35778" hidden="1"/>
    <cellStyle name="Uwaga 3" xfId="37664" hidden="1"/>
    <cellStyle name="Uwaga 3" xfId="39115" hidden="1"/>
    <cellStyle name="Uwaga 3" xfId="39144" hidden="1"/>
    <cellStyle name="Uwaga 3" xfId="42510" hidden="1"/>
    <cellStyle name="Uwaga 3" xfId="44367" hidden="1"/>
    <cellStyle name="Uwaga 3" xfId="44939" hidden="1"/>
    <cellStyle name="Uwaga 3" xfId="46831" hidden="1"/>
    <cellStyle name="Uwaga 3" xfId="48301" hidden="1"/>
    <cellStyle name="Uwaga 3" xfId="49242" hidden="1"/>
    <cellStyle name="Uwaga 3" xfId="51128" hidden="1"/>
    <cellStyle name="Uwaga 3" xfId="52608" hidden="1"/>
    <cellStyle name="Uwaga 3" xfId="53565" hidden="1"/>
    <cellStyle name="Uwaga 3" xfId="29264" hidden="1"/>
    <cellStyle name="Uwaga 3" xfId="39173" hidden="1"/>
    <cellStyle name="Uwaga 3" xfId="42539" hidden="1"/>
    <cellStyle name="Uwaga 3" xfId="55613" hidden="1"/>
    <cellStyle name="Uwaga 3" xfId="55615" hidden="1"/>
    <cellStyle name="Uwaga 3" xfId="55617" hidden="1"/>
    <cellStyle name="Uwaga 3" xfId="55622" hidden="1"/>
    <cellStyle name="Uwaga 3" xfId="55624" hidden="1"/>
    <cellStyle name="Uwaga 3" xfId="55626" hidden="1"/>
    <cellStyle name="Uwaga 3" xfId="55631" hidden="1"/>
    <cellStyle name="Uwaga 3" xfId="55633" hidden="1"/>
    <cellStyle name="Uwaga 3" xfId="55635" hidden="1"/>
    <cellStyle name="Uwaga 3" xfId="55640" hidden="1"/>
    <cellStyle name="Uwaga 3" xfId="55642" hidden="1"/>
    <cellStyle name="Uwaga 3" xfId="55643" hidden="1"/>
    <cellStyle name="Uwaga 3" xfId="55649" hidden="1"/>
    <cellStyle name="Uwaga 3" xfId="55652" hidden="1"/>
    <cellStyle name="Uwaga 3" xfId="55654" hidden="1"/>
    <cellStyle name="Uwaga 3" xfId="55658" hidden="1"/>
    <cellStyle name="Uwaga 3" xfId="55661" hidden="1"/>
    <cellStyle name="Uwaga 3" xfId="55663" hidden="1"/>
    <cellStyle name="Uwaga 3" xfId="55667" hidden="1"/>
    <cellStyle name="Uwaga 3" xfId="55670" hidden="1"/>
    <cellStyle name="Uwaga 3" xfId="55672" hidden="1"/>
    <cellStyle name="Uwaga 3" xfId="55675" hidden="1"/>
    <cellStyle name="Uwaga 3" xfId="55677" hidden="1"/>
    <cellStyle name="Uwaga 3" xfId="55679" hidden="1"/>
    <cellStyle name="Uwaga 3" xfId="55685" hidden="1"/>
    <cellStyle name="Uwaga 3" xfId="55688" hidden="1"/>
    <cellStyle name="Uwaga 3" xfId="55690" hidden="1"/>
    <cellStyle name="Uwaga 3" xfId="55694" hidden="1"/>
    <cellStyle name="Uwaga 3" xfId="55697" hidden="1"/>
    <cellStyle name="Uwaga 3" xfId="55699" hidden="1"/>
    <cellStyle name="Uwaga 3" xfId="55703" hidden="1"/>
    <cellStyle name="Uwaga 3" xfId="55706" hidden="1"/>
    <cellStyle name="Uwaga 3" xfId="55708" hidden="1"/>
    <cellStyle name="Uwaga 3" xfId="55710" hidden="1"/>
    <cellStyle name="Uwaga 3" xfId="55712" hidden="1"/>
    <cellStyle name="Uwaga 3" xfId="55714" hidden="1"/>
    <cellStyle name="Uwaga 3" xfId="55719" hidden="1"/>
    <cellStyle name="Uwaga 3" xfId="55721" hidden="1"/>
    <cellStyle name="Uwaga 3" xfId="55724" hidden="1"/>
    <cellStyle name="Uwaga 3" xfId="55728" hidden="1"/>
    <cellStyle name="Uwaga 3" xfId="55731" hidden="1"/>
    <cellStyle name="Uwaga 3" xfId="55734" hidden="1"/>
    <cellStyle name="Uwaga 3" xfId="55737" hidden="1"/>
    <cellStyle name="Uwaga 3" xfId="55739" hidden="1"/>
    <cellStyle name="Uwaga 3" xfId="55742" hidden="1"/>
    <cellStyle name="Uwaga 3" xfId="55746" hidden="1"/>
    <cellStyle name="Uwaga 3" xfId="55748" hidden="1"/>
    <cellStyle name="Uwaga 3" xfId="55751" hidden="1"/>
    <cellStyle name="Uwaga 3" xfId="54507" hidden="1"/>
    <cellStyle name="Uwaga 3" xfId="55756" hidden="1"/>
    <cellStyle name="Uwaga 3" xfId="55759" hidden="1"/>
    <cellStyle name="Uwaga 3" xfId="55763" hidden="1"/>
    <cellStyle name="Uwaga 3" xfId="55766" hidden="1"/>
    <cellStyle name="Uwaga 3" xfId="55768" hidden="1"/>
    <cellStyle name="Uwaga 3" xfId="55771" hidden="1"/>
    <cellStyle name="Uwaga 3" xfId="55774" hidden="1"/>
    <cellStyle name="Uwaga 3" xfId="55777" hidden="1"/>
    <cellStyle name="Uwaga 3" xfId="55779" hidden="1"/>
    <cellStyle name="Uwaga 3" xfId="55781" hidden="1"/>
    <cellStyle name="Uwaga 3" xfId="55784" hidden="1"/>
    <cellStyle name="Uwaga 3" xfId="55788" hidden="1"/>
    <cellStyle name="Uwaga 3" xfId="55791" hidden="1"/>
    <cellStyle name="Uwaga 3" xfId="55794" hidden="1"/>
    <cellStyle name="Uwaga 3" xfId="55797" hidden="1"/>
    <cellStyle name="Uwaga 3" xfId="55800" hidden="1"/>
    <cellStyle name="Uwaga 3" xfId="55803" hidden="1"/>
    <cellStyle name="Uwaga 3" xfId="55806" hidden="1"/>
    <cellStyle name="Uwaga 3" xfId="55809" hidden="1"/>
    <cellStyle name="Uwaga 3" xfId="55812" hidden="1"/>
    <cellStyle name="Uwaga 3" xfId="55814" hidden="1"/>
    <cellStyle name="Uwaga 3" xfId="28693" hidden="1"/>
    <cellStyle name="Uwaga 3" xfId="30006" hidden="1"/>
    <cellStyle name="Uwaga 3" xfId="32433" hidden="1"/>
    <cellStyle name="Uwaga 3" xfId="33398" hidden="1"/>
    <cellStyle name="Uwaga 3" xfId="34832" hidden="1"/>
    <cellStyle name="Uwaga 3" xfId="36715" hidden="1"/>
    <cellStyle name="Uwaga 3" xfId="37673" hidden="1"/>
    <cellStyle name="Uwaga 3" xfId="39153" hidden="1"/>
    <cellStyle name="Uwaga 3" xfId="41010" hidden="1"/>
    <cellStyle name="Uwaga 3" xfId="42490" hidden="1"/>
    <cellStyle name="Uwaga 3" xfId="43476" hidden="1"/>
    <cellStyle name="Uwaga 3" xfId="44405" hidden="1"/>
    <cellStyle name="Uwaga 3" xfId="45856" hidden="1"/>
    <cellStyle name="Uwaga 3" xfId="46839" hidden="1"/>
    <cellStyle name="Uwaga 3" xfId="50178" hidden="1"/>
    <cellStyle name="Uwaga 3" xfId="51136" hidden="1"/>
    <cellStyle name="Uwaga 3" xfId="52587" hidden="1"/>
    <cellStyle name="Uwaga 3" xfId="54473" hidden="1"/>
    <cellStyle name="Uwaga 3" xfId="55817" hidden="1"/>
    <cellStyle name="Uwaga 3" xfId="55819" hidden="1"/>
    <cellStyle name="Uwaga 3" xfId="55823" hidden="1"/>
    <cellStyle name="Uwaga 3" xfId="35815" hidden="1"/>
    <cellStyle name="Uwaga 3" xfId="42547" hidden="1"/>
    <cellStyle name="Uwaga 3" xfId="49278" hidden="1"/>
    <cellStyle name="Uwaga 3" xfId="55825" hidden="1"/>
    <cellStyle name="Uwaga 3" xfId="55827" hidden="1"/>
    <cellStyle name="Uwaga 3" xfId="55830" hidden="1"/>
    <cellStyle name="Uwaga 3" xfId="55832" hidden="1"/>
    <cellStyle name="Uwaga 3" xfId="55834" hidden="1"/>
    <cellStyle name="Uwaga 3" xfId="55839" hidden="1"/>
    <cellStyle name="Uwaga 3" xfId="55841" hidden="1"/>
    <cellStyle name="Uwaga 3" xfId="55844" hidden="1"/>
    <cellStyle name="Uwaga 3" xfId="55848" hidden="1"/>
    <cellStyle name="Uwaga 3" xfId="55850" hidden="1"/>
    <cellStyle name="Uwaga 3" xfId="55853" hidden="1"/>
    <cellStyle name="Uwaga 3" xfId="55857" hidden="1"/>
    <cellStyle name="Uwaga 3" xfId="55859" hidden="1"/>
    <cellStyle name="Uwaga 3" xfId="55862" hidden="1"/>
    <cellStyle name="Uwaga 3" xfId="55866" hidden="1"/>
    <cellStyle name="Uwaga 3" xfId="55868" hidden="1"/>
    <cellStyle name="Uwaga 3" xfId="55870" hidden="1"/>
    <cellStyle name="Uwaga 3" xfId="39145" hidden="1"/>
    <cellStyle name="Uwaga 3" xfId="39116" hidden="1"/>
    <cellStyle name="Uwaga 3" xfId="37665" hidden="1"/>
    <cellStyle name="Uwaga 3" xfId="32425" hidden="1"/>
    <cellStyle name="Uwaga 3" xfId="31515" hidden="1"/>
    <cellStyle name="Uwaga 3" xfId="27745" hidden="1"/>
    <cellStyle name="Uwaga 3" xfId="55018" hidden="1"/>
    <cellStyle name="Uwaga 3" xfId="55017" hidden="1"/>
    <cellStyle name="Uwaga 3" xfId="55012" hidden="1"/>
    <cellStyle name="Uwaga 3" xfId="42540" hidden="1"/>
    <cellStyle name="Uwaga 3" xfId="39174" hidden="1"/>
    <cellStyle name="Uwaga 3" xfId="35808" hidden="1"/>
    <cellStyle name="Uwaga 3" xfId="53566" hidden="1"/>
    <cellStyle name="Uwaga 3" xfId="51129" hidden="1"/>
    <cellStyle name="Uwaga 3" xfId="49214" hidden="1"/>
    <cellStyle name="Uwaga 3" xfId="44369" hidden="1"/>
    <cellStyle name="Uwaga 3" xfId="41571" hidden="1"/>
    <cellStyle name="Uwaga 3" xfId="40074" hidden="1"/>
    <cellStyle name="Uwaga 3" xfId="36708" hidden="1"/>
    <cellStyle name="Uwaga 3" xfId="34291" hidden="1"/>
    <cellStyle name="Uwaga 3" xfId="32455" hidden="1"/>
    <cellStyle name="Uwaga 3" xfId="29999" hidden="1"/>
    <cellStyle name="Uwaga 3" xfId="54998" hidden="1"/>
    <cellStyle name="Uwaga 3" xfId="54994" hidden="1"/>
    <cellStyle name="Uwaga 3" xfId="54993" hidden="1"/>
    <cellStyle name="Uwaga 3" xfId="54992" hidden="1"/>
    <cellStyle name="Uwaga 3" xfId="54988" hidden="1"/>
    <cellStyle name="Uwaga 3" xfId="39176" hidden="1"/>
    <cellStyle name="Uwaga 3" xfId="54980" hidden="1"/>
    <cellStyle name="Uwaga 3" xfId="54975" hidden="1"/>
    <cellStyle name="Uwaga 3" xfId="53539" hidden="1"/>
    <cellStyle name="Uwaga 3" xfId="51102" hidden="1"/>
    <cellStyle name="Uwaga 3" xfId="48298" hidden="1"/>
    <cellStyle name="Uwaga 3" xfId="46806" hidden="1"/>
    <cellStyle name="Uwaga 3" xfId="44400" hidden="1"/>
    <cellStyle name="Uwaga 3" xfId="42485" hidden="1"/>
    <cellStyle name="Uwaga 3" xfId="40076" hidden="1"/>
    <cellStyle name="Uwaga 3" xfId="39148" hidden="1"/>
    <cellStyle name="Uwaga 3" xfId="38203" hidden="1"/>
    <cellStyle name="Uwaga 3" xfId="32428" hidden="1"/>
    <cellStyle name="Uwaga 3" xfId="30032" hidden="1"/>
    <cellStyle name="Uwaga 3" xfId="54973" hidden="1"/>
    <cellStyle name="Uwaga 3" xfId="54966" hidden="1"/>
    <cellStyle name="Uwaga 3" xfId="54962" hidden="1"/>
    <cellStyle name="Uwaga 3" xfId="54957" hidden="1"/>
    <cellStyle name="Uwaga 3" xfId="54953" hidden="1"/>
    <cellStyle name="Uwaga 3" xfId="54951" hidden="1"/>
    <cellStyle name="Uwaga 3" xfId="42523" hidden="1"/>
    <cellStyle name="Uwaga 3" xfId="54948" hidden="1"/>
    <cellStyle name="Uwaga 3" xfId="54947" hidden="1"/>
    <cellStyle name="Uwaga 3" xfId="54944" hidden="1"/>
    <cellStyle name="Uwaga 3" xfId="50154" hidden="1"/>
    <cellStyle name="Uwaga 3" xfId="47744" hidden="1"/>
    <cellStyle name="Uwaga 3" xfId="45832" hidden="1"/>
    <cellStyle name="Uwaga 3" xfId="42466" hidden="1"/>
    <cellStyle name="Uwaga 3" xfId="40057" hidden="1"/>
    <cellStyle name="Uwaga 3" xfId="37649" hidden="1"/>
    <cellStyle name="Uwaga 3" xfId="35734" hidden="1"/>
    <cellStyle name="Uwaga 3" xfId="33374" hidden="1"/>
    <cellStyle name="Uwaga 3" xfId="30943" hidden="1"/>
    <cellStyle name="Uwaga 3" xfId="27762" hidden="1"/>
    <cellStyle name="Uwaga 3" xfId="27792" hidden="1"/>
    <cellStyle name="Uwaga 3" xfId="54941" hidden="1"/>
    <cellStyle name="Uwaga 3" xfId="54929" hidden="1"/>
    <cellStyle name="Uwaga 3" xfId="54928" hidden="1"/>
    <cellStyle name="Uwaga 3" xfId="27731" hidden="1"/>
    <cellStyle name="Uwaga 3" xfId="54923" hidden="1"/>
    <cellStyle name="Uwaga 3" xfId="54921" hidden="1"/>
    <cellStyle name="Uwaga 3" xfId="54918" hidden="1"/>
    <cellStyle name="Uwaga 3" xfId="51085" hidden="1"/>
    <cellStyle name="Uwaga 3" xfId="50185" hidden="1"/>
    <cellStyle name="Uwaga 3" xfId="49228" hidden="1"/>
    <cellStyle name="Uwaga 3" xfId="43454" hidden="1"/>
    <cellStyle name="Uwaga 3" xfId="43425" hidden="1"/>
    <cellStyle name="Uwaga 3" xfId="42497" hidden="1"/>
    <cellStyle name="Uwaga 3" xfId="35765" hidden="1"/>
    <cellStyle name="Uwaga 3" xfId="34305" hidden="1"/>
    <cellStyle name="Uwaga 3" xfId="32440" hidden="1"/>
    <cellStyle name="Uwaga 3" xfId="27789" hidden="1"/>
    <cellStyle name="Uwaga 3" xfId="54915" hidden="1"/>
    <cellStyle name="Uwaga 3" xfId="54911" hidden="1"/>
    <cellStyle name="Uwaga 3" xfId="54903" hidden="1"/>
    <cellStyle name="Uwaga 3" xfId="54901" hidden="1"/>
    <cellStyle name="Uwaga 3" xfId="45893" hidden="1"/>
    <cellStyle name="Uwaga 3" xfId="54898" hidden="1"/>
    <cellStyle name="Uwaga 3" xfId="54897" hidden="1"/>
    <cellStyle name="Uwaga 3" xfId="54895" hidden="1"/>
    <cellStyle name="Uwaga 3" xfId="50188" hidden="1"/>
    <cellStyle name="Uwaga 3" xfId="49202" hidden="1"/>
    <cellStyle name="Uwaga 3" xfId="47720" hidden="1"/>
    <cellStyle name="Uwaga 3" xfId="43428" hidden="1"/>
    <cellStyle name="Uwaga 3" xfId="41583" hidden="1"/>
    <cellStyle name="Uwaga 3" xfId="40062" hidden="1"/>
    <cellStyle name="Uwaga 3" xfId="35768" hidden="1"/>
    <cellStyle name="Uwaga 3" xfId="34851" hidden="1"/>
    <cellStyle name="Uwaga 3" xfId="33379" hidden="1"/>
    <cellStyle name="Uwaga 3" xfId="27756" hidden="1"/>
    <cellStyle name="Uwaga 3" xfId="27786" hidden="1"/>
    <cellStyle name="Uwaga 3" xfId="28674" hidden="1"/>
    <cellStyle name="Uwaga 3" xfId="54879" hidden="1"/>
    <cellStyle name="Uwaga 3" xfId="54878" hidden="1"/>
    <cellStyle name="Uwaga 3" xfId="27725" hidden="1"/>
    <cellStyle name="Uwaga 3" xfId="54873" hidden="1"/>
    <cellStyle name="Uwaga 3" xfId="54872" hidden="1"/>
    <cellStyle name="Uwaga 3" xfId="54870" hidden="1"/>
    <cellStyle name="Uwaga 3" xfId="51091" hidden="1"/>
    <cellStyle name="Uwaga 3" xfId="50191" hidden="1"/>
    <cellStyle name="Uwaga 3" xfId="49234" hidden="1"/>
    <cellStyle name="Uwaga 3" xfId="43460" hidden="1"/>
    <cellStyle name="Uwaga 3" xfId="43431" hidden="1"/>
    <cellStyle name="Uwaga 3" xfId="42503" hidden="1"/>
    <cellStyle name="Uwaga 3" xfId="35771" hidden="1"/>
    <cellStyle name="Uwaga 3" xfId="34848" hidden="1"/>
    <cellStyle name="Uwaga 3" xfId="33382" hidden="1"/>
    <cellStyle name="Uwaga 3" xfId="27783" hidden="1"/>
    <cellStyle name="Uwaga 3" xfId="54865" hidden="1"/>
    <cellStyle name="Uwaga 3" xfId="54862" hidden="1"/>
    <cellStyle name="Uwaga 3" xfId="54853" hidden="1"/>
    <cellStyle name="Uwaga 3" xfId="27722" hidden="1"/>
    <cellStyle name="Uwaga 3" xfId="52631" hidden="1"/>
    <cellStyle name="Uwaga 3" xfId="54848" hidden="1"/>
    <cellStyle name="Uwaga 3" xfId="54847" hidden="1"/>
    <cellStyle name="Uwaga 3" xfId="54846" hidden="1"/>
    <cellStyle name="Uwaga 3" xfId="51094" hidden="1"/>
    <cellStyle name="Uwaga 3" xfId="50165" hidden="1"/>
    <cellStyle name="Uwaga 3" xfId="49208" hidden="1"/>
    <cellStyle name="Uwaga 3" xfId="43463" hidden="1"/>
    <cellStyle name="Uwaga 3" xfId="42506" hidden="1"/>
    <cellStyle name="Uwaga 3" xfId="41577" hidden="1"/>
    <cellStyle name="Uwaga 3" xfId="36702" hidden="1"/>
    <cellStyle name="Uwaga 3" xfId="35745" hidden="1"/>
    <cellStyle name="Uwaga 3" xfId="34314" hidden="1"/>
    <cellStyle name="Uwaga 3" xfId="27750" hidden="1"/>
    <cellStyle name="Uwaga 3" xfId="27780" hidden="1"/>
    <cellStyle name="Uwaga 3" xfId="28680" hidden="1"/>
    <cellStyle name="Uwaga 3" xfId="54829" hidden="1"/>
    <cellStyle name="Uwaga 3" xfId="54827" hidden="1"/>
    <cellStyle name="Uwaga 3" xfId="54826" hidden="1"/>
    <cellStyle name="Uwaga 3" xfId="54823" hidden="1"/>
    <cellStyle name="Uwaga 3" xfId="54821" hidden="1"/>
    <cellStyle name="Uwaga 3" xfId="54819" hidden="1"/>
    <cellStyle name="Uwaga 3" xfId="51097" hidden="1"/>
    <cellStyle name="Uwaga 3" xfId="50168" hidden="1"/>
    <cellStyle name="Uwaga 3" xfId="49240" hidden="1"/>
    <cellStyle name="Uwaga 3" xfId="43465" hidden="1"/>
    <cellStyle name="Uwaga 3" xfId="43436" hidden="1"/>
    <cellStyle name="Uwaga 3" xfId="42508" hidden="1"/>
    <cellStyle name="Uwaga 3" xfId="36704" hidden="1"/>
    <cellStyle name="Uwaga 3" xfId="35747" hidden="1"/>
    <cellStyle name="Uwaga 3" xfId="34316" hidden="1"/>
    <cellStyle name="Uwaga 3" xfId="27748" hidden="1"/>
    <cellStyle name="Uwaga 3" xfId="28682" hidden="1"/>
    <cellStyle name="Uwaga 3" xfId="54815" hidden="1"/>
    <cellStyle name="Uwaga 3" xfId="54804" hidden="1"/>
    <cellStyle name="Uwaga 3" xfId="54802" hidden="1"/>
    <cellStyle name="Uwaga 3" xfId="54800" hidden="1"/>
    <cellStyle name="Uwaga 3" xfId="42521" hidden="1"/>
    <cellStyle name="Uwaga 3" xfId="39155" hidden="1"/>
    <cellStyle name="Uwaga 3" xfId="29246" hidden="1"/>
    <cellStyle name="Uwaga 3" xfId="54447" hidden="1"/>
    <cellStyle name="Uwaga 3" xfId="53518" hidden="1"/>
    <cellStyle name="Uwaga 3" xfId="52590" hidden="1"/>
    <cellStyle name="Uwaga 3" xfId="48320" hidden="1"/>
    <cellStyle name="Uwaga 3" xfId="46814" hidden="1"/>
    <cellStyle name="Uwaga 3" xfId="45859" hidden="1"/>
    <cellStyle name="Uwaga 3" xfId="40984" hidden="1"/>
    <cellStyle name="Uwaga 3" xfId="40055" hidden="1"/>
    <cellStyle name="Uwaga 3" xfId="39098" hidden="1"/>
    <cellStyle name="Uwaga 3" xfId="33343" hidden="1"/>
    <cellStyle name="Uwaga 3" xfId="32407" hidden="1"/>
    <cellStyle name="Uwaga 3" xfId="30941" hidden="1"/>
    <cellStyle name="Uwaga 3" xfId="54784" hidden="1"/>
    <cellStyle name="Uwaga 3" xfId="54782" hidden="1"/>
    <cellStyle name="Uwaga 3" xfId="54779" hidden="1"/>
    <cellStyle name="Uwaga 3" xfId="29978" hidden="1"/>
    <cellStyle name="Uwaga 3" xfId="30009" hidden="1"/>
    <cellStyle name="Uwaga 3" xfId="30911" hidden="1"/>
    <cellStyle name="Uwaga 3" xfId="36718" hidden="1"/>
    <cellStyle name="Uwaga 3" xfId="37618" hidden="1"/>
    <cellStyle name="Uwaga 3" xfId="37647" hidden="1"/>
    <cellStyle name="Uwaga 3" xfId="44350" hidden="1"/>
    <cellStyle name="Uwaga 3" xfId="44379" hidden="1"/>
    <cellStyle name="Uwaga 3" xfId="44956" hidden="1"/>
    <cellStyle name="Uwaga 3" xfId="51110" hidden="1"/>
    <cellStyle name="Uwaga 3" xfId="51687" hidden="1"/>
    <cellStyle name="Uwaga 3" xfId="52561" hidden="1"/>
    <cellStyle name="Uwaga 3" xfId="54793" hidden="1"/>
    <cellStyle name="Uwaga 3" xfId="54794" hidden="1"/>
    <cellStyle name="Uwaga 3" xfId="35789" hidden="1"/>
    <cellStyle name="Uwaga 3" xfId="54798" hidden="1"/>
    <cellStyle name="Uwaga 3" xfId="54801" hidden="1"/>
    <cellStyle name="Uwaga 3" xfId="54803" hidden="1"/>
    <cellStyle name="Uwaga 3" xfId="54813" hidden="1"/>
    <cellStyle name="Uwaga 3" xfId="54816" hidden="1"/>
    <cellStyle name="Uwaga 3" xfId="27778" hidden="1"/>
    <cellStyle name="Uwaga 3" xfId="33387" hidden="1"/>
    <cellStyle name="Uwaga 3" xfId="34843" hidden="1"/>
    <cellStyle name="Uwaga 3" xfId="35776" hidden="1"/>
    <cellStyle name="Uwaga 3" xfId="40999" hidden="1"/>
    <cellStyle name="Uwaga 3" xfId="41575" hidden="1"/>
    <cellStyle name="Uwaga 3" xfId="42479" hidden="1"/>
    <cellStyle name="Uwaga 3" xfId="47758" hidden="1"/>
    <cellStyle name="Uwaga 3" xfId="49211" hidden="1"/>
    <cellStyle name="Uwaga 3" xfId="50197" hidden="1"/>
    <cellStyle name="Uwaga 3" xfId="54817" hidden="1"/>
    <cellStyle name="Uwaga 3" xfId="54820" hidden="1"/>
    <cellStyle name="Uwaga 3" xfId="54822" hidden="1"/>
    <cellStyle name="Uwaga 3" xfId="52634" hidden="1"/>
    <cellStyle name="Uwaga 3" xfId="27719" hidden="1"/>
    <cellStyle name="Uwaga 3" xfId="54828" hidden="1"/>
    <cellStyle name="Uwaga 3" xfId="54838" hidden="1"/>
    <cellStyle name="Uwaga 3" xfId="54840" hidden="1"/>
    <cellStyle name="Uwaga 3" xfId="54841" hidden="1"/>
    <cellStyle name="Uwaga 3" xfId="33385" hidden="1"/>
    <cellStyle name="Uwaga 3" xfId="34845" hidden="1"/>
    <cellStyle name="Uwaga 3" xfId="35774" hidden="1"/>
    <cellStyle name="Uwaga 3" xfId="40997" hidden="1"/>
    <cellStyle name="Uwaga 3" xfId="42477" hidden="1"/>
    <cellStyle name="Uwaga 3" xfId="43434" hidden="1"/>
    <cellStyle name="Uwaga 3" xfId="47755" hidden="1"/>
    <cellStyle name="Uwaga 3" xfId="49237" hidden="1"/>
    <cellStyle name="Uwaga 3" xfId="50194" hidden="1"/>
    <cellStyle name="Uwaga 3" xfId="54842" hidden="1"/>
    <cellStyle name="Uwaga 3" xfId="54844" hidden="1"/>
    <cellStyle name="Uwaga 3" xfId="54845" hidden="1"/>
    <cellStyle name="Uwaga 3" xfId="28710" hidden="1"/>
    <cellStyle name="Uwaga 3" xfId="54852" hidden="1"/>
    <cellStyle name="Uwaga 3" xfId="54854" hidden="1"/>
    <cellStyle name="Uwaga 3" xfId="54864" hidden="1"/>
    <cellStyle name="Uwaga 3" xfId="28677" hidden="1"/>
    <cellStyle name="Uwaga 3" xfId="27753" hidden="1"/>
    <cellStyle name="Uwaga 3" xfId="34282" hidden="1"/>
    <cellStyle name="Uwaga 3" xfId="35742" hidden="1"/>
    <cellStyle name="Uwaga 3" xfId="36699" hidden="1"/>
    <cellStyle name="Uwaga 3" xfId="40994" hidden="1"/>
    <cellStyle name="Uwaga 3" xfId="41580" hidden="1"/>
    <cellStyle name="Uwaga 3" xfId="42474" hidden="1"/>
    <cellStyle name="Uwaga 3" xfId="47752" hidden="1"/>
    <cellStyle name="Uwaga 3" xfId="49205" hidden="1"/>
    <cellStyle name="Uwaga 3" xfId="50162" hidden="1"/>
    <cellStyle name="Uwaga 3" xfId="54867" hidden="1"/>
    <cellStyle name="Uwaga 3" xfId="54869" hidden="1"/>
    <cellStyle name="Uwaga 3" xfId="54871" hidden="1"/>
    <cellStyle name="Uwaga 3" xfId="52628" hidden="1"/>
    <cellStyle name="Uwaga 3" xfId="54876" hidden="1"/>
    <cellStyle name="Uwaga 3" xfId="54877" hidden="1"/>
    <cellStyle name="Uwaga 3" xfId="54888" hidden="1"/>
    <cellStyle name="Uwaga 3" xfId="54890" hidden="1"/>
    <cellStyle name="Uwaga 3" xfId="54891" hidden="1"/>
    <cellStyle name="Uwaga 3" xfId="34279" hidden="1"/>
    <cellStyle name="Uwaga 3" xfId="35739" hidden="1"/>
    <cellStyle name="Uwaga 3" xfId="36696" hidden="1"/>
    <cellStyle name="Uwaga 3" xfId="41020" hidden="1"/>
    <cellStyle name="Uwaga 3" xfId="42500" hidden="1"/>
    <cellStyle name="Uwaga 3" xfId="43457" hidden="1"/>
    <cellStyle name="Uwaga 3" xfId="48312" hidden="1"/>
    <cellStyle name="Uwaga 3" xfId="50159" hidden="1"/>
    <cellStyle name="Uwaga 3" xfId="51088" hidden="1"/>
    <cellStyle name="Uwaga 3" xfId="54892" hidden="1"/>
    <cellStyle name="Uwaga 3" xfId="54894" hidden="1"/>
    <cellStyle name="Uwaga 3" xfId="54896" hidden="1"/>
    <cellStyle name="Uwaga 3" xfId="28716" hidden="1"/>
    <cellStyle name="Uwaga 3" xfId="54902" hidden="1"/>
    <cellStyle name="Uwaga 3" xfId="54904" hidden="1"/>
    <cellStyle name="Uwaga 3" xfId="54914" hidden="1"/>
    <cellStyle name="Uwaga 3" xfId="28671" hidden="1"/>
    <cellStyle name="Uwaga 3" xfId="27759" hidden="1"/>
    <cellStyle name="Uwaga 3" xfId="34276" hidden="1"/>
    <cellStyle name="Uwaga 3" xfId="35736" hidden="1"/>
    <cellStyle name="Uwaga 3" xfId="36693" hidden="1"/>
    <cellStyle name="Uwaga 3" xfId="40059" hidden="1"/>
    <cellStyle name="Uwaga 3" xfId="41017" hidden="1"/>
    <cellStyle name="Uwaga 3" xfId="42468" hidden="1"/>
    <cellStyle name="Uwaga 3" xfId="46818" hidden="1"/>
    <cellStyle name="Uwaga 3" xfId="48315" hidden="1"/>
    <cellStyle name="Uwaga 3" xfId="50156" hidden="1"/>
    <cellStyle name="Uwaga 3" xfId="54451" hidden="1"/>
    <cellStyle name="Uwaga 3" xfId="54919" hidden="1"/>
    <cellStyle name="Uwaga 3" xfId="54922" hidden="1"/>
    <cellStyle name="Uwaga 3" xfId="45890" hidden="1"/>
    <cellStyle name="Uwaga 3" xfId="28719" hidden="1"/>
    <cellStyle name="Uwaga 3" xfId="54927" hidden="1"/>
    <cellStyle name="Uwaga 3" xfId="54936" hidden="1"/>
    <cellStyle name="Uwaga 3" xfId="54939" hidden="1"/>
    <cellStyle name="Uwaga 3" xfId="28668" hidden="1"/>
    <cellStyle name="Uwaga 3" xfId="33345" hidden="1"/>
    <cellStyle name="Uwaga 3" xfId="34856" hidden="1"/>
    <cellStyle name="Uwaga 3" xfId="36691" hidden="1"/>
    <cellStyle name="Uwaga 3" xfId="40986" hidden="1"/>
    <cellStyle name="Uwaga 3" xfId="42495" hidden="1"/>
    <cellStyle name="Uwaga 3" xfId="43452" hidden="1"/>
    <cellStyle name="Uwaga 3" xfId="47715" hidden="1"/>
    <cellStyle name="Uwaga 3" xfId="49226" hidden="1"/>
    <cellStyle name="Uwaga 3" xfId="51083" hidden="1"/>
    <cellStyle name="Uwaga 3" xfId="54449" hidden="1"/>
    <cellStyle name="Uwaga 3" xfId="54943" hidden="1"/>
    <cellStyle name="Uwaga 3" xfId="54946" hidden="1"/>
    <cellStyle name="Uwaga 3" xfId="45888" hidden="1"/>
    <cellStyle name="Uwaga 3" xfId="27733" hidden="1"/>
    <cellStyle name="Uwaga 3" xfId="54954" hidden="1"/>
    <cellStyle name="Uwaga 3" xfId="54960" hidden="1"/>
    <cellStyle name="Uwaga 3" xfId="54965" hidden="1"/>
    <cellStyle name="Uwaga 3" xfId="54968" hidden="1"/>
    <cellStyle name="Uwaga 3" xfId="27772" hidden="1"/>
    <cellStyle name="Uwaga 3" xfId="30963" hidden="1"/>
    <cellStyle name="Uwaga 3" xfId="32457" hidden="1"/>
    <cellStyle name="Uwaga 3" xfId="35753" hidden="1"/>
    <cellStyle name="Uwaga 3" xfId="37639" hidden="1"/>
    <cellStyle name="Uwaga 3" xfId="39119" hidden="1"/>
    <cellStyle name="Uwaga 3" xfId="42514" hidden="1"/>
    <cellStyle name="Uwaga 3" xfId="44935" hidden="1"/>
    <cellStyle name="Uwaga 3" xfId="46834" hidden="1"/>
    <cellStyle name="Uwaga 3" xfId="50173" hidden="1"/>
    <cellStyle name="Uwaga 3" xfId="52582" hidden="1"/>
    <cellStyle name="Uwaga 3" xfId="54468" hidden="1"/>
    <cellStyle name="Uwaga 3" xfId="54978" hidden="1"/>
    <cellStyle name="Uwaga 3" xfId="29267" hidden="1"/>
    <cellStyle name="Uwaga 3" xfId="45907" hidden="1"/>
    <cellStyle name="Uwaga 3" xfId="27714" hidden="1"/>
    <cellStyle name="Uwaga 3" xfId="54987" hidden="1"/>
    <cellStyle name="Uwaga 3" xfId="54991" hidden="1"/>
    <cellStyle name="Uwaga 3" xfId="54999" hidden="1"/>
    <cellStyle name="Uwaga 3" xfId="30030" hidden="1"/>
    <cellStyle name="Uwaga 3" xfId="32426" hidden="1"/>
    <cellStyle name="Uwaga 3" xfId="34839" hidden="1"/>
    <cellStyle name="Uwaga 3" xfId="37637" hidden="1"/>
    <cellStyle name="Uwaga 3" xfId="39146" hidden="1"/>
    <cellStyle name="Uwaga 3" xfId="42483" hidden="1"/>
    <cellStyle name="Uwaga 3" xfId="44398" hidden="1"/>
    <cellStyle name="Uwaga 3" xfId="46804" hidden="1"/>
    <cellStyle name="Uwaga 3" xfId="48300" hidden="1"/>
    <cellStyle name="Uwaga 3" xfId="51100" hidden="1"/>
    <cellStyle name="Uwaga 3" xfId="53537" hidden="1"/>
    <cellStyle name="Uwaga 3" xfId="55001" hidden="1"/>
    <cellStyle name="Uwaga 3" xfId="55005" hidden="1"/>
    <cellStyle name="Uwaga 3" xfId="29265" hidden="1"/>
    <cellStyle name="Uwaga 3" xfId="28703" hidden="1"/>
    <cellStyle name="Uwaga 3" xfId="55011" hidden="1"/>
    <cellStyle name="Uwaga 3" xfId="55016" hidden="1"/>
    <cellStyle name="Uwaga 3" xfId="55022" hidden="1"/>
    <cellStyle name="Uwaga 3" xfId="27775" hidden="1"/>
    <cellStyle name="Uwaga 3" xfId="30960" hidden="1"/>
    <cellStyle name="Uwaga 3" xfId="34290" hidden="1"/>
    <cellStyle name="Uwaga 3" xfId="35779" hidden="1"/>
    <cellStyle name="Uwaga 3" xfId="38206" hidden="1"/>
    <cellStyle name="Uwaga 3" xfId="41031" hidden="1"/>
    <cellStyle name="Uwaga 3" xfId="43439" hidden="1"/>
    <cellStyle name="Uwaga 3" xfId="44938" hidden="1"/>
    <cellStyle name="Uwaga 3" xfId="52" hidden="1"/>
    <cellStyle name="Uwaga 3" xfId="27794" hidden="1"/>
    <cellStyle name="Uwaga 3" xfId="27764" hidden="1"/>
    <cellStyle name="Uwaga 3" xfId="35732" hidden="1"/>
    <cellStyle name="Uwaga 3" xfId="35761" hidden="1"/>
    <cellStyle name="Uwaga 3" xfId="36689" hidden="1"/>
    <cellStyle name="Uwaga 3" xfId="42493" hidden="1"/>
    <cellStyle name="Uwaga 3" xfId="43421" hidden="1"/>
    <cellStyle name="Uwaga 3" xfId="43450" hidden="1"/>
    <cellStyle name="Uwaga 3" xfId="50152" hidden="1"/>
    <cellStyle name="Uwaga 3" xfId="50181" hidden="1"/>
    <cellStyle name="Uwaga 3" xfId="51081" hidden="1"/>
    <cellStyle name="Uwaga 3" xfId="54790" hidden="1"/>
    <cellStyle name="Uwaga 3" xfId="54791" hidden="1"/>
    <cellStyle name="Uwaga 3" xfId="54792" hidden="1"/>
    <cellStyle name="Uwaga 3" xfId="27735" hidden="1"/>
    <cellStyle name="Uwaga 3" xfId="54797" hidden="1"/>
    <cellStyle name="Uwaga 3" xfId="54799" hidden="1"/>
    <cellStyle name="Uwaga 3" xfId="54810" hidden="1"/>
    <cellStyle name="Uwaga 3" xfId="54812" hidden="1"/>
    <cellStyle name="Uwaga 3" xfId="54814" hidden="1"/>
    <cellStyle name="Uwaga 3" xfId="32422" hidden="1"/>
    <cellStyle name="Uwaga 3" xfId="33358" hidden="1"/>
    <cellStyle name="Uwaga 3" xfId="34287" hidden="1"/>
    <cellStyle name="Uwaga 3" xfId="39142" hidden="1"/>
    <cellStyle name="Uwaga 3" xfId="40099" hidden="1"/>
    <cellStyle name="Uwaga 3" xfId="41028" hidden="1"/>
    <cellStyle name="Uwaga 3" xfId="46801" hidden="1"/>
    <cellStyle name="Uwaga 3" xfId="47729" hidden="1"/>
    <cellStyle name="Uwaga 3" xfId="48303" hidden="1"/>
    <cellStyle name="Uwaga 3" xfId="53563" hidden="1"/>
    <cellStyle name="Uwaga 3" xfId="54492" hidden="1"/>
    <cellStyle name="Uwaga 3" xfId="54818" hidden="1"/>
    <cellStyle name="Uwaga 3" xfId="42537" hidden="1"/>
    <cellStyle name="Uwaga 3" xfId="49268" hidden="1"/>
    <cellStyle name="Uwaga 3" xfId="28707" hidden="1"/>
    <cellStyle name="Uwaga 3" xfId="54835" hidden="1"/>
    <cellStyle name="Uwaga 3" xfId="54837" hidden="1"/>
    <cellStyle name="Uwaga 3" xfId="54839" hidden="1"/>
    <cellStyle name="Uwaga 3" xfId="32420" hidden="1"/>
    <cellStyle name="Uwaga 3" xfId="33356" hidden="1"/>
    <cellStyle name="Uwaga 3" xfId="34285" hidden="1"/>
    <cellStyle name="Uwaga 3" xfId="39140" hidden="1"/>
    <cellStyle name="Uwaga 3" xfId="40097" hidden="1"/>
    <cellStyle name="Uwaga 3" xfId="41026" hidden="1"/>
    <cellStyle name="Uwaga 3" xfId="46799" hidden="1"/>
    <cellStyle name="Uwaga 3" xfId="47726" hidden="1"/>
    <cellStyle name="Uwaga 3" xfId="48306" hidden="1"/>
    <cellStyle name="Uwaga 3" xfId="53560" hidden="1"/>
    <cellStyle name="Uwaga 3" xfId="54489" hidden="1"/>
    <cellStyle name="Uwaga 3" xfId="54843" hidden="1"/>
    <cellStyle name="Uwaga 3" xfId="42534" hidden="1"/>
    <cellStyle name="Uwaga 3" xfId="49265" hidden="1"/>
    <cellStyle name="Uwaga 3" xfId="54851" hidden="1"/>
    <cellStyle name="Uwaga 3" xfId="54860" hidden="1"/>
    <cellStyle name="Uwaga 3" xfId="54863" hidden="1"/>
    <cellStyle name="Uwaga 3" xfId="54866" hidden="1"/>
    <cellStyle name="Uwaga 3" xfId="32417" hidden="1"/>
    <cellStyle name="Uwaga 3" xfId="33353" hidden="1"/>
    <cellStyle name="Uwaga 3" xfId="34311" hidden="1"/>
    <cellStyle name="Uwaga 3" xfId="39137" hidden="1"/>
    <cellStyle name="Uwaga 3" xfId="40094" hidden="1"/>
    <cellStyle name="Uwaga 3" xfId="41023" hidden="1"/>
    <cellStyle name="Uwaga 3" xfId="46796" hidden="1"/>
    <cellStyle name="Uwaga 3" xfId="47723" hidden="1"/>
    <cellStyle name="Uwaga 3" xfId="48309" hidden="1"/>
    <cellStyle name="Uwaga 3" xfId="53557" hidden="1"/>
    <cellStyle name="Uwaga 3" xfId="54486" hidden="1"/>
    <cellStyle name="Uwaga 3" xfId="54868" hidden="1"/>
    <cellStyle name="Uwaga 3" xfId="42531" hidden="1"/>
    <cellStyle name="Uwaga 3" xfId="49262" hidden="1"/>
    <cellStyle name="Uwaga 3" xfId="28713" hidden="1"/>
    <cellStyle name="Uwaga 3" xfId="54885" hidden="1"/>
    <cellStyle name="Uwaga 3" xfId="54887" hidden="1"/>
    <cellStyle name="Uwaga 3" xfId="54889" hidden="1"/>
    <cellStyle name="Uwaga 3" xfId="32414" hidden="1"/>
    <cellStyle name="Uwaga 3" xfId="33350" hidden="1"/>
    <cellStyle name="Uwaga 3" xfId="34308" hidden="1"/>
    <cellStyle name="Uwaga 3" xfId="39134" hidden="1"/>
    <cellStyle name="Uwaga 3" xfId="40991" hidden="1"/>
    <cellStyle name="Uwaga 3" xfId="42471" hidden="1"/>
    <cellStyle name="Uwaga 3" xfId="46793" hidden="1"/>
    <cellStyle name="Uwaga 3" xfId="47749" hidden="1"/>
    <cellStyle name="Uwaga 3" xfId="49231" hidden="1"/>
    <cellStyle name="Uwaga 3" xfId="53554" hidden="1"/>
    <cellStyle name="Uwaga 3" xfId="54483" hidden="1"/>
    <cellStyle name="Uwaga 3" xfId="54893" hidden="1"/>
    <cellStyle name="Uwaga 3" xfId="42528" hidden="1"/>
    <cellStyle name="Uwaga 3" xfId="52625" hidden="1"/>
    <cellStyle name="Uwaga 3" xfId="27728" hidden="1"/>
    <cellStyle name="Uwaga 3" xfId="54910" hidden="1"/>
    <cellStyle name="Uwaga 3" xfId="54913" hidden="1"/>
    <cellStyle name="Uwaga 3" xfId="54916" hidden="1"/>
    <cellStyle name="Uwaga 3" xfId="32411" hidden="1"/>
    <cellStyle name="Uwaga 3" xfId="33376" hidden="1"/>
    <cellStyle name="Uwaga 3" xfId="34854" hidden="1"/>
    <cellStyle name="Uwaga 3" xfId="38220" hidden="1"/>
    <cellStyle name="Uwaga 3" xfId="40088" hidden="1"/>
    <cellStyle name="Uwaga 3" xfId="41586" hidden="1"/>
    <cellStyle name="Uwaga 3" xfId="45834" hidden="1"/>
    <cellStyle name="Uwaga 3" xfId="47717" hidden="1"/>
    <cellStyle name="Uwaga 3" xfId="49199" hidden="1"/>
    <cellStyle name="Uwaga 3" xfId="52594" hidden="1"/>
    <cellStyle name="Uwaga 3" xfId="54480" hidden="1"/>
    <cellStyle name="Uwaga 3" xfId="54920" hidden="1"/>
    <cellStyle name="Uwaga 3" xfId="35793" hidden="1"/>
    <cellStyle name="Uwaga 3" xfId="49256" hidden="1"/>
    <cellStyle name="Uwaga 3" xfId="54926" hidden="1"/>
    <cellStyle name="Uwaga 3" xfId="54933" hidden="1"/>
    <cellStyle name="Uwaga 3" xfId="54937" hidden="1"/>
    <cellStyle name="Uwaga 3" xfId="54940" hidden="1"/>
    <cellStyle name="Uwaga 3" xfId="31531" hidden="1"/>
    <cellStyle name="Uwaga 3" xfId="34274" hidden="1"/>
    <cellStyle name="Uwaga 3" xfId="35763" hidden="1"/>
    <cellStyle name="Uwaga 3" xfId="39100" hidden="1"/>
    <cellStyle name="Uwaga 3" xfId="41015" hidden="1"/>
    <cellStyle name="Uwaga 3" xfId="43423" hidden="1"/>
    <cellStyle name="Uwaga 3" xfId="45861" hidden="1"/>
    <cellStyle name="Uwaga 3" xfId="48318" hidden="1"/>
    <cellStyle name="Uwaga 3" xfId="50183" hidden="1"/>
    <cellStyle name="Uwaga 3" xfId="52592" hidden="1"/>
    <cellStyle name="Uwaga 3" xfId="54478" hidden="1"/>
    <cellStyle name="Uwaga 3" xfId="54945" hidden="1"/>
    <cellStyle name="Uwaga 3" xfId="35791" hidden="1"/>
    <cellStyle name="Uwaga 3" xfId="52620" hidden="1"/>
    <cellStyle name="Uwaga 3" xfId="54952" hidden="1"/>
    <cellStyle name="Uwaga 3" xfId="54958" hidden="1"/>
    <cellStyle name="Uwaga 3" xfId="54963" hidden="1"/>
    <cellStyle name="Uwaga 3" xfId="54967" hidden="1"/>
    <cellStyle name="Uwaga 3" xfId="54972" hidden="1"/>
    <cellStyle name="Uwaga 3" xfId="30001" hidden="1"/>
    <cellStyle name="Uwaga 3" xfId="31512" hidden="1"/>
    <cellStyle name="Uwaga 3" xfId="34322" hidden="1"/>
    <cellStyle name="Uwaga 3" xfId="36710" hidden="1"/>
    <cellStyle name="Uwaga 3" xfId="37668" hidden="1"/>
    <cellStyle name="Uwaga 3" xfId="41034" hidden="1"/>
    <cellStyle name="Uwaga 3" xfId="43471" hidden="1"/>
    <cellStyle name="Uwaga 3" xfId="45879" hidden="1"/>
    <cellStyle name="Uwaga 3" xfId="49216" hidden="1"/>
    <cellStyle name="Uwaga 3" xfId="51131" hidden="1"/>
    <cellStyle name="Uwaga 3" xfId="53568" hidden="1"/>
    <cellStyle name="Uwaga 3" xfId="54976" hidden="1"/>
    <cellStyle name="Uwaga 3" xfId="54981" hidden="1"/>
    <cellStyle name="Uwaga 3" xfId="42542" hidden="1"/>
    <cellStyle name="Uwaga 3" xfId="28701" hidden="1"/>
    <cellStyle name="Uwaga 3" xfId="54985" hidden="1"/>
    <cellStyle name="Uwaga 3" xfId="54990" hidden="1"/>
    <cellStyle name="Uwaga 3" xfId="54997" hidden="1"/>
    <cellStyle name="Uwaga 3" xfId="27744" hidden="1"/>
    <cellStyle name="Uwaga 3" xfId="31514" hidden="1"/>
    <cellStyle name="Uwaga 3" xfId="34320" hidden="1"/>
    <cellStyle name="Uwaga 3" xfId="36737" hidden="1"/>
    <cellStyle name="Uwaga 3" xfId="39117" hidden="1"/>
    <cellStyle name="Uwaga 3" xfId="41032" hidden="1"/>
    <cellStyle name="Uwaga 3" xfId="43469" hidden="1"/>
    <cellStyle name="Uwaga 3" xfId="45877" hidden="1"/>
    <cellStyle name="Uwaga 3" xfId="47761" hidden="1"/>
    <cellStyle name="Uwaga 3" xfId="50200" hidden="1"/>
    <cellStyle name="Uwaga 3" xfId="52609" hidden="1"/>
    <cellStyle name="Uwaga 3" xfId="55000" hidden="1"/>
    <cellStyle name="Uwaga 3" xfId="55004" hidden="1"/>
    <cellStyle name="Uwaga 3" xfId="55008" hidden="1"/>
    <cellStyle name="Uwaga 3" xfId="52637" hidden="1"/>
    <cellStyle name="Uwaga 3" xfId="55010" hidden="1"/>
    <cellStyle name="Uwaga 3" xfId="55015" hidden="1"/>
    <cellStyle name="Uwaga 3" xfId="55021" hidden="1"/>
    <cellStyle name="Uwaga 3" xfId="28685" hidden="1"/>
    <cellStyle name="Uwaga 3" xfId="30930" hidden="1"/>
    <cellStyle name="Uwaga 3" xfId="33390" hidden="1"/>
    <cellStyle name="Uwaga 3" xfId="35750" hidden="1"/>
    <cellStyle name="Uwaga 3" xfId="37636" hidden="1"/>
    <cellStyle name="Uwaga 3" xfId="41002" hidden="1"/>
    <cellStyle name="Uwaga 3" xfId="42511" hidden="1"/>
    <cellStyle name="Uwaga 3" xfId="44397" hidden="1"/>
    <cellStyle name="Uwaga 3" xfId="54781" hidden="1"/>
    <cellStyle name="Uwaga 3" xfId="54783" hidden="1"/>
    <cellStyle name="Uwaga 3" xfId="54785" hidden="1"/>
    <cellStyle name="Uwaga 3" xfId="34272" hidden="1"/>
    <cellStyle name="Uwaga 3" xfId="34301" hidden="1"/>
    <cellStyle name="Uwaga 3" xfId="34858" hidden="1"/>
    <cellStyle name="Uwaga 3" xfId="41013" hidden="1"/>
    <cellStyle name="Uwaga 3" xfId="41590" hidden="1"/>
    <cellStyle name="Uwaga 3" xfId="42464" hidden="1"/>
    <cellStyle name="Uwaga 3" xfId="47742" hidden="1"/>
    <cellStyle name="Uwaga 3" xfId="49194" hidden="1"/>
    <cellStyle name="Uwaga 3" xfId="49224" hidden="1"/>
    <cellStyle name="Uwaga 3" xfId="54787" hidden="1"/>
    <cellStyle name="Uwaga 3" xfId="54788" hidden="1"/>
    <cellStyle name="Uwaga 3" xfId="54789" hidden="1"/>
    <cellStyle name="Uwaga 3" xfId="52618" hidden="1"/>
    <cellStyle name="Uwaga 3" xfId="54795" hidden="1"/>
    <cellStyle name="Uwaga 3" xfId="54796" hidden="1"/>
    <cellStyle name="Uwaga 3" xfId="54807" hidden="1"/>
    <cellStyle name="Uwaga 3" xfId="54809" hidden="1"/>
    <cellStyle name="Uwaga 3" xfId="54811" hidden="1"/>
    <cellStyle name="Uwaga 3" xfId="30927" hidden="1"/>
    <cellStyle name="Uwaga 3" xfId="31518" hidden="1"/>
    <cellStyle name="Uwaga 3" xfId="32451" hidden="1"/>
    <cellStyle name="Uwaga 3" xfId="37662" hidden="1"/>
    <cellStyle name="Uwaga 3" xfId="39113" hidden="1"/>
    <cellStyle name="Uwaga 3" xfId="40070" hidden="1"/>
    <cellStyle name="Uwaga 3" xfId="44941" hidden="1"/>
    <cellStyle name="Uwaga 3" xfId="45874" hidden="1"/>
    <cellStyle name="Uwaga 3" xfId="46829" hidden="1"/>
    <cellStyle name="Uwaga 3" xfId="52577" hidden="1"/>
    <cellStyle name="Uwaga 3" xfId="53534" hidden="1"/>
    <cellStyle name="Uwaga 3" xfId="54463" hidden="1"/>
    <cellStyle name="Uwaga 3" xfId="29262" hidden="1"/>
    <cellStyle name="Uwaga 3" xfId="39171" hidden="1"/>
    <cellStyle name="Uwaga 3" xfId="45902" hidden="1"/>
    <cellStyle name="Uwaga 3" xfId="54832" hidden="1"/>
    <cellStyle name="Uwaga 3" xfId="54834" hidden="1"/>
    <cellStyle name="Uwaga 3" xfId="54836" hidden="1"/>
    <cellStyle name="Uwaga 3" xfId="30925" hidden="1"/>
    <cellStyle name="Uwaga 3" xfId="31520" hidden="1"/>
    <cellStyle name="Uwaga 3" xfId="32449" hidden="1"/>
    <cellStyle name="Uwaga 3" xfId="37660" hidden="1"/>
    <cellStyle name="Uwaga 3" xfId="39111" hidden="1"/>
    <cellStyle name="Uwaga 3" xfId="40068" hidden="1"/>
    <cellStyle name="Uwaga 3" xfId="44943" hidden="1"/>
    <cellStyle name="Uwaga 3" xfId="45872" hidden="1"/>
    <cellStyle name="Uwaga 3" xfId="46827" hidden="1"/>
    <cellStyle name="Uwaga 3" xfId="52574" hidden="1"/>
    <cellStyle name="Uwaga 3" xfId="53531" hidden="1"/>
    <cellStyle name="Uwaga 3" xfId="54460" hidden="1"/>
    <cellStyle name="Uwaga 3" xfId="29259" hidden="1"/>
    <cellStyle name="Uwaga 3" xfId="39168" hidden="1"/>
    <cellStyle name="Uwaga 3" xfId="45899" hidden="1"/>
    <cellStyle name="Uwaga 3" xfId="54857" hidden="1"/>
    <cellStyle name="Uwaga 3" xfId="54859" hidden="1"/>
    <cellStyle name="Uwaga 3" xfId="54861" hidden="1"/>
    <cellStyle name="Uwaga 3" xfId="30922" hidden="1"/>
    <cellStyle name="Uwaga 3" xfId="31523" hidden="1"/>
    <cellStyle name="Uwaga 3" xfId="32446" hidden="1"/>
    <cellStyle name="Uwaga 3" xfId="37657" hidden="1"/>
    <cellStyle name="Uwaga 3" xfId="39108" hidden="1"/>
    <cellStyle name="Uwaga 3" xfId="40065" hidden="1"/>
    <cellStyle name="Uwaga 3" xfId="44946" hidden="1"/>
    <cellStyle name="Uwaga 3" xfId="45869" hidden="1"/>
    <cellStyle name="Uwaga 3" xfId="46824" hidden="1"/>
    <cellStyle name="Uwaga 3" xfId="52571" hidden="1"/>
    <cellStyle name="Uwaga 3" xfId="53528" hidden="1"/>
    <cellStyle name="Uwaga 3" xfId="54457" hidden="1"/>
    <cellStyle name="Uwaga 3" xfId="29256" hidden="1"/>
    <cellStyle name="Uwaga 3" xfId="39165" hidden="1"/>
    <cellStyle name="Uwaga 3" xfId="45896" hidden="1"/>
    <cellStyle name="Uwaga 3" xfId="54882" hidden="1"/>
    <cellStyle name="Uwaga 3" xfId="54884" hidden="1"/>
    <cellStyle name="Uwaga 3" xfId="54886" hidden="1"/>
    <cellStyle name="Uwaga 3" xfId="30919" hidden="1"/>
    <cellStyle name="Uwaga 3" xfId="31526" hidden="1"/>
    <cellStyle name="Uwaga 3" xfId="32443" hidden="1"/>
    <cellStyle name="Uwaga 3" xfId="37654" hidden="1"/>
    <cellStyle name="Uwaga 3" xfId="39105" hidden="1"/>
    <cellStyle name="Uwaga 3" xfId="40091" hidden="1"/>
    <cellStyle name="Uwaga 3" xfId="44949" hidden="1"/>
    <cellStyle name="Uwaga 3" xfId="45866" hidden="1"/>
    <cellStyle name="Uwaga 3" xfId="46821" hidden="1"/>
    <cellStyle name="Uwaga 3" xfId="52568" hidden="1"/>
    <cellStyle name="Uwaga 3" xfId="53525" hidden="1"/>
    <cellStyle name="Uwaga 3" xfId="54454" hidden="1"/>
    <cellStyle name="Uwaga 3" xfId="29253" hidden="1"/>
    <cellStyle name="Uwaga 3" xfId="39162" hidden="1"/>
    <cellStyle name="Uwaga 3" xfId="49259" hidden="1"/>
    <cellStyle name="Uwaga 3" xfId="54907" hidden="1"/>
    <cellStyle name="Uwaga 3" xfId="54909" hidden="1"/>
    <cellStyle name="Uwaga 3" xfId="54912" hidden="1"/>
    <cellStyle name="Uwaga 3" xfId="30916" hidden="1"/>
    <cellStyle name="Uwaga 3" xfId="31529" hidden="1"/>
    <cellStyle name="Uwaga 3" xfId="33347" hidden="1"/>
    <cellStyle name="Uwaga 3" xfId="37622" hidden="1"/>
    <cellStyle name="Uwaga 3" xfId="39102" hidden="1"/>
    <cellStyle name="Uwaga 3" xfId="40988" hidden="1"/>
    <cellStyle name="Uwaga 3" xfId="44383" hidden="1"/>
    <cellStyle name="Uwaga 3" xfId="45863" hidden="1"/>
    <cellStyle name="Uwaga 3" xfId="47746" hidden="1"/>
    <cellStyle name="Uwaga 3" xfId="51683" hidden="1"/>
    <cellStyle name="Uwaga 3" xfId="53522" hidden="1"/>
    <cellStyle name="Uwaga 3" xfId="54917" hidden="1"/>
    <cellStyle name="Uwaga 3" xfId="54925" hidden="1"/>
    <cellStyle name="Uwaga 3" xfId="39159" hidden="1"/>
    <cellStyle name="Uwaga 3" xfId="52622" hidden="1"/>
    <cellStyle name="Uwaga 3" xfId="54931" hidden="1"/>
    <cellStyle name="Uwaga 3" xfId="54934" hidden="1"/>
    <cellStyle name="Uwaga 3" xfId="54938" hidden="1"/>
    <cellStyle name="Uwaga 3" xfId="30011" hidden="1"/>
    <cellStyle name="Uwaga 3" xfId="32409" hidden="1"/>
    <cellStyle name="Uwaga 3" xfId="34303" hidden="1"/>
    <cellStyle name="Uwaga 3" xfId="37620" hidden="1"/>
    <cellStyle name="Uwaga 3" xfId="39129" hidden="1"/>
    <cellStyle name="Uwaga 3" xfId="41588" hidden="1"/>
    <cellStyle name="Uwaga 3" xfId="44381" hidden="1"/>
    <cellStyle name="Uwaga 3" xfId="46788" hidden="1"/>
    <cellStyle name="Uwaga 3" xfId="49196" hidden="1"/>
    <cellStyle name="Uwaga 3" xfId="51685" hidden="1"/>
    <cellStyle name="Uwaga 3" xfId="53520" hidden="1"/>
    <cellStyle name="Uwaga 3" xfId="54942" hidden="1"/>
    <cellStyle name="Uwaga 3" xfId="54950" hidden="1"/>
    <cellStyle name="Uwaga 3" xfId="39157" hidden="1"/>
    <cellStyle name="Uwaga 3" xfId="28721" hidden="1"/>
    <cellStyle name="Uwaga 3" xfId="54956" hidden="1"/>
    <cellStyle name="Uwaga 3" xfId="54959" hidden="1"/>
    <cellStyle name="Uwaga 3" xfId="54964" hidden="1"/>
    <cellStyle name="Uwaga 3" xfId="54970" hidden="1"/>
    <cellStyle name="Uwaga 3" xfId="28688" hidden="1"/>
    <cellStyle name="Uwaga 3" xfId="30933" hidden="1"/>
    <cellStyle name="Uwaga 3" xfId="33393" hidden="1"/>
    <cellStyle name="Uwaga 3" xfId="34837" hidden="1"/>
    <cellStyle name="Uwaga 3" xfId="36739" hidden="1"/>
    <cellStyle name="Uwaga 3" xfId="41005" hidden="1"/>
    <cellStyle name="Uwaga 3" xfId="43442" hidden="1"/>
    <cellStyle name="Uwaga 3" xfId="45851" hidden="1"/>
    <cellStyle name="Uwaga 3" xfId="47763" hidden="1"/>
    <cellStyle name="Uwaga 3" xfId="50202" hidden="1"/>
    <cellStyle name="Uwaga 3" xfId="52611" hidden="1"/>
    <cellStyle name="Uwaga 3" xfId="54974" hidden="1"/>
    <cellStyle name="Uwaga 3" xfId="54979" hidden="1"/>
    <cellStyle name="Uwaga 3" xfId="35810" hidden="1"/>
    <cellStyle name="Uwaga 3" xfId="52639" hidden="1"/>
    <cellStyle name="Uwaga 3" xfId="54984" hidden="1"/>
    <cellStyle name="Uwaga 3" xfId="54989" hidden="1"/>
    <cellStyle name="Uwaga 3" xfId="54996" hidden="1"/>
    <cellStyle name="Uwaga 3" xfId="27774" hidden="1"/>
    <cellStyle name="Uwaga 3" xfId="30961" hidden="1"/>
    <cellStyle name="Uwaga 3" xfId="33391" hidden="1"/>
    <cellStyle name="Uwaga 3" xfId="35780" hidden="1"/>
    <cellStyle name="Uwaga 3" xfId="38205" hidden="1"/>
    <cellStyle name="Uwaga 3" xfId="41003" hidden="1"/>
    <cellStyle name="Uwaga 3" xfId="43440" hidden="1"/>
    <cellStyle name="Uwaga 3" xfId="45849" hidden="1"/>
    <cellStyle name="Uwaga 3" xfId="47732" hidden="1"/>
    <cellStyle name="Uwaga 3" xfId="50171" hidden="1"/>
    <cellStyle name="Uwaga 3" xfId="52580" hidden="1"/>
    <cellStyle name="Uwaga 3" xfId="54495" hidden="1"/>
    <cellStyle name="Uwaga 3" xfId="55003" hidden="1"/>
    <cellStyle name="Uwaga 3" xfId="55007" hidden="1"/>
    <cellStyle name="Uwaga 3" xfId="49271" hidden="1"/>
    <cellStyle name="Uwaga 3" xfId="27716" hidden="1"/>
    <cellStyle name="Uwaga 3" xfId="55014" hidden="1"/>
    <cellStyle name="Uwaga 3" xfId="55020" hidden="1"/>
    <cellStyle name="Uwaga 3" xfId="55024" hidden="1"/>
    <cellStyle name="Uwaga 3" xfId="30029" hidden="1"/>
    <cellStyle name="Uwaga 3" xfId="33361" hidden="1"/>
    <cellStyle name="Uwaga 3" xfId="34840" hidden="1"/>
    <cellStyle name="Uwaga 3" xfId="36736" hidden="1"/>
    <cellStyle name="Uwaga 3" xfId="40102" hidden="1"/>
    <cellStyle name="Uwaga 3" xfId="42482" hidden="1"/>
    <cellStyle name="Uwaga 3" xfId="44368" hidden="1"/>
    <cellStyle name="Uwaga 3" xfId="54777" hidden="1"/>
    <cellStyle name="Uwaga 3" xfId="54778" hidden="1"/>
    <cellStyle name="Uwaga 3" xfId="54780" hidden="1"/>
    <cellStyle name="Uwaga 3" xfId="31533" hidden="1"/>
    <cellStyle name="Uwaga 3" xfId="32436" hidden="1"/>
    <cellStyle name="Uwaga 3" xfId="33372" hidden="1"/>
    <cellStyle name="Uwaga 3" xfId="38224" hidden="1"/>
    <cellStyle name="Uwaga 3" xfId="39127" hidden="1"/>
    <cellStyle name="Uwaga 3" xfId="40084" hidden="1"/>
    <cellStyle name="Uwaga 3" xfId="45830" hidden="1"/>
    <cellStyle name="Uwaga 3" xfId="46786" hidden="1"/>
    <cellStyle name="Uwaga 3" xfId="47713" hidden="1"/>
    <cellStyle name="Uwaga 3" xfId="53547" hidden="1"/>
    <cellStyle name="Uwaga 3" xfId="54476" hidden="1"/>
    <cellStyle name="Uwaga 3" xfId="54786" hidden="1"/>
    <cellStyle name="Uwaga 3" xfId="45886" hidden="1"/>
    <cellStyle name="Uwaga 3" xfId="49252" hidden="1"/>
    <cellStyle name="Uwaga 3" xfId="28723" hidden="1"/>
    <cellStyle name="Uwaga 3" xfId="54805" hidden="1"/>
    <cellStyle name="Uwaga 3" xfId="54806" hidden="1"/>
    <cellStyle name="Uwaga 3" xfId="54808" hidden="1"/>
    <cellStyle name="Uwaga 3" xfId="29995" hidden="1"/>
    <cellStyle name="Uwaga 3" xfId="30026" hidden="1"/>
    <cellStyle name="Uwaga 3" xfId="30957" hidden="1"/>
    <cellStyle name="Uwaga 3" xfId="36733" hidden="1"/>
    <cellStyle name="Uwaga 3" xfId="37633" hidden="1"/>
    <cellStyle name="Uwaga 3" xfId="38209" hidden="1"/>
    <cellStyle name="Uwaga 3" xfId="44365" hidden="1"/>
    <cellStyle name="Uwaga 3" xfId="44394" hidden="1"/>
    <cellStyle name="Uwaga 3" xfId="45845" hidden="1"/>
    <cellStyle name="Uwaga 3" xfId="51126" hidden="1"/>
    <cellStyle name="Uwaga 3" xfId="51671" hidden="1"/>
    <cellStyle name="Uwaga 3" xfId="52606" hidden="1"/>
    <cellStyle name="Uwaga 3" xfId="54824" hidden="1"/>
    <cellStyle name="Uwaga 3" xfId="54825" hidden="1"/>
    <cellStyle name="Uwaga 3" xfId="35805" hidden="1"/>
    <cellStyle name="Uwaga 3" xfId="54830" hidden="1"/>
    <cellStyle name="Uwaga 3" xfId="54831" hidden="1"/>
    <cellStyle name="Uwaga 3" xfId="54833" hidden="1"/>
    <cellStyle name="Uwaga 3" xfId="29992" hidden="1"/>
    <cellStyle name="Uwaga 3" xfId="30023" hidden="1"/>
    <cellStyle name="Uwaga 3" xfId="30955" hidden="1"/>
    <cellStyle name="Uwaga 3" xfId="36731" hidden="1"/>
    <cellStyle name="Uwaga 3" xfId="37631" hidden="1"/>
    <cellStyle name="Uwaga 3" xfId="38211" hidden="1"/>
    <cellStyle name="Uwaga 3" xfId="44363" hidden="1"/>
    <cellStyle name="Uwaga 3" xfId="44392" hidden="1"/>
    <cellStyle name="Uwaga 3" xfId="45843" hidden="1"/>
    <cellStyle name="Uwaga 3" xfId="51123" hidden="1"/>
    <cellStyle name="Uwaga 3" xfId="51674" hidden="1"/>
    <cellStyle name="Uwaga 3" xfId="52603" hidden="1"/>
    <cellStyle name="Uwaga 3" xfId="54849" hidden="1"/>
    <cellStyle name="Uwaga 3" xfId="54850" hidden="1"/>
    <cellStyle name="Uwaga 3" xfId="35802" hidden="1"/>
    <cellStyle name="Uwaga 3" xfId="54855" hidden="1"/>
    <cellStyle name="Uwaga 3" xfId="54856" hidden="1"/>
    <cellStyle name="Uwaga 3" xfId="54858" hidden="1"/>
    <cellStyle name="Uwaga 3" xfId="29989" hidden="1"/>
    <cellStyle name="Uwaga 3" xfId="30020" hidden="1"/>
    <cellStyle name="Uwaga 3" xfId="30952" hidden="1"/>
    <cellStyle name="Uwaga 3" xfId="36728" hidden="1"/>
    <cellStyle name="Uwaga 3" xfId="37628" hidden="1"/>
    <cellStyle name="Uwaga 3" xfId="38214" hidden="1"/>
    <cellStyle name="Uwaga 3" xfId="44360" hidden="1"/>
    <cellStyle name="Uwaga 3" xfId="44389" hidden="1"/>
    <cellStyle name="Uwaga 3" xfId="45840" hidden="1"/>
    <cellStyle name="Uwaga 3" xfId="51120" hidden="1"/>
    <cellStyle name="Uwaga 3" xfId="51677" hidden="1"/>
    <cellStyle name="Uwaga 3" xfId="52600" hidden="1"/>
    <cellStyle name="Uwaga 3" xfId="54874" hidden="1"/>
    <cellStyle name="Uwaga 3" xfId="54875" hidden="1"/>
    <cellStyle name="Uwaga 3" xfId="35799" hidden="1"/>
    <cellStyle name="Uwaga 3" xfId="54880" hidden="1"/>
    <cellStyle name="Uwaga 3" xfId="54881" hidden="1"/>
    <cellStyle name="Uwaga 3" xfId="54883" hidden="1"/>
    <cellStyle name="Uwaga 3" xfId="29986" hidden="1"/>
    <cellStyle name="Uwaga 3" xfId="30017" hidden="1"/>
    <cellStyle name="Uwaga 3" xfId="30949" hidden="1"/>
    <cellStyle name="Uwaga 3" xfId="36725" hidden="1"/>
    <cellStyle name="Uwaga 3" xfId="37625" hidden="1"/>
    <cellStyle name="Uwaga 3" xfId="38217" hidden="1"/>
    <cellStyle name="Uwaga 3" xfId="44357" hidden="1"/>
    <cellStyle name="Uwaga 3" xfId="44386" hidden="1"/>
    <cellStyle name="Uwaga 3" xfId="45837" hidden="1"/>
    <cellStyle name="Uwaga 3" xfId="51117" hidden="1"/>
    <cellStyle name="Uwaga 3" xfId="51680" hidden="1"/>
    <cellStyle name="Uwaga 3" xfId="52597" hidden="1"/>
    <cellStyle name="Uwaga 3" xfId="54899" hidden="1"/>
    <cellStyle name="Uwaga 3" xfId="54900" hidden="1"/>
    <cellStyle name="Uwaga 3" xfId="35796" hidden="1"/>
    <cellStyle name="Uwaga 3" xfId="54905" hidden="1"/>
    <cellStyle name="Uwaga 3" xfId="54906" hidden="1"/>
    <cellStyle name="Uwaga 3" xfId="54908" hidden="1"/>
    <cellStyle name="Uwaga 3" xfId="29983" hidden="1"/>
    <cellStyle name="Uwaga 3" xfId="30014" hidden="1"/>
    <cellStyle name="Uwaga 3" xfId="30946" hidden="1"/>
    <cellStyle name="Uwaga 3" xfId="36722" hidden="1"/>
    <cellStyle name="Uwaga 3" xfId="37651" hidden="1"/>
    <cellStyle name="Uwaga 3" xfId="39131" hidden="1"/>
    <cellStyle name="Uwaga 3" xfId="44354" hidden="1"/>
    <cellStyle name="Uwaga 3" xfId="44952" hidden="1"/>
    <cellStyle name="Uwaga 3" xfId="46790" hidden="1"/>
    <cellStyle name="Uwaga 3" xfId="51114" hidden="1"/>
    <cellStyle name="Uwaga 3" xfId="52565" hidden="1"/>
    <cellStyle name="Uwaga 3" xfId="53551" hidden="1"/>
    <cellStyle name="Uwaga 3" xfId="54924" hidden="1"/>
    <cellStyle name="Uwaga 3" xfId="29250" hidden="1"/>
    <cellStyle name="Uwaga 3" xfId="42525" hidden="1"/>
    <cellStyle name="Uwaga 3" xfId="54930" hidden="1"/>
    <cellStyle name="Uwaga 3" xfId="54932" hidden="1"/>
    <cellStyle name="Uwaga 3" xfId="54935" hidden="1"/>
    <cellStyle name="Uwaga 3" xfId="29980" hidden="1"/>
    <cellStyle name="Uwaga 3" xfId="30913" hidden="1"/>
    <cellStyle name="Uwaga 3" xfId="32438" hidden="1"/>
    <cellStyle name="Uwaga 3" xfId="36720" hidden="1"/>
    <cellStyle name="Uwaga 3" xfId="38222" hidden="1"/>
    <cellStyle name="Uwaga 3" xfId="40086" hidden="1"/>
    <cellStyle name="Uwaga 3" xfId="44352" hidden="1"/>
    <cellStyle name="Uwaga 3" xfId="44954" hidden="1"/>
    <cellStyle name="Uwaga 3" xfId="46816" hidden="1"/>
    <cellStyle name="Uwaga 3" xfId="51112" hidden="1"/>
    <cellStyle name="Uwaga 3" xfId="52563" hidden="1"/>
    <cellStyle name="Uwaga 3" xfId="53549" hidden="1"/>
    <cellStyle name="Uwaga 3" xfId="54949" hidden="1"/>
    <cellStyle name="Uwaga 3" xfId="29248" hidden="1"/>
    <cellStyle name="Uwaga 3" xfId="49254" hidden="1"/>
    <cellStyle name="Uwaga 3" xfId="54955" hidden="1"/>
    <cellStyle name="Uwaga 3" xfId="55874" hidden="1"/>
    <cellStyle name="Uwaga 3" xfId="54961" hidden="1"/>
    <cellStyle name="Uwaga 3" xfId="54969" hidden="1"/>
    <cellStyle name="Uwaga 3" xfId="54971" hidden="1"/>
    <cellStyle name="Uwaga 3" xfId="27742" hidden="1"/>
    <cellStyle name="Uwaga 3" xfId="33364" hidden="1"/>
    <cellStyle name="Uwaga 3" xfId="34293" hidden="1"/>
    <cellStyle name="Uwaga 3" xfId="35782" hidden="1"/>
    <cellStyle name="Uwaga 3" xfId="40105" hidden="1"/>
    <cellStyle name="Uwaga 3" xfId="41569" hidden="1"/>
    <cellStyle name="Uwaga 3" xfId="44371" hidden="1"/>
    <cellStyle name="Uwaga 3" xfId="47734" hidden="1"/>
    <cellStyle name="Uwaga 3" xfId="49245" hidden="1"/>
    <cellStyle name="Uwaga 3" xfId="51666" hidden="1"/>
    <cellStyle name="Uwaga 3" xfId="54497" hidden="1"/>
    <cellStyle name="Uwaga 3" xfId="54977" hidden="1"/>
    <cellStyle name="Uwaga 3" xfId="54982" hidden="1"/>
    <cellStyle name="Uwaga 3" xfId="49273" hidden="1"/>
    <cellStyle name="Uwaga 3" xfId="54983" hidden="1"/>
    <cellStyle name="Uwaga 3" xfId="54986" hidden="1"/>
    <cellStyle name="Uwaga 3" xfId="54995" hidden="1"/>
    <cellStyle name="Uwaga 3" xfId="28686" hidden="1"/>
    <cellStyle name="Uwaga 3" xfId="30931" hidden="1"/>
    <cellStyle name="Uwaga 3" xfId="33362" hidden="1"/>
    <cellStyle name="Uwaga 3" xfId="35751" hidden="1"/>
    <cellStyle name="Uwaga 3" xfId="37666" hidden="1"/>
    <cellStyle name="Uwaga 3" xfId="40103" hidden="1"/>
    <cellStyle name="Uwaga 3" xfId="42512" hidden="1"/>
    <cellStyle name="Uwaga 3" xfId="44937" hidden="1"/>
    <cellStyle name="Uwaga 3" xfId="46832" hidden="1"/>
    <cellStyle name="Uwaga 3" xfId="49243" hidden="1"/>
    <cellStyle name="Uwaga 3" xfId="51668" hidden="1"/>
    <cellStyle name="Uwaga 3" xfId="54466" hidden="1"/>
    <cellStyle name="Uwaga 3" xfId="55002" hidden="1"/>
    <cellStyle name="Uwaga 3" xfId="55006" hidden="1"/>
    <cellStyle name="Uwaga 3" xfId="45905" hidden="1"/>
    <cellStyle name="Uwaga 3" xfId="55009" hidden="1"/>
    <cellStyle name="Uwaga 3" xfId="55013" hidden="1"/>
    <cellStyle name="Uwaga 3" xfId="55019" hidden="1"/>
    <cellStyle name="Uwaga 3" xfId="55023" hidden="1"/>
    <cellStyle name="Uwaga 3" xfId="29998" hidden="1"/>
    <cellStyle name="Uwaga 3" xfId="32454" hidden="1"/>
    <cellStyle name="Uwaga 3" xfId="34319" hidden="1"/>
    <cellStyle name="Uwaga 3" xfId="36707" hidden="1"/>
    <cellStyle name="Uwaga 3" xfId="40073" hidden="1"/>
    <cellStyle name="Uwaga 3" xfId="41572" hidden="1"/>
    <cellStyle name="Uwaga 3" xfId="43468" hidden="1"/>
    <cellStyle name="Uwaga 3" xfId="55495" hidden="1"/>
    <cellStyle name="Uwaga 3" xfId="55496" hidden="1"/>
    <cellStyle name="Uwaga 3" xfId="55497" hidden="1"/>
    <cellStyle name="Uwaga 3" xfId="55503" hidden="1"/>
    <cellStyle name="Uwaga 3" xfId="55504" hidden="1"/>
    <cellStyle name="Uwaga 3" xfId="55505" hidden="1"/>
    <cellStyle name="Uwaga 3" xfId="55512" hidden="1"/>
    <cellStyle name="Uwaga 3" xfId="55513" hidden="1"/>
    <cellStyle name="Uwaga 3" xfId="55514" hidden="1"/>
    <cellStyle name="Uwaga 3" xfId="55521" hidden="1"/>
    <cellStyle name="Uwaga 3" xfId="55522" hidden="1"/>
    <cellStyle name="Uwaga 3" xfId="55523" hidden="1"/>
    <cellStyle name="Uwaga 3" xfId="55530" hidden="1"/>
    <cellStyle name="Uwaga 3" xfId="55531" hidden="1"/>
    <cellStyle name="Uwaga 3" xfId="55532" hidden="1"/>
    <cellStyle name="Uwaga 3" xfId="55538" hidden="1"/>
    <cellStyle name="Uwaga 3" xfId="55539" hidden="1"/>
    <cellStyle name="Uwaga 3" xfId="55541" hidden="1"/>
    <cellStyle name="Uwaga 3" xfId="55547" hidden="1"/>
    <cellStyle name="Uwaga 3" xfId="55548" hidden="1"/>
    <cellStyle name="Uwaga 3" xfId="55550" hidden="1"/>
    <cellStyle name="Uwaga 3" xfId="55556" hidden="1"/>
    <cellStyle name="Uwaga 3" xfId="55557" hidden="1"/>
    <cellStyle name="Uwaga 3" xfId="54515" hidden="1"/>
    <cellStyle name="Uwaga 3" xfId="55564" hidden="1"/>
    <cellStyle name="Uwaga 3" xfId="55565" hidden="1"/>
    <cellStyle name="Uwaga 3" xfId="55567" hidden="1"/>
    <cellStyle name="Uwaga 3" xfId="55573" hidden="1"/>
    <cellStyle name="Uwaga 3" xfId="55574" hidden="1"/>
    <cellStyle name="Uwaga 3" xfId="55576" hidden="1"/>
    <cellStyle name="Uwaga 3" xfId="55582" hidden="1"/>
    <cellStyle name="Uwaga 3" xfId="55583" hidden="1"/>
    <cellStyle name="Uwaga 3" xfId="55585" hidden="1"/>
    <cellStyle name="Uwaga 3" xfId="55591" hidden="1"/>
    <cellStyle name="Uwaga 3" xfId="55592" hidden="1"/>
    <cellStyle name="Uwaga 3" xfId="55594" hidden="1"/>
    <cellStyle name="Uwaga 3" xfId="55600" hidden="1"/>
    <cellStyle name="Uwaga 3" xfId="55601" hidden="1"/>
    <cellStyle name="Uwaga 3" xfId="55603" hidden="1"/>
    <cellStyle name="Uwaga 3" xfId="55609" hidden="1"/>
    <cellStyle name="Uwaga 3" xfId="55610" hidden="1"/>
    <cellStyle name="Uwaga 3" xfId="55612" hidden="1"/>
    <cellStyle name="Uwaga 3" xfId="28684" hidden="1"/>
    <cellStyle name="Uwaga 3" xfId="27776" hidden="1"/>
    <cellStyle name="Uwaga 3" xfId="29997" hidden="1"/>
    <cellStyle name="Uwaga 3" xfId="32453" hidden="1"/>
    <cellStyle name="Uwaga 3" xfId="33360" hidden="1"/>
    <cellStyle name="Uwaga 3" xfId="34289" hidden="1"/>
    <cellStyle name="Uwaga 3" xfId="36735" hidden="1"/>
    <cellStyle name="Uwaga 3" xfId="37635" hidden="1"/>
    <cellStyle name="Uwaga 3" xfId="38207" hidden="1"/>
    <cellStyle name="Uwaga 3" xfId="41030" hidden="1"/>
    <cellStyle name="Uwaga 3" xfId="41573" hidden="1"/>
    <cellStyle name="Uwaga 3" xfId="43438" hidden="1"/>
    <cellStyle name="Uwaga 3" xfId="45847" hidden="1"/>
    <cellStyle name="Uwaga 3" xfId="46803" hidden="1"/>
    <cellStyle name="Uwaga 3" xfId="47760" hidden="1"/>
    <cellStyle name="Uwaga 3" xfId="50170" hidden="1"/>
    <cellStyle name="Uwaga 3" xfId="50199" hidden="1"/>
    <cellStyle name="Uwaga 3" xfId="51669" hidden="1"/>
    <cellStyle name="Uwaga 3" xfId="54465" hidden="1"/>
    <cellStyle name="Uwaga 3" xfId="54494" hidden="1"/>
    <cellStyle name="Uwaga 3" xfId="35807" hidden="1"/>
    <cellStyle name="Uwaga 3" xfId="28705" hidden="1"/>
    <cellStyle name="Uwaga 3" xfId="27717" hidden="1"/>
    <cellStyle name="Uwaga 3" xfId="55614" hidden="1"/>
    <cellStyle name="Uwaga 3" xfId="55620" hidden="1"/>
    <cellStyle name="Uwaga 3" xfId="55621" hidden="1"/>
    <cellStyle name="Uwaga 3" xfId="55623" hidden="1"/>
    <cellStyle name="Uwaga 3" xfId="55629" hidden="1"/>
    <cellStyle name="Uwaga 3" xfId="55630" hidden="1"/>
    <cellStyle name="Uwaga 3" xfId="55632" hidden="1"/>
    <cellStyle name="Uwaga 3" xfId="55638" hidden="1"/>
    <cellStyle name="Uwaga 3" xfId="55639" hidden="1"/>
    <cellStyle name="Uwaga 3" xfId="55641" hidden="1"/>
    <cellStyle name="Uwaga 3" xfId="55646" hidden="1"/>
    <cellStyle name="Uwaga 3" xfId="55647" hidden="1"/>
    <cellStyle name="Uwaga 3" xfId="55650" hidden="1"/>
    <cellStyle name="Uwaga 3" xfId="55655" hidden="1"/>
    <cellStyle name="Uwaga 3" xfId="55657" hidden="1"/>
    <cellStyle name="Uwaga 3" xfId="55660" hidden="1"/>
    <cellStyle name="Uwaga 3" xfId="55664" hidden="1"/>
    <cellStyle name="Uwaga 3" xfId="55666" hidden="1"/>
    <cellStyle name="Uwaga 3" xfId="55669" hidden="1"/>
    <cellStyle name="Uwaga 3" xfId="55673" hidden="1"/>
    <cellStyle name="Uwaga 3" xfId="55674" hidden="1"/>
    <cellStyle name="Uwaga 3" xfId="55676" hidden="1"/>
    <cellStyle name="Uwaga 3" xfId="55682" hidden="1"/>
    <cellStyle name="Uwaga 3" xfId="55684" hidden="1"/>
    <cellStyle name="Uwaga 3" xfId="55687" hidden="1"/>
    <cellStyle name="Uwaga 3" xfId="55691" hidden="1"/>
    <cellStyle name="Uwaga 3" xfId="55693" hidden="1"/>
    <cellStyle name="Uwaga 3" xfId="55696" hidden="1"/>
    <cellStyle name="Uwaga 3" xfId="55700" hidden="1"/>
    <cellStyle name="Uwaga 3" xfId="55702" hidden="1"/>
    <cellStyle name="Uwaga 3" xfId="55705" hidden="1"/>
    <cellStyle name="Uwaga 3" xfId="55709" hidden="1"/>
    <cellStyle name="Uwaga 3" xfId="55711" hidden="1"/>
    <cellStyle name="Uwaga 3" xfId="55713" hidden="1"/>
    <cellStyle name="Uwaga 3" xfId="55718" hidden="1"/>
    <cellStyle name="Uwaga 3" xfId="55720" hidden="1"/>
    <cellStyle name="Uwaga 3" xfId="55722" hidden="1"/>
    <cellStyle name="Uwaga 3" xfId="55727" hidden="1"/>
    <cellStyle name="Uwaga 3" xfId="55729" hidden="1"/>
    <cellStyle name="Uwaga 3" xfId="55732" hidden="1"/>
    <cellStyle name="Uwaga 3" xfId="55736" hidden="1"/>
    <cellStyle name="Uwaga 3" xfId="55738" hidden="1"/>
    <cellStyle name="Uwaga 3" xfId="55740" hidden="1"/>
    <cellStyle name="Uwaga 3" xfId="55745" hidden="1"/>
    <cellStyle name="Uwaga 3" xfId="55747" hidden="1"/>
    <cellStyle name="Uwaga 3" xfId="55749" hidden="1"/>
    <cellStyle name="Uwaga 3" xfId="29274" hidden="1"/>
    <cellStyle name="Uwaga 3" xfId="55755" hidden="1"/>
    <cellStyle name="Uwaga 3" xfId="55758" hidden="1"/>
    <cellStyle name="Uwaga 3" xfId="55761" hidden="1"/>
    <cellStyle name="Uwaga 3" xfId="55764" hidden="1"/>
    <cellStyle name="Uwaga 3" xfId="55767" hidden="1"/>
    <cellStyle name="Uwaga 3" xfId="55770" hidden="1"/>
    <cellStyle name="Uwaga 3" xfId="55773" hidden="1"/>
    <cellStyle name="Uwaga 3" xfId="55776" hidden="1"/>
    <cellStyle name="Uwaga 3" xfId="55778" hidden="1"/>
    <cellStyle name="Uwaga 3" xfId="55780" hidden="1"/>
    <cellStyle name="Uwaga 3" xfId="55783" hidden="1"/>
    <cellStyle name="Uwaga 3" xfId="55786" hidden="1"/>
    <cellStyle name="Uwaga 3" xfId="55789" hidden="1"/>
    <cellStyle name="Uwaga 3" xfId="55792" hidden="1"/>
    <cellStyle name="Uwaga 3" xfId="55796" hidden="1"/>
    <cellStyle name="Uwaga 3" xfId="55799" hidden="1"/>
    <cellStyle name="Uwaga 3" xfId="55802" hidden="1"/>
    <cellStyle name="Uwaga 3" xfId="55804" hidden="1"/>
    <cellStyle name="Uwaga 3" xfId="55807" hidden="1"/>
    <cellStyle name="Uwaga 3" xfId="55810" hidden="1"/>
    <cellStyle name="Uwaga 3" xfId="55813" hidden="1"/>
    <cellStyle name="Uwaga 3" xfId="55815" hidden="1"/>
    <cellStyle name="Uwaga 3" xfId="27767" hidden="1"/>
    <cellStyle name="Uwaga 3" xfId="30968" hidden="1"/>
    <cellStyle name="Uwaga 3" xfId="32462" hidden="1"/>
    <cellStyle name="Uwaga 3" xfId="34298" hidden="1"/>
    <cellStyle name="Uwaga 3" xfId="35787" hidden="1"/>
    <cellStyle name="Uwaga 3" xfId="37644" hidden="1"/>
    <cellStyle name="Uwaga 3" xfId="39124" hidden="1"/>
    <cellStyle name="Uwaga 3" xfId="40110" hidden="1"/>
    <cellStyle name="Uwaga 3" xfId="41564" hidden="1"/>
    <cellStyle name="Uwaga 3" xfId="43447" hidden="1"/>
    <cellStyle name="Uwaga 3" xfId="44376" hidden="1"/>
    <cellStyle name="Uwaga 3" xfId="44930" hidden="1"/>
    <cellStyle name="Uwaga 3" xfId="46811" hidden="1"/>
    <cellStyle name="Uwaga 3" xfId="49221" hidden="1"/>
    <cellStyle name="Uwaga 3" xfId="50207" hidden="1"/>
    <cellStyle name="Uwaga 3" xfId="51661" hidden="1"/>
    <cellStyle name="Uwaga 3" xfId="53573" hidden="1"/>
    <cellStyle name="Uwaga 3" xfId="55816" hidden="1"/>
    <cellStyle name="Uwaga 3" xfId="55818" hidden="1"/>
    <cellStyle name="Uwaga 3" xfId="55821" hidden="1"/>
    <cellStyle name="Uwaga 3" xfId="55824" hidden="1"/>
    <cellStyle name="Uwaga 3" xfId="39181" hidden="1"/>
    <cellStyle name="Uwaga 3" xfId="45912" hidden="1"/>
    <cellStyle name="Uwaga 3" xfId="28696" hidden="1"/>
    <cellStyle name="Uwaga 3" xfId="55826" hidden="1"/>
    <cellStyle name="Uwaga 3" xfId="55829" hidden="1"/>
    <cellStyle name="Uwaga 3" xfId="55831" hidden="1"/>
    <cellStyle name="Uwaga 3" xfId="55833" hidden="1"/>
    <cellStyle name="Uwaga 3" xfId="55838" hidden="1"/>
    <cellStyle name="Uwaga 3" xfId="55840" hidden="1"/>
    <cellStyle name="Uwaga 3" xfId="55843" hidden="1"/>
    <cellStyle name="Uwaga 3" xfId="55847" hidden="1"/>
    <cellStyle name="Uwaga 3" xfId="55849" hidden="1"/>
    <cellStyle name="Uwaga 3" xfId="55852" hidden="1"/>
    <cellStyle name="Uwaga 3" xfId="55856" hidden="1"/>
    <cellStyle name="Uwaga 3" xfId="55858" hidden="1"/>
    <cellStyle name="Uwaga 3" xfId="55860" hidden="1"/>
    <cellStyle name="Uwaga 3" xfId="55865" hidden="1"/>
    <cellStyle name="Uwaga 3" xfId="55867" hidden="1"/>
    <cellStyle name="Uwaga 3" xfId="55869" hidden="1"/>
    <cellStyle name="Uwaga 3" xfId="54768" hidden="1"/>
    <cellStyle name="Uwaga 3" xfId="54767" hidden="1"/>
    <cellStyle name="Uwaga 3" xfId="54765" hidden="1"/>
    <cellStyle name="Uwaga 3" xfId="42526" hidden="1"/>
    <cellStyle name="Uwaga 3" xfId="39160" hidden="1"/>
    <cellStyle name="Uwaga 3" xfId="54756" hidden="1"/>
    <cellStyle name="Uwaga 3" xfId="53552" hidden="1"/>
    <cellStyle name="Uwaga 3" xfId="53523" hidden="1"/>
    <cellStyle name="Uwaga 3" xfId="51086" hidden="1"/>
    <cellStyle name="Uwaga 3" xfId="46791" hidden="1"/>
    <cellStyle name="Uwaga 3" xfId="45864" hidden="1"/>
    <cellStyle name="Uwaga 3" xfId="45835" hidden="1"/>
    <cellStyle name="Uwaga 3" xfId="39132" hidden="1"/>
    <cellStyle name="Uwaga 3" xfId="36723" hidden="1"/>
    <cellStyle name="Uwaga 3" xfId="34306" hidden="1"/>
    <cellStyle name="Uwaga 3" xfId="29984" hidden="1"/>
    <cellStyle name="Uwaga 3" xfId="54748" hidden="1"/>
    <cellStyle name="Uwaga 3" xfId="54744" hidden="1"/>
    <cellStyle name="Uwaga 3" xfId="54737" hidden="1"/>
    <cellStyle name="Uwaga 3" xfId="28715" hidden="1"/>
    <cellStyle name="Uwaga 3" xfId="45894" hidden="1"/>
    <cellStyle name="Uwaga 3" xfId="54732" hidden="1"/>
    <cellStyle name="Uwaga 3" xfId="54727" hidden="1"/>
    <cellStyle name="Uwaga 3" xfId="54455" hidden="1"/>
    <cellStyle name="Uwaga 3" xfId="53555" hidden="1"/>
    <cellStyle name="Uwaga 3" xfId="53526" hidden="1"/>
    <cellStyle name="Uwaga 3" xfId="51118" hidden="1"/>
    <cellStyle name="Uwaga 3" xfId="45838" hidden="1"/>
    <cellStyle name="Uwaga 3" xfId="43429" hidden="1"/>
    <cellStyle name="Uwaga 3" xfId="40992" hidden="1"/>
    <cellStyle name="Uwaga 3" xfId="38216" hidden="1"/>
    <cellStyle name="Uwaga 3" xfId="35769" hidden="1"/>
    <cellStyle name="Uwaga 3" xfId="33380" hidden="1"/>
    <cellStyle name="Uwaga 3" xfId="31525" hidden="1"/>
    <cellStyle name="Uwaga 3" xfId="29987" hidden="1"/>
    <cellStyle name="Uwaga 3" xfId="54723" hidden="1"/>
    <cellStyle name="Uwaga 3" xfId="54718" hidden="1"/>
    <cellStyle name="Uwaga 3" xfId="54717" hidden="1"/>
    <cellStyle name="Uwaga 3" xfId="54715" hidden="1"/>
    <cellStyle name="Uwaga 3" xfId="39166" hidden="1"/>
    <cellStyle name="Uwaga 3" xfId="54707" hidden="1"/>
    <cellStyle name="Uwaga 3" xfId="54702" hidden="1"/>
    <cellStyle name="Uwaga 3" xfId="52601" hidden="1"/>
    <cellStyle name="Uwaga 3" xfId="51092" hidden="1"/>
    <cellStyle name="Uwaga 3" xfId="48308" hidden="1"/>
    <cellStyle name="Uwaga 3" xfId="45870" hidden="1"/>
    <cellStyle name="Uwaga 3" xfId="44390" hidden="1"/>
    <cellStyle name="Uwaga 3" xfId="42475" hidden="1"/>
    <cellStyle name="Uwaga 3" xfId="39138" hidden="1"/>
    <cellStyle name="Uwaga 3" xfId="39109" hidden="1"/>
    <cellStyle name="Uwaga 3" xfId="37629" hidden="1"/>
    <cellStyle name="Uwaga 3" xfId="30953" hidden="1"/>
    <cellStyle name="Uwaga 3" xfId="27752" hidden="1"/>
    <cellStyle name="Uwaga 3" xfId="54697" hidden="1"/>
    <cellStyle name="Uwaga 3" xfId="54690" hidden="1"/>
    <cellStyle name="Uwaga 3" xfId="54685" hidden="1"/>
    <cellStyle name="Uwaga 3" xfId="52632" hidden="1"/>
    <cellStyle name="Uwaga 3" xfId="35803" hidden="1"/>
    <cellStyle name="Uwaga 3" xfId="54681" hidden="1"/>
    <cellStyle name="Uwaga 3" xfId="54676" hidden="1"/>
    <cellStyle name="Uwaga 3" xfId="53561" hidden="1"/>
    <cellStyle name="Uwaga 3" xfId="53532" hidden="1"/>
    <cellStyle name="Uwaga 3" xfId="52575" hidden="1"/>
    <cellStyle name="Uwaga 3" xfId="46800" hidden="1"/>
    <cellStyle name="Uwaga 3" xfId="45873" hidden="1"/>
    <cellStyle name="Uwaga 3" xfId="44942" hidden="1"/>
    <cellStyle name="Uwaga 3" xfId="39141" hidden="1"/>
    <cellStyle name="Uwaga 3" xfId="38210" hidden="1"/>
    <cellStyle name="Uwaga 3" xfId="36732" hidden="1"/>
    <cellStyle name="Uwaga 3" xfId="32421" hidden="1"/>
    <cellStyle name="Uwaga 3" xfId="31519" hidden="1"/>
    <cellStyle name="Uwaga 3" xfId="30926" hidden="1"/>
    <cellStyle name="Uwaga 3" xfId="54668" hidden="1"/>
    <cellStyle name="Uwaga 3" xfId="54667" hidden="1"/>
    <cellStyle name="Uwaga 3" xfId="54666" hidden="1"/>
    <cellStyle name="Uwaga 3" xfId="54653" hidden="1"/>
    <cellStyle name="Uwaga 3" xfId="49253" hidden="1"/>
    <cellStyle name="Uwaga 3" xfId="35790" hidden="1"/>
    <cellStyle name="Uwaga 3" xfId="54646" hidden="1"/>
    <cellStyle name="Uwaga 3" xfId="54477" hidden="1"/>
    <cellStyle name="Uwaga 3" xfId="52591" hidden="1"/>
    <cellStyle name="Uwaga 3" xfId="49195" hidden="1"/>
    <cellStyle name="Uwaga 3" xfId="47714" hidden="1"/>
    <cellStyle name="Uwaga 3" xfId="45831" hidden="1"/>
    <cellStyle name="Uwaga 3" xfId="42465" hidden="1"/>
    <cellStyle name="Uwaga 3" xfId="41589" hidden="1"/>
    <cellStyle name="Uwaga 3" xfId="40985" hidden="1"/>
    <cellStyle name="Uwaga 3" xfId="34302" hidden="1"/>
    <cellStyle name="Uwaga 3" xfId="33344" hidden="1"/>
    <cellStyle name="Uwaga 3" xfId="31532" hidden="1"/>
    <cellStyle name="Uwaga 3" xfId="54642" hidden="1"/>
    <cellStyle name="Uwaga 3" xfId="54639" hidden="1"/>
    <cellStyle name="Uwaga 3" xfId="54635" hidden="1"/>
    <cellStyle name="Uwaga 3" xfId="54628" hidden="1"/>
    <cellStyle name="Uwaga 3" xfId="52621" hidden="1"/>
    <cellStyle name="Uwaga 3" xfId="42524" hidden="1"/>
    <cellStyle name="Uwaga 3" xfId="54622" hidden="1"/>
    <cellStyle name="Uwaga 3" xfId="54621" hidden="1"/>
    <cellStyle name="Uwaga 3" xfId="54620" hidden="1"/>
    <cellStyle name="Uwaga 3" xfId="49227" hidden="1"/>
    <cellStyle name="Uwaga 3" xfId="49198" hidden="1"/>
    <cellStyle name="Uwaga 3" xfId="47745" hidden="1"/>
    <cellStyle name="Uwaga 3" xfId="42467" hidden="1"/>
    <cellStyle name="Uwaga 3" xfId="41587" hidden="1"/>
    <cellStyle name="Uwaga 3" xfId="40987" hidden="1"/>
    <cellStyle name="Uwaga 3" xfId="34855" hidden="1"/>
    <cellStyle name="Uwaga 3" xfId="34304" hidden="1"/>
    <cellStyle name="Uwaga 3" xfId="33375" hidden="1"/>
    <cellStyle name="Uwaga 3" xfId="54618" hidden="1"/>
    <cellStyle name="Uwaga 3" xfId="54617" hidden="1"/>
    <cellStyle name="Uwaga 3" xfId="54616" hidden="1"/>
    <cellStyle name="Uwaga 3" xfId="54603" hidden="1"/>
    <cellStyle name="Uwaga 3" xfId="52624" hidden="1"/>
    <cellStyle name="Uwaga 3" xfId="42527" hidden="1"/>
    <cellStyle name="Uwaga 3" xfId="54596" hidden="1"/>
    <cellStyle name="Uwaga 3" xfId="54482" hidden="1"/>
    <cellStyle name="Uwaga 3" xfId="53524" hidden="1"/>
    <cellStyle name="Uwaga 3" xfId="49201" hidden="1"/>
    <cellStyle name="Uwaga 3" xfId="47748" hidden="1"/>
    <cellStyle name="Uwaga 3" xfId="46792" hidden="1"/>
    <cellStyle name="Uwaga 3" xfId="42470" hidden="1"/>
    <cellStyle name="Uwaga 3" xfId="41584" hidden="1"/>
    <cellStyle name="Uwaga 3" xfId="41019" hidden="1"/>
    <cellStyle name="Uwaga 3" xfId="34852" hidden="1"/>
    <cellStyle name="Uwaga 3" xfId="34278" hidden="1"/>
    <cellStyle name="Uwaga 3" xfId="33349" hidden="1"/>
    <cellStyle name="Uwaga 3" xfId="54593" hidden="1"/>
    <cellStyle name="Uwaga 3" xfId="54591" hidden="1"/>
    <cellStyle name="Uwaga 3" xfId="54589" hidden="1"/>
    <cellStyle name="Uwaga 3" xfId="27726" hidden="1"/>
    <cellStyle name="Uwaga 3" xfId="28714" hidden="1"/>
    <cellStyle name="Uwaga 3" xfId="49261" hidden="1"/>
    <cellStyle name="Uwaga 3" xfId="54572" hidden="1"/>
    <cellStyle name="Uwaga 3" xfId="54571" hidden="1"/>
    <cellStyle name="Uwaga 3" xfId="54570" hidden="1"/>
    <cellStyle name="Uwaga 3" xfId="49233" hidden="1"/>
    <cellStyle name="Uwaga 3" xfId="48310" hidden="1"/>
    <cellStyle name="Uwaga 3" xfId="47722" hidden="1"/>
    <cellStyle name="Uwaga 3" xfId="42473" hidden="1"/>
    <cellStyle name="Uwaga 3" xfId="41022" hidden="1"/>
    <cellStyle name="Uwaga 3" xfId="40093" hidden="1"/>
    <cellStyle name="Uwaga 3" xfId="34849" hidden="1"/>
    <cellStyle name="Uwaga 3" xfId="34281" hidden="1"/>
    <cellStyle name="Uwaga 3" xfId="33381" hidden="1"/>
    <cellStyle name="Uwaga 3" xfId="54568" hidden="1"/>
    <cellStyle name="Uwaga 3" xfId="54567" hidden="1"/>
    <cellStyle name="Uwaga 3" xfId="54566" hidden="1"/>
    <cellStyle name="Uwaga 3" xfId="27723" hidden="1"/>
    <cellStyle name="Uwaga 3" xfId="28711" hidden="1"/>
    <cellStyle name="Uwaga 3" xfId="49264" hidden="1"/>
    <cellStyle name="Uwaga 3" xfId="54547" hidden="1"/>
    <cellStyle name="Uwaga 3" xfId="54545" hidden="1"/>
    <cellStyle name="Uwaga 3" xfId="54488" hidden="1"/>
    <cellStyle name="Uwaga 3" xfId="49236" hidden="1"/>
    <cellStyle name="Uwaga 3" xfId="48307" hidden="1"/>
    <cellStyle name="Uwaga 3" xfId="47725" hidden="1"/>
    <cellStyle name="Uwaga 3" xfId="42476" hidden="1"/>
    <cellStyle name="Uwaga 3" xfId="41578" hidden="1"/>
    <cellStyle name="Uwaga 3" xfId="40996" hidden="1"/>
    <cellStyle name="Uwaga 3" xfId="35744" hidden="1"/>
    <cellStyle name="Uwaga 3" xfId="34313" hidden="1"/>
    <cellStyle name="Uwaga 3" xfId="34284" hidden="1"/>
    <cellStyle name="Uwaga 3" xfId="29991" hidden="1"/>
    <cellStyle name="Uwaga 3" xfId="28679" hidden="1"/>
    <cellStyle name="Uwaga 3" xfId="54542" hidden="1"/>
    <cellStyle name="Uwaga 3" xfId="54531" hidden="1"/>
    <cellStyle name="Uwaga 3" xfId="54529" hidden="1"/>
    <cellStyle name="Uwaga 3" xfId="54528" hidden="1"/>
    <cellStyle name="Uwaga 3" xfId="54524" hidden="1"/>
    <cellStyle name="Uwaga 3" xfId="54522" hidden="1"/>
    <cellStyle name="Uwaga 3" xfId="54520" hidden="1"/>
    <cellStyle name="Uwaga 3" xfId="51672" hidden="1"/>
    <cellStyle name="Uwaga 3" xfId="51096" hidden="1"/>
    <cellStyle name="Uwaga 3" xfId="49239" hidden="1"/>
    <cellStyle name="Uwaga 3" xfId="54462" hidden="1"/>
    <cellStyle name="Uwaga 3" xfId="54491" hidden="1"/>
    <cellStyle name="Uwaga 3" xfId="54519" hidden="1"/>
    <cellStyle name="Uwaga 3" xfId="45901" hidden="1"/>
    <cellStyle name="Uwaga 3" xfId="49267" hidden="1"/>
    <cellStyle name="Uwaga 3" xfId="52633" hidden="1"/>
    <cellStyle name="Uwaga 3" xfId="54538" hidden="1"/>
    <cellStyle name="Uwaga 3" xfId="54539" hidden="1"/>
    <cellStyle name="Uwaga 3" xfId="54540" hidden="1"/>
    <cellStyle name="Uwaga 3" xfId="32448" hidden="1"/>
    <cellStyle name="Uwaga 3" xfId="33355" hidden="1"/>
    <cellStyle name="Uwaga 3" xfId="33384" hidden="1"/>
    <cellStyle name="Uwaga 3" xfId="40067" hidden="1"/>
    <cellStyle name="Uwaga 3" xfId="40096" hidden="1"/>
    <cellStyle name="Uwaga 3" xfId="41025" hidden="1"/>
    <cellStyle name="Uwaga 3" xfId="46798" hidden="1"/>
    <cellStyle name="Uwaga 3" xfId="47754" hidden="1"/>
    <cellStyle name="Uwaga 3" xfId="49207" hidden="1"/>
    <cellStyle name="Uwaga 3" xfId="53559" hidden="1"/>
    <cellStyle name="Uwaga 3" xfId="54544" hidden="1"/>
    <cellStyle name="Uwaga 3" xfId="54546" hidden="1"/>
    <cellStyle name="Uwaga 3" xfId="42533" hidden="1"/>
    <cellStyle name="Uwaga 3" xfId="52630" hidden="1"/>
    <cellStyle name="Uwaga 3" xfId="54553" hidden="1"/>
    <cellStyle name="Uwaga 3" xfId="54562" hidden="1"/>
    <cellStyle name="Uwaga 3" xfId="54564" hidden="1"/>
    <cellStyle name="Uwaga 3" xfId="54565" hidden="1"/>
    <cellStyle name="Uwaga 3" xfId="32416" hidden="1"/>
    <cellStyle name="Uwaga 3" xfId="33352" hidden="1"/>
    <cellStyle name="Uwaga 3" xfId="34310" hidden="1"/>
    <cellStyle name="Uwaga 3" xfId="39136" hidden="1"/>
    <cellStyle name="Uwaga 3" xfId="40993" hidden="1"/>
    <cellStyle name="Uwaga 3" xfId="41581" hidden="1"/>
    <cellStyle name="Uwaga 3" xfId="46795" hidden="1"/>
    <cellStyle name="Uwaga 3" xfId="47751" hidden="1"/>
    <cellStyle name="Uwaga 3" xfId="49204" hidden="1"/>
    <cellStyle name="Uwaga 3" xfId="53556" hidden="1"/>
    <cellStyle name="Uwaga 3" xfId="54485" hidden="1"/>
    <cellStyle name="Uwaga 3" xfId="54569" hidden="1"/>
    <cellStyle name="Uwaga 3" xfId="42530" hidden="1"/>
    <cellStyle name="Uwaga 3" xfId="52627" hidden="1"/>
    <cellStyle name="Uwaga 3" xfId="54578" hidden="1"/>
    <cellStyle name="Uwaga 3" xfId="54587" hidden="1"/>
    <cellStyle name="Uwaga 3" xfId="54590" hidden="1"/>
    <cellStyle name="Uwaga 3" xfId="54592" hidden="1"/>
    <cellStyle name="Uwaga 3" xfId="32413" hidden="1"/>
    <cellStyle name="Uwaga 3" xfId="33378" hidden="1"/>
    <cellStyle name="Uwaga 3" xfId="34307" hidden="1"/>
    <cellStyle name="Uwaga 3" xfId="39133" hidden="1"/>
    <cellStyle name="Uwaga 3" xfId="40090" hidden="1"/>
    <cellStyle name="Uwaga 3" xfId="40990" hidden="1"/>
    <cellStyle name="Uwaga 3" xfId="46820" hidden="1"/>
    <cellStyle name="Uwaga 3" xfId="48313" hidden="1"/>
    <cellStyle name="Uwaga 3" xfId="49230" hidden="1"/>
    <cellStyle name="Uwaga 3" xfId="54453" hidden="1"/>
    <cellStyle name="Uwaga 3" xfId="54595" hidden="1"/>
    <cellStyle name="Uwaga 3" xfId="54597" hidden="1"/>
    <cellStyle name="Uwaga 3" xfId="45892" hidden="1"/>
    <cellStyle name="Uwaga 3" xfId="28717" hidden="1"/>
    <cellStyle name="Uwaga 3" xfId="27729" hidden="1"/>
    <cellStyle name="Uwaga 3" xfId="54612" hidden="1"/>
    <cellStyle name="Uwaga 3" xfId="54614" hidden="1"/>
    <cellStyle name="Uwaga 3" xfId="54615" hidden="1"/>
    <cellStyle name="Uwaga 3" xfId="32410" hidden="1"/>
    <cellStyle name="Uwaga 3" xfId="33346" hidden="1"/>
    <cellStyle name="Uwaga 3" xfId="34275" hidden="1"/>
    <cellStyle name="Uwaga 3" xfId="39130" hidden="1"/>
    <cellStyle name="Uwaga 3" xfId="40087" hidden="1"/>
    <cellStyle name="Uwaga 3" xfId="41016" hidden="1"/>
    <cellStyle name="Uwaga 3" xfId="46789" hidden="1"/>
    <cellStyle name="Uwaga 3" xfId="47716" hidden="1"/>
    <cellStyle name="Uwaga 3" xfId="48316" hidden="1"/>
    <cellStyle name="Uwaga 3" xfId="53550" hidden="1"/>
    <cellStyle name="Uwaga 3" xfId="54479" hidden="1"/>
    <cellStyle name="Uwaga 3" xfId="54619" hidden="1"/>
    <cellStyle name="Uwaga 3" xfId="45889" hidden="1"/>
    <cellStyle name="Uwaga 3" xfId="28720" hidden="1"/>
    <cellStyle name="Uwaga 3" xfId="27732" hidden="1"/>
    <cellStyle name="Uwaga 3" xfId="54638" hidden="1"/>
    <cellStyle name="Uwaga 3" xfId="54641" hidden="1"/>
    <cellStyle name="Uwaga 3" xfId="54643" hidden="1"/>
    <cellStyle name="Uwaga 3" xfId="32437" hidden="1"/>
    <cellStyle name="Uwaga 3" xfId="34273" hidden="1"/>
    <cellStyle name="Uwaga 3" xfId="34857" hidden="1"/>
    <cellStyle name="Uwaga 3" xfId="39128" hidden="1"/>
    <cellStyle name="Uwaga 3" xfId="40085" hidden="1"/>
    <cellStyle name="Uwaga 3" xfId="41014" hidden="1"/>
    <cellStyle name="Uwaga 3" xfId="46815" hidden="1"/>
    <cellStyle name="Uwaga 3" xfId="48319" hidden="1"/>
    <cellStyle name="Uwaga 3" xfId="49225" hidden="1"/>
    <cellStyle name="Uwaga 3" xfId="54448" hidden="1"/>
    <cellStyle name="Uwaga 3" xfId="54645" hidden="1"/>
    <cellStyle name="Uwaga 3" xfId="54647" hidden="1"/>
    <cellStyle name="Uwaga 3" xfId="45887" hidden="1"/>
    <cellStyle name="Uwaga 3" xfId="28722" hidden="1"/>
    <cellStyle name="Uwaga 3" xfId="27734" hidden="1"/>
    <cellStyle name="Uwaga 3" xfId="54660" hidden="1"/>
    <cellStyle name="Uwaga 3" xfId="54663" hidden="1"/>
    <cellStyle name="Uwaga 3" xfId="54665" hidden="1"/>
    <cellStyle name="Uwaga 3" xfId="28681" hidden="1"/>
    <cellStyle name="Uwaga 3" xfId="29993" hidden="1"/>
    <cellStyle name="Uwaga 3" xfId="30956" hidden="1"/>
    <cellStyle name="Uwaga 3" xfId="35746" hidden="1"/>
    <cellStyle name="Uwaga 3" xfId="37632" hidden="1"/>
    <cellStyle name="Uwaga 3" xfId="39112" hidden="1"/>
    <cellStyle name="Uwaga 3" xfId="42507" hidden="1"/>
    <cellStyle name="Uwaga 3" xfId="44364" hidden="1"/>
    <cellStyle name="Uwaga 3" xfId="45844" hidden="1"/>
    <cellStyle name="Uwaga 3" xfId="50166" hidden="1"/>
    <cellStyle name="Uwaga 3" xfId="51124" hidden="1"/>
    <cellStyle name="Uwaga 3" xfId="52604" hidden="1"/>
    <cellStyle name="Uwaga 3" xfId="54680" hidden="1"/>
    <cellStyle name="Uwaga 3" xfId="29260" hidden="1"/>
    <cellStyle name="Uwaga 3" xfId="42535" hidden="1"/>
    <cellStyle name="Uwaga 3" xfId="54687" hidden="1"/>
    <cellStyle name="Uwaga 3" xfId="54691" hidden="1"/>
    <cellStyle name="Uwaga 3" xfId="54693" hidden="1"/>
    <cellStyle name="Uwaga 3" xfId="27782" hidden="1"/>
    <cellStyle name="Uwaga 3" xfId="30923" hidden="1"/>
    <cellStyle name="Uwaga 3" xfId="32418" hidden="1"/>
    <cellStyle name="Uwaga 3" xfId="35743" hidden="1"/>
    <cellStyle name="Uwaga 3" xfId="36729" hidden="1"/>
    <cellStyle name="Uwaga 3" xfId="38213" hidden="1"/>
    <cellStyle name="Uwaga 3" xfId="42504" hidden="1"/>
    <cellStyle name="Uwaga 3" xfId="44945" hidden="1"/>
    <cellStyle name="Uwaga 3" xfId="46797" hidden="1"/>
    <cellStyle name="Uwaga 3" xfId="50163" hidden="1"/>
    <cellStyle name="Uwaga 3" xfId="52572" hidden="1"/>
    <cellStyle name="Uwaga 3" xfId="53558" hidden="1"/>
    <cellStyle name="Uwaga 3" xfId="54704" hidden="1"/>
    <cellStyle name="Uwaga 3" xfId="29257" hidden="1"/>
    <cellStyle name="Uwaga 3" xfId="42532" hidden="1"/>
    <cellStyle name="Uwaga 3" xfId="27724" hidden="1"/>
    <cellStyle name="Uwaga 3" xfId="54713" hidden="1"/>
    <cellStyle name="Uwaga 3" xfId="54716" hidden="1"/>
    <cellStyle name="Uwaga 3" xfId="54724" hidden="1"/>
    <cellStyle name="Uwaga 3" xfId="30018" hidden="1"/>
    <cellStyle name="Uwaga 3" xfId="32415" hidden="1"/>
    <cellStyle name="Uwaga 3" xfId="34850" hidden="1"/>
    <cellStyle name="Uwaga 3" xfId="37626" hidden="1"/>
    <cellStyle name="Uwaga 3" xfId="39135" hidden="1"/>
    <cellStyle name="Uwaga 3" xfId="42472" hidden="1"/>
    <cellStyle name="Uwaga 3" xfId="44387" hidden="1"/>
    <cellStyle name="Uwaga 3" xfId="46794" hidden="1"/>
    <cellStyle name="Uwaga 3" xfId="49203" hidden="1"/>
    <cellStyle name="Uwaga 3" xfId="51089" hidden="1"/>
    <cellStyle name="Uwaga 3" xfId="52598" hidden="1"/>
    <cellStyle name="Uwaga 3" xfId="54728" hidden="1"/>
    <cellStyle name="Uwaga 3" xfId="54733" hidden="1"/>
    <cellStyle name="Uwaga 3" xfId="42529" hidden="1"/>
    <cellStyle name="Uwaga 3" xfId="27727" hidden="1"/>
    <cellStyle name="Uwaga 3" xfId="54739" hidden="1"/>
    <cellStyle name="Uwaga 3" xfId="54743" hidden="1"/>
    <cellStyle name="Uwaga 3" xfId="54749" hidden="1"/>
    <cellStyle name="Uwaga 3" xfId="30015" hidden="1"/>
    <cellStyle name="Uwaga 3" xfId="32412" hidden="1"/>
    <cellStyle name="Uwaga 3" xfId="34277" hidden="1"/>
    <cellStyle name="Uwaga 3" xfId="36694" hidden="1"/>
    <cellStyle name="Uwaga 3" xfId="39103" hidden="1"/>
    <cellStyle name="Uwaga 3" xfId="41018" hidden="1"/>
    <cellStyle name="Uwaga 3" xfId="43426" hidden="1"/>
    <cellStyle name="Uwaga 3" xfId="44951" hidden="1"/>
    <cellStyle name="Uwaga 3" xfId="48314" hidden="1"/>
    <cellStyle name="Uwaga 3" xfId="50186" hidden="1"/>
    <cellStyle name="Uwaga 3" xfId="52595" hidden="1"/>
    <cellStyle name="Uwaga 3" xfId="54751" hidden="1"/>
    <cellStyle name="Uwaga 3" xfId="54755" hidden="1"/>
    <cellStyle name="Uwaga 3" xfId="35794" hidden="1"/>
    <cellStyle name="Uwaga 3" xfId="28718" hidden="1"/>
    <cellStyle name="Uwaga 3" xfId="54761" hidden="1"/>
    <cellStyle name="Uwaga 3" xfId="54766" hidden="1"/>
    <cellStyle name="Uwaga 3" xfId="54772" hidden="1"/>
    <cellStyle name="Uwaga 3" xfId="27791" hidden="1"/>
    <cellStyle name="Uwaga 3" xfId="30914" hidden="1"/>
    <cellStyle name="Uwaga 3" xfId="52605" hidden="1"/>
    <cellStyle name="Uwaga 3" xfId="53533" hidden="1"/>
    <cellStyle name="Uwaga 3" xfId="53562" hidden="1"/>
    <cellStyle name="Uwaga 3" xfId="35804" hidden="1"/>
    <cellStyle name="Uwaga 3" xfId="39170" hidden="1"/>
    <cellStyle name="Uwaga 3" xfId="42536" hidden="1"/>
    <cellStyle name="Uwaga 3" xfId="54535" hidden="1"/>
    <cellStyle name="Uwaga 3" xfId="54536" hidden="1"/>
    <cellStyle name="Uwaga 3" xfId="54537" hidden="1"/>
    <cellStyle name="Uwaga 3" xfId="30954" hidden="1"/>
    <cellStyle name="Uwaga 3" xfId="31521" hidden="1"/>
    <cellStyle name="Uwaga 3" xfId="32419" hidden="1"/>
    <cellStyle name="Uwaga 3" xfId="38212" hidden="1"/>
    <cellStyle name="Uwaga 3" xfId="39110" hidden="1"/>
    <cellStyle name="Uwaga 3" xfId="39139" hidden="1"/>
    <cellStyle name="Uwaga 3" xfId="44944" hidden="1"/>
    <cellStyle name="Uwaga 3" xfId="45871" hidden="1"/>
    <cellStyle name="Uwaga 3" xfId="46826" hidden="1"/>
    <cellStyle name="Uwaga 3" xfId="52573" hidden="1"/>
    <cellStyle name="Uwaga 3" xfId="53530" hidden="1"/>
    <cellStyle name="Uwaga 3" xfId="54459" hidden="1"/>
    <cellStyle name="Uwaga 3" xfId="29258" hidden="1"/>
    <cellStyle name="Uwaga 3" xfId="39167" hidden="1"/>
    <cellStyle name="Uwaga 3" xfId="45898" hidden="1"/>
    <cellStyle name="Uwaga 3" xfId="54559" hidden="1"/>
    <cellStyle name="Uwaga 3" xfId="54561" hidden="1"/>
    <cellStyle name="Uwaga 3" xfId="54563" hidden="1"/>
    <cellStyle name="Uwaga 3" xfId="30921" hidden="1"/>
    <cellStyle name="Uwaga 3" xfId="31524" hidden="1"/>
    <cellStyle name="Uwaga 3" xfId="32445" hidden="1"/>
    <cellStyle name="Uwaga 3" xfId="37656" hidden="1"/>
    <cellStyle name="Uwaga 3" xfId="39107" hidden="1"/>
    <cellStyle name="Uwaga 3" xfId="40064" hidden="1"/>
    <cellStyle name="Uwaga 3" xfId="44947" hidden="1"/>
    <cellStyle name="Uwaga 3" xfId="45868" hidden="1"/>
    <cellStyle name="Uwaga 3" xfId="46823" hidden="1"/>
    <cellStyle name="Uwaga 3" xfId="52570" hidden="1"/>
    <cellStyle name="Uwaga 3" xfId="53527" hidden="1"/>
    <cellStyle name="Uwaga 3" xfId="54456" hidden="1"/>
    <cellStyle name="Uwaga 3" xfId="29255" hidden="1"/>
    <cellStyle name="Uwaga 3" xfId="39164" hidden="1"/>
    <cellStyle name="Uwaga 3" xfId="45895" hidden="1"/>
    <cellStyle name="Uwaga 3" xfId="54584" hidden="1"/>
    <cellStyle name="Uwaga 3" xfId="54586" hidden="1"/>
    <cellStyle name="Uwaga 3" xfId="54588" hidden="1"/>
    <cellStyle name="Uwaga 3" xfId="30918" hidden="1"/>
    <cellStyle name="Uwaga 3" xfId="31527" hidden="1"/>
    <cellStyle name="Uwaga 3" xfId="32442" hidden="1"/>
    <cellStyle name="Uwaga 3" xfId="37653" hidden="1"/>
    <cellStyle name="Uwaga 3" xfId="39104" hidden="1"/>
    <cellStyle name="Uwaga 3" xfId="40061" hidden="1"/>
    <cellStyle name="Uwaga 3" xfId="44950" hidden="1"/>
    <cellStyle name="Uwaga 3" xfId="45865" hidden="1"/>
    <cellStyle name="Uwaga 3" xfId="47719" hidden="1"/>
    <cellStyle name="Uwaga 3" xfId="52567" hidden="1"/>
    <cellStyle name="Uwaga 3" xfId="53553" hidden="1"/>
    <cellStyle name="Uwaga 3" xfId="54594" hidden="1"/>
    <cellStyle name="Uwaga 3" xfId="29252" hidden="1"/>
    <cellStyle name="Uwaga 3" xfId="39161" hidden="1"/>
    <cellStyle name="Uwaga 3" xfId="49258" hidden="1"/>
    <cellStyle name="Uwaga 3" xfId="54609" hidden="1"/>
    <cellStyle name="Uwaga 3" xfId="54611" hidden="1"/>
    <cellStyle name="Uwaga 3" xfId="54613" hidden="1"/>
    <cellStyle name="Uwaga 3" xfId="30915" hidden="1"/>
    <cellStyle name="Uwaga 3" xfId="31530" hidden="1"/>
    <cellStyle name="Uwaga 3" xfId="32439" hidden="1"/>
    <cellStyle name="Uwaga 3" xfId="37650" hidden="1"/>
    <cellStyle name="Uwaga 3" xfId="39101" hidden="1"/>
    <cellStyle name="Uwaga 3" xfId="40058" hidden="1"/>
    <cellStyle name="Uwaga 3" xfId="44953" hidden="1"/>
    <cellStyle name="Uwaga 3" xfId="45862" hidden="1"/>
    <cellStyle name="Uwaga 3" xfId="46817" hidden="1"/>
    <cellStyle name="Uwaga 3" xfId="52564" hidden="1"/>
    <cellStyle name="Uwaga 3" xfId="53521" hidden="1"/>
    <cellStyle name="Uwaga 3" xfId="54450" hidden="1"/>
    <cellStyle name="Uwaga 3" xfId="29249" hidden="1"/>
    <cellStyle name="Uwaga 3" xfId="39158" hidden="1"/>
    <cellStyle name="Uwaga 3" xfId="49255" hidden="1"/>
    <cellStyle name="Uwaga 3" xfId="54634" hidden="1"/>
    <cellStyle name="Uwaga 3" xfId="54637" hidden="1"/>
    <cellStyle name="Uwaga 3" xfId="54640" hidden="1"/>
    <cellStyle name="Uwaga 3" xfId="30912" hidden="1"/>
    <cellStyle name="Uwaga 3" xfId="32408" hidden="1"/>
    <cellStyle name="Uwaga 3" xfId="33373" hidden="1"/>
    <cellStyle name="Uwaga 3" xfId="37648" hidden="1"/>
    <cellStyle name="Uwaga 3" xfId="39099" hidden="1"/>
    <cellStyle name="Uwaga 3" xfId="40056" hidden="1"/>
    <cellStyle name="Uwaga 3" xfId="44955" hidden="1"/>
    <cellStyle name="Uwaga 3" xfId="46787" hidden="1"/>
    <cellStyle name="Uwaga 3" xfId="47743" hidden="1"/>
    <cellStyle name="Uwaga 3" xfId="52562" hidden="1"/>
    <cellStyle name="Uwaga 3" xfId="53548" hidden="1"/>
    <cellStyle name="Uwaga 3" xfId="54644" hidden="1"/>
    <cellStyle name="Uwaga 3" xfId="29247" hidden="1"/>
    <cellStyle name="Uwaga 3" xfId="42522" hidden="1"/>
    <cellStyle name="Uwaga 3" xfId="52619" hidden="1"/>
    <cellStyle name="Uwaga 3" xfId="54657" hidden="1"/>
    <cellStyle name="Uwaga 3" xfId="54661" hidden="1"/>
    <cellStyle name="Uwaga 3" xfId="54664" hidden="1"/>
    <cellStyle name="Uwaga 3" xfId="54672" hidden="1"/>
    <cellStyle name="Uwaga 3" xfId="27779" hidden="1"/>
    <cellStyle name="Uwaga 3" xfId="30024" hidden="1"/>
    <cellStyle name="Uwaga 3" xfId="34286" hidden="1"/>
    <cellStyle name="Uwaga 3" xfId="35775" hidden="1"/>
    <cellStyle name="Uwaga 3" xfId="37661" hidden="1"/>
    <cellStyle name="Uwaga 3" xfId="41027" hidden="1"/>
    <cellStyle name="Uwaga 3" xfId="43435" hidden="1"/>
    <cellStyle name="Uwaga 3" xfId="44393" hidden="1"/>
    <cellStyle name="Uwaga 3" xfId="48305" hidden="1"/>
    <cellStyle name="Uwaga 3" xfId="50195" hidden="1"/>
    <cellStyle name="Uwaga 3" xfId="51673" hidden="1"/>
    <cellStyle name="Uwaga 3" xfId="54677" hidden="1"/>
    <cellStyle name="Uwaga 3" xfId="54682" hidden="1"/>
    <cellStyle name="Uwaga 3" xfId="39169" hidden="1"/>
    <cellStyle name="Uwaga 3" xfId="54684" hidden="1"/>
    <cellStyle name="Uwaga 3" xfId="54688" hidden="1"/>
    <cellStyle name="Uwaga 3" xfId="54692" hidden="1"/>
    <cellStyle name="Uwaga 3" xfId="54698" hidden="1"/>
    <cellStyle name="Uwaga 3" xfId="29990" hidden="1"/>
    <cellStyle name="Uwaga 3" xfId="31522" hidden="1"/>
    <cellStyle name="Uwaga 3" xfId="34283" hidden="1"/>
    <cellStyle name="Uwaga 3" xfId="35772" hidden="1"/>
    <cellStyle name="Uwaga 3" xfId="37658" hidden="1"/>
    <cellStyle name="Uwaga 3" xfId="41024" hidden="1"/>
    <cellStyle name="Uwaga 3" xfId="43461" hidden="1"/>
    <cellStyle name="Uwaga 3" xfId="45841" hidden="1"/>
    <cellStyle name="Uwaga 3" xfId="49206" hidden="1"/>
    <cellStyle name="Uwaga 3" xfId="51121" hidden="1"/>
    <cellStyle name="Uwaga 3" xfId="53529" hidden="1"/>
    <cellStyle name="Uwaga 3" xfId="54701" hidden="1"/>
    <cellStyle name="Uwaga 3" xfId="54706" hidden="1"/>
    <cellStyle name="Uwaga 3" xfId="35800" hidden="1"/>
    <cellStyle name="Uwaga 3" xfId="28712" hidden="1"/>
    <cellStyle name="Uwaga 3" xfId="54711" hidden="1"/>
    <cellStyle name="Uwaga 3" xfId="54714" hidden="1"/>
    <cellStyle name="Uwaga 3" xfId="54721" hidden="1"/>
    <cellStyle name="Uwaga 3" xfId="27785" hidden="1"/>
    <cellStyle name="Uwaga 3" xfId="30950" hidden="1"/>
    <cellStyle name="Uwaga 3" xfId="34280" hidden="1"/>
    <cellStyle name="Uwaga 3" xfId="36697" hidden="1"/>
    <cellStyle name="Uwaga 3" xfId="39106" hidden="1"/>
    <cellStyle name="Uwaga 3" xfId="41021" hidden="1"/>
    <cellStyle name="Uwaga 3" xfId="43458" hidden="1"/>
    <cellStyle name="Uwaga 3" xfId="45867" hidden="1"/>
    <cellStyle name="Uwaga 3" xfId="47750" hidden="1"/>
    <cellStyle name="Uwaga 3" xfId="50160" hidden="1"/>
    <cellStyle name="Uwaga 3" xfId="52569" hidden="1"/>
    <cellStyle name="Uwaga 3" xfId="54726" hidden="1"/>
    <cellStyle name="Uwaga 3" xfId="54731" hidden="1"/>
    <cellStyle name="Uwaga 3" xfId="39163" hidden="1"/>
    <cellStyle name="Uwaga 3" xfId="54734" hidden="1"/>
    <cellStyle name="Uwaga 3" xfId="54738" hidden="1"/>
    <cellStyle name="Uwaga 3" xfId="54742" hidden="1"/>
    <cellStyle name="Uwaga 3" xfId="54747" hidden="1"/>
    <cellStyle name="Uwaga 3" xfId="27758" hidden="1"/>
    <cellStyle name="Uwaga 3" xfId="31528" hidden="1"/>
    <cellStyle name="Uwaga 3" xfId="33377" hidden="1"/>
    <cellStyle name="Uwaga 3" xfId="35766" hidden="1"/>
    <cellStyle name="Uwaga 3" xfId="38219" hidden="1"/>
    <cellStyle name="Uwaga 3" xfId="40989" hidden="1"/>
    <cellStyle name="Uwaga 3" xfId="42498" hidden="1"/>
    <cellStyle name="Uwaga 3" xfId="44384" hidden="1"/>
    <cellStyle name="Uwaga 3" xfId="47747" hidden="1"/>
    <cellStyle name="Uwaga 3" xfId="50157" hidden="1"/>
    <cellStyle name="Uwaga 3" xfId="52566" hidden="1"/>
    <cellStyle name="Uwaga 3" xfId="54750" hidden="1"/>
    <cellStyle name="Uwaga 3" xfId="54754" hidden="1"/>
    <cellStyle name="Uwaga 3" xfId="29251" hidden="1"/>
    <cellStyle name="Uwaga 3" xfId="52623" hidden="1"/>
    <cellStyle name="Uwaga 3" xfId="54760" hidden="1"/>
    <cellStyle name="Uwaga 3" xfId="54764" hidden="1"/>
    <cellStyle name="Uwaga 3" xfId="54771" hidden="1"/>
    <cellStyle name="Uwaga 3" xfId="28669" hidden="1"/>
    <cellStyle name="Uwaga 3" xfId="30012" hidden="1"/>
    <cellStyle name="Uwaga 3" xfId="50196" hidden="1"/>
    <cellStyle name="Uwaga 3" xfId="51125" hidden="1"/>
    <cellStyle name="Uwaga 3" xfId="52576" hidden="1"/>
    <cellStyle name="Uwaga 3" xfId="54526" hidden="1"/>
    <cellStyle name="Uwaga 3" xfId="54527" hidden="1"/>
    <cellStyle name="Uwaga 3" xfId="29261" hidden="1"/>
    <cellStyle name="Uwaga 3" xfId="54532" hidden="1"/>
    <cellStyle name="Uwaga 3" xfId="54533" hidden="1"/>
    <cellStyle name="Uwaga 3" xfId="54534" hidden="1"/>
    <cellStyle name="Uwaga 3" xfId="27751" hidden="1"/>
    <cellStyle name="Uwaga 3" xfId="30022" hidden="1"/>
    <cellStyle name="Uwaga 3" xfId="30924" hidden="1"/>
    <cellStyle name="Uwaga 3" xfId="36730" hidden="1"/>
    <cellStyle name="Uwaga 3" xfId="37630" hidden="1"/>
    <cellStyle name="Uwaga 3" xfId="37659" hidden="1"/>
    <cellStyle name="Uwaga 3" xfId="43462" hidden="1"/>
    <cellStyle name="Uwaga 3" xfId="44391" hidden="1"/>
    <cellStyle name="Uwaga 3" xfId="45842" hidden="1"/>
    <cellStyle name="Uwaga 3" xfId="51093" hidden="1"/>
    <cellStyle name="Uwaga 3" xfId="51675" hidden="1"/>
    <cellStyle name="Uwaga 3" xfId="52602" hidden="1"/>
    <cellStyle name="Uwaga 3" xfId="54550" hidden="1"/>
    <cellStyle name="Uwaga 3" xfId="54552" hidden="1"/>
    <cellStyle name="Uwaga 3" xfId="35801" hidden="1"/>
    <cellStyle name="Uwaga 3" xfId="54556" hidden="1"/>
    <cellStyle name="Uwaga 3" xfId="54558" hidden="1"/>
    <cellStyle name="Uwaga 3" xfId="54560" hidden="1"/>
    <cellStyle name="Uwaga 3" xfId="27754" hidden="1"/>
    <cellStyle name="Uwaga 3" xfId="30019" hidden="1"/>
    <cellStyle name="Uwaga 3" xfId="30951" hidden="1"/>
    <cellStyle name="Uwaga 3" xfId="36698" hidden="1"/>
    <cellStyle name="Uwaga 3" xfId="37627" hidden="1"/>
    <cellStyle name="Uwaga 3" xfId="38215" hidden="1"/>
    <cellStyle name="Uwaga 3" xfId="43459" hidden="1"/>
    <cellStyle name="Uwaga 3" xfId="44388" hidden="1"/>
    <cellStyle name="Uwaga 3" xfId="45839" hidden="1"/>
    <cellStyle name="Uwaga 3" xfId="51090" hidden="1"/>
    <cellStyle name="Uwaga 3" xfId="51678" hidden="1"/>
    <cellStyle name="Uwaga 3" xfId="52599" hidden="1"/>
    <cellStyle name="Uwaga 3" xfId="54575" hidden="1"/>
    <cellStyle name="Uwaga 3" xfId="54577" hidden="1"/>
    <cellStyle name="Uwaga 3" xfId="35798" hidden="1"/>
    <cellStyle name="Uwaga 3" xfId="54581" hidden="1"/>
    <cellStyle name="Uwaga 3" xfId="54583" hidden="1"/>
    <cellStyle name="Uwaga 3" xfId="54585" hidden="1"/>
    <cellStyle name="Uwaga 3" xfId="27757" hidden="1"/>
    <cellStyle name="Uwaga 3" xfId="30016" hidden="1"/>
    <cellStyle name="Uwaga 3" xfId="30948" hidden="1"/>
    <cellStyle name="Uwaga 3" xfId="36695" hidden="1"/>
    <cellStyle name="Uwaga 3" xfId="37624" hidden="1"/>
    <cellStyle name="Uwaga 3" xfId="38218" hidden="1"/>
    <cellStyle name="Uwaga 3" xfId="43456" hidden="1"/>
    <cellStyle name="Uwaga 3" xfId="44385" hidden="1"/>
    <cellStyle name="Uwaga 3" xfId="45836" hidden="1"/>
    <cellStyle name="Uwaga 3" xfId="51087" hidden="1"/>
    <cellStyle name="Uwaga 3" xfId="51681" hidden="1"/>
    <cellStyle name="Uwaga 3" xfId="52596" hidden="1"/>
    <cellStyle name="Uwaga 3" xfId="54600" hidden="1"/>
    <cellStyle name="Uwaga 3" xfId="54602" hidden="1"/>
    <cellStyle name="Uwaga 3" xfId="35795" hidden="1"/>
    <cellStyle name="Uwaga 3" xfId="54606" hidden="1"/>
    <cellStyle name="Uwaga 3" xfId="54608" hidden="1"/>
    <cellStyle name="Uwaga 3" xfId="54610" hidden="1"/>
    <cellStyle name="Uwaga 3" xfId="27760" hidden="1"/>
    <cellStyle name="Uwaga 3" xfId="30013" hidden="1"/>
    <cellStyle name="Uwaga 3" xfId="30945" hidden="1"/>
    <cellStyle name="Uwaga 3" xfId="36692" hidden="1"/>
    <cellStyle name="Uwaga 3" xfId="37621" hidden="1"/>
    <cellStyle name="Uwaga 3" xfId="38221" hidden="1"/>
    <cellStyle name="Uwaga 3" xfId="43453" hidden="1"/>
    <cellStyle name="Uwaga 3" xfId="44382" hidden="1"/>
    <cellStyle name="Uwaga 3" xfId="45833" hidden="1"/>
    <cellStyle name="Uwaga 3" xfId="51084" hidden="1"/>
    <cellStyle name="Uwaga 3" xfId="51684" hidden="1"/>
    <cellStyle name="Uwaga 3" xfId="52593" hidden="1"/>
    <cellStyle name="Uwaga 3" xfId="54625" hidden="1"/>
    <cellStyle name="Uwaga 3" xfId="54627" hidden="1"/>
    <cellStyle name="Uwaga 3" xfId="35792" hidden="1"/>
    <cellStyle name="Uwaga 3" xfId="54631" hidden="1"/>
    <cellStyle name="Uwaga 3" xfId="54633" hidden="1"/>
    <cellStyle name="Uwaga 3" xfId="54636" hidden="1"/>
    <cellStyle name="Uwaga 3" xfId="27763" hidden="1"/>
    <cellStyle name="Uwaga 3" xfId="30010" hidden="1"/>
    <cellStyle name="Uwaga 3" xfId="30942" hidden="1"/>
    <cellStyle name="Uwaga 3" xfId="36690" hidden="1"/>
    <cellStyle name="Uwaga 3" xfId="37619" hidden="1"/>
    <cellStyle name="Uwaga 3" xfId="38223" hidden="1"/>
    <cellStyle name="Uwaga 3" xfId="43451" hidden="1"/>
    <cellStyle name="Uwaga 3" xfId="44380" hidden="1"/>
    <cellStyle name="Uwaga 3" xfId="45860" hidden="1"/>
    <cellStyle name="Uwaga 3" xfId="51082" hidden="1"/>
    <cellStyle name="Uwaga 3" xfId="51686" hidden="1"/>
    <cellStyle name="Uwaga 3" xfId="53519" hidden="1"/>
    <cellStyle name="Uwaga 3" xfId="54650" hidden="1"/>
    <cellStyle name="Uwaga 3" xfId="54652" hidden="1"/>
    <cellStyle name="Uwaga 3" xfId="39156" hidden="1"/>
    <cellStyle name="Uwaga 3" xfId="54655" hidden="1"/>
    <cellStyle name="Uwaga 3" xfId="54658" hidden="1"/>
    <cellStyle name="Uwaga 3" xfId="54662" hidden="1"/>
    <cellStyle name="Uwaga 3" xfId="54670" hidden="1"/>
    <cellStyle name="Uwaga 3" xfId="54673" hidden="1"/>
    <cellStyle name="Uwaga 3" xfId="27749" hidden="1"/>
    <cellStyle name="Uwaga 3" xfId="33357" hidden="1"/>
    <cellStyle name="Uwaga 3" xfId="34315" hidden="1"/>
    <cellStyle name="Uwaga 3" xfId="36703" hidden="1"/>
    <cellStyle name="Uwaga 3" xfId="40098" hidden="1"/>
    <cellStyle name="Uwaga 3" xfId="41576" hidden="1"/>
    <cellStyle name="Uwaga 3" xfId="43464" hidden="1"/>
    <cellStyle name="Uwaga 3" xfId="47727" hidden="1"/>
    <cellStyle name="Uwaga 3" xfId="49209" hidden="1"/>
    <cellStyle name="Uwaga 3" xfId="51095" hidden="1"/>
    <cellStyle name="Uwaga 3" xfId="54490" hidden="1"/>
    <cellStyle name="Uwaga 3" xfId="54678" hidden="1"/>
    <cellStyle name="Uwaga 3" xfId="54683" hidden="1"/>
    <cellStyle name="Uwaga 3" xfId="49266" hidden="1"/>
    <cellStyle name="Uwaga 3" xfId="27721" hidden="1"/>
    <cellStyle name="Uwaga 3" xfId="54689" hidden="1"/>
    <cellStyle name="Uwaga 3" xfId="54695" hidden="1"/>
    <cellStyle name="Uwaga 3" xfId="54699" hidden="1"/>
    <cellStyle name="Uwaga 3" xfId="30021" hidden="1"/>
    <cellStyle name="Uwaga 3" xfId="33354" hidden="1"/>
    <cellStyle name="Uwaga 3" xfId="34312" hidden="1"/>
    <cellStyle name="Uwaga 3" xfId="36700" hidden="1"/>
    <cellStyle name="Uwaga 3" xfId="40095" hidden="1"/>
    <cellStyle name="Uwaga 3" xfId="41579" hidden="1"/>
    <cellStyle name="Uwaga 3" xfId="44361" hidden="1"/>
    <cellStyle name="Uwaga 3" xfId="47724" hidden="1"/>
    <cellStyle name="Uwaga 3" xfId="49235" hidden="1"/>
    <cellStyle name="Uwaga 3" xfId="51676" hidden="1"/>
    <cellStyle name="Uwaga 3" xfId="54487" hidden="1"/>
    <cellStyle name="Uwaga 3" xfId="54703" hidden="1"/>
    <cellStyle name="Uwaga 3" xfId="54708" hidden="1"/>
    <cellStyle name="Uwaga 3" xfId="49263" hidden="1"/>
    <cellStyle name="Uwaga 3" xfId="54709" hidden="1"/>
    <cellStyle name="Uwaga 3" xfId="54712" hidden="1"/>
    <cellStyle name="Uwaga 3" xfId="54720" hidden="1"/>
    <cellStyle name="Uwaga 3" xfId="28675" hidden="1"/>
    <cellStyle name="Uwaga 3" xfId="30920" hidden="1"/>
    <cellStyle name="Uwaga 3" xfId="33351" hidden="1"/>
    <cellStyle name="Uwaga 3" xfId="35740" hidden="1"/>
    <cellStyle name="Uwaga 3" xfId="37655" hidden="1"/>
    <cellStyle name="Uwaga 3" xfId="40092" hidden="1"/>
    <cellStyle name="Uwaga 3" xfId="42501" hidden="1"/>
    <cellStyle name="Uwaga 3" xfId="44948" hidden="1"/>
    <cellStyle name="Uwaga 3" xfId="47721" hidden="1"/>
    <cellStyle name="Uwaga 3" xfId="49232" hidden="1"/>
    <cellStyle name="Uwaga 3" xfId="51679" hidden="1"/>
    <cellStyle name="Uwaga 3" xfId="54725" hidden="1"/>
    <cellStyle name="Uwaga 3" xfId="54730" hidden="1"/>
    <cellStyle name="Uwaga 3" xfId="35797" hidden="1"/>
    <cellStyle name="Uwaga 3" xfId="52626" hidden="1"/>
    <cellStyle name="Uwaga 3" xfId="54736" hidden="1"/>
    <cellStyle name="Uwaga 3" xfId="54741" hidden="1"/>
    <cellStyle name="Uwaga 3" xfId="54746" hidden="1"/>
    <cellStyle name="Uwaga 3" xfId="27788" hidden="1"/>
    <cellStyle name="Uwaga 3" xfId="30947" hidden="1"/>
    <cellStyle name="Uwaga 3" xfId="33348" hidden="1"/>
    <cellStyle name="Uwaga 3" xfId="35737" hidden="1"/>
    <cellStyle name="Uwaga 3" xfId="37652" hidden="1"/>
    <cellStyle name="Uwaga 3" xfId="40089" hidden="1"/>
    <cellStyle name="Uwaga 3" xfId="42469" hidden="1"/>
    <cellStyle name="Uwaga 3" xfId="44355" hidden="1"/>
    <cellStyle name="Uwaga 3" xfId="47718" hidden="1"/>
    <cellStyle name="Uwaga 3" xfId="49229" hidden="1"/>
    <cellStyle name="Uwaga 3" xfId="51682" hidden="1"/>
    <cellStyle name="Uwaga 3" xfId="54481" hidden="1"/>
    <cellStyle name="Uwaga 3" xfId="54753" hidden="1"/>
    <cellStyle name="Uwaga 3" xfId="54758" hidden="1"/>
    <cellStyle name="Uwaga 3" xfId="49257" hidden="1"/>
    <cellStyle name="Uwaga 3" xfId="27730" hidden="1"/>
    <cellStyle name="Uwaga 3" xfId="54763" hidden="1"/>
    <cellStyle name="Uwaga 3" xfId="54770" hidden="1"/>
    <cellStyle name="Uwaga 3" xfId="54774" hidden="1"/>
    <cellStyle name="Uwaga 3" xfId="29981" hidden="1"/>
    <cellStyle name="Uwaga 3" xfId="48304" hidden="1"/>
    <cellStyle name="Uwaga 3" xfId="49210" hidden="1"/>
    <cellStyle name="Uwaga 3" xfId="50167" hidden="1"/>
    <cellStyle name="Uwaga 3" xfId="54521" hidden="1"/>
    <cellStyle name="Uwaga 3" xfId="54523" hidden="1"/>
    <cellStyle name="Uwaga 3" xfId="54525" hidden="1"/>
    <cellStyle name="Uwaga 3" xfId="28708" hidden="1"/>
    <cellStyle name="Uwaga 3" xfId="27720" hidden="1"/>
    <cellStyle name="Uwaga 3" xfId="54530" hidden="1"/>
    <cellStyle name="Uwaga 3" xfId="54541" hidden="1"/>
    <cellStyle name="Uwaga 3" xfId="54543" hidden="1"/>
    <cellStyle name="Uwaga 3" xfId="27781" hidden="1"/>
    <cellStyle name="Uwaga 3" xfId="34846" hidden="1"/>
    <cellStyle name="Uwaga 3" xfId="35773" hidden="1"/>
    <cellStyle name="Uwaga 3" xfId="36701" hidden="1"/>
    <cellStyle name="Uwaga 3" xfId="42505" hidden="1"/>
    <cellStyle name="Uwaga 3" xfId="43433" hidden="1"/>
    <cellStyle name="Uwaga 3" xfId="44362" hidden="1"/>
    <cellStyle name="Uwaga 3" xfId="50164" hidden="1"/>
    <cellStyle name="Uwaga 3" xfId="50193" hidden="1"/>
    <cellStyle name="Uwaga 3" xfId="51122" hidden="1"/>
    <cellStyle name="Uwaga 3" xfId="54548" hidden="1"/>
    <cellStyle name="Uwaga 3" xfId="54549" hidden="1"/>
    <cellStyle name="Uwaga 3" xfId="54551" hidden="1"/>
    <cellStyle name="Uwaga 3" xfId="54554" hidden="1"/>
    <cellStyle name="Uwaga 3" xfId="54555" hidden="1"/>
    <cellStyle name="Uwaga 3" xfId="54557" hidden="1"/>
    <cellStyle name="Uwaga 3" xfId="28676" hidden="1"/>
    <cellStyle name="Uwaga 3" xfId="27784" hidden="1"/>
    <cellStyle name="Uwaga 3" xfId="29988" hidden="1"/>
    <cellStyle name="Uwaga 3" xfId="35741" hidden="1"/>
    <cellStyle name="Uwaga 3" xfId="35770" hidden="1"/>
    <cellStyle name="Uwaga 3" xfId="36727" hidden="1"/>
    <cellStyle name="Uwaga 3" xfId="42502" hidden="1"/>
    <cellStyle name="Uwaga 3" xfId="43430" hidden="1"/>
    <cellStyle name="Uwaga 3" xfId="44359" hidden="1"/>
    <cellStyle name="Uwaga 3" xfId="50161" hidden="1"/>
    <cellStyle name="Uwaga 3" xfId="50190" hidden="1"/>
    <cellStyle name="Uwaga 3" xfId="51119" hidden="1"/>
    <cellStyle name="Uwaga 3" xfId="54573" hidden="1"/>
    <cellStyle name="Uwaga 3" xfId="54574" hidden="1"/>
    <cellStyle name="Uwaga 3" xfId="54576" hidden="1"/>
    <cellStyle name="Uwaga 3" xfId="54579" hidden="1"/>
    <cellStyle name="Uwaga 3" xfId="54580" hidden="1"/>
    <cellStyle name="Uwaga 3" xfId="54582" hidden="1"/>
    <cellStyle name="Uwaga 3" xfId="28673" hidden="1"/>
    <cellStyle name="Uwaga 3" xfId="27787" hidden="1"/>
    <cellStyle name="Uwaga 3" xfId="29985" hidden="1"/>
    <cellStyle name="Uwaga 3" xfId="35738" hidden="1"/>
    <cellStyle name="Uwaga 3" xfId="35767" hidden="1"/>
    <cellStyle name="Uwaga 3" xfId="36724" hidden="1"/>
    <cellStyle name="Uwaga 3" xfId="42499" hidden="1"/>
    <cellStyle name="Uwaga 3" xfId="43427" hidden="1"/>
    <cellStyle name="Uwaga 3" xfId="44356" hidden="1"/>
    <cellStyle name="Uwaga 3" xfId="50158" hidden="1"/>
    <cellStyle name="Uwaga 3" xfId="50187" hidden="1"/>
    <cellStyle name="Uwaga 3" xfId="51116" hidden="1"/>
    <cellStyle name="Uwaga 3" xfId="54598" hidden="1"/>
    <cellStyle name="Uwaga 3" xfId="54599" hidden="1"/>
    <cellStyle name="Uwaga 3" xfId="54601" hidden="1"/>
    <cellStyle name="Uwaga 3" xfId="54604" hidden="1"/>
    <cellStyle name="Uwaga 3" xfId="54605" hidden="1"/>
    <cellStyle name="Uwaga 3" xfId="54607" hidden="1"/>
    <cellStyle name="Uwaga 3" xfId="28670" hidden="1"/>
    <cellStyle name="Uwaga 3" xfId="27790" hidden="1"/>
    <cellStyle name="Uwaga 3" xfId="29982" hidden="1"/>
    <cellStyle name="Uwaga 3" xfId="35735" hidden="1"/>
    <cellStyle name="Uwaga 3" xfId="35764" hidden="1"/>
    <cellStyle name="Uwaga 3" xfId="36721" hidden="1"/>
    <cellStyle name="Uwaga 3" xfId="42496" hidden="1"/>
    <cellStyle name="Uwaga 3" xfId="43424" hidden="1"/>
    <cellStyle name="Uwaga 3" xfId="44353" hidden="1"/>
    <cellStyle name="Uwaga 3" xfId="50155" hidden="1"/>
    <cellStyle name="Uwaga 3" xfId="50184" hidden="1"/>
    <cellStyle name="Uwaga 3" xfId="51113" hidden="1"/>
    <cellStyle name="Uwaga 3" xfId="54623" hidden="1"/>
    <cellStyle name="Uwaga 3" xfId="54624" hidden="1"/>
    <cellStyle name="Uwaga 3" xfId="54626" hidden="1"/>
    <cellStyle name="Uwaga 3" xfId="54629" hidden="1"/>
    <cellStyle name="Uwaga 3" xfId="54630" hidden="1"/>
    <cellStyle name="Uwaga 3" xfId="54632" hidden="1"/>
    <cellStyle name="Uwaga 3" xfId="28667" hidden="1"/>
    <cellStyle name="Uwaga 3" xfId="27793" hidden="1"/>
    <cellStyle name="Uwaga 3" xfId="29979" hidden="1"/>
    <cellStyle name="Uwaga 3" xfId="35733" hidden="1"/>
    <cellStyle name="Uwaga 3" xfId="35762" hidden="1"/>
    <cellStyle name="Uwaga 3" xfId="36719" hidden="1"/>
    <cellStyle name="Uwaga 3" xfId="42494" hidden="1"/>
    <cellStyle name="Uwaga 3" xfId="43422" hidden="1"/>
    <cellStyle name="Uwaga 3" xfId="44351" hidden="1"/>
    <cellStyle name="Uwaga 3" xfId="50153" hidden="1"/>
    <cellStyle name="Uwaga 3" xfId="50182" hidden="1"/>
    <cellStyle name="Uwaga 3" xfId="51111" hidden="1"/>
    <cellStyle name="Uwaga 3" xfId="54648" hidden="1"/>
    <cellStyle name="Uwaga 3" xfId="54649" hidden="1"/>
    <cellStyle name="Uwaga 3" xfId="54651" hidden="1"/>
    <cellStyle name="Uwaga 3" xfId="54654" hidden="1"/>
    <cellStyle name="Uwaga 3" xfId="54656" hidden="1"/>
    <cellStyle name="Uwaga 3" xfId="54659" hidden="1"/>
    <cellStyle name="Uwaga 3" xfId="54669" hidden="1"/>
    <cellStyle name="Uwaga 3" xfId="54671" hidden="1"/>
    <cellStyle name="Uwaga 3" xfId="54674" hidden="1"/>
    <cellStyle name="Uwaga 3" xfId="32450" hidden="1"/>
    <cellStyle name="Uwaga 3" xfId="33386" hidden="1"/>
    <cellStyle name="Uwaga 3" xfId="34844" hidden="1"/>
    <cellStyle name="Uwaga 3" xfId="40069" hidden="1"/>
    <cellStyle name="Uwaga 3" xfId="40998" hidden="1"/>
    <cellStyle name="Uwaga 3" xfId="42478" hidden="1"/>
    <cellStyle name="Uwaga 3" xfId="46828" hidden="1"/>
    <cellStyle name="Uwaga 3" xfId="47756" hidden="1"/>
    <cellStyle name="Uwaga 3" xfId="49238" hidden="1"/>
    <cellStyle name="Uwaga 3" xfId="54461" hidden="1"/>
    <cellStyle name="Uwaga 3" xfId="54675" hidden="1"/>
    <cellStyle name="Uwaga 3" xfId="54679" hidden="1"/>
    <cellStyle name="Uwaga 3" xfId="45900" hidden="1"/>
    <cellStyle name="Uwaga 3" xfId="28709" hidden="1"/>
    <cellStyle name="Uwaga 3" xfId="54686" hidden="1"/>
    <cellStyle name="Uwaga 3" xfId="54694" hidden="1"/>
    <cellStyle name="Uwaga 3" xfId="54696" hidden="1"/>
    <cellStyle name="Uwaga 3" xfId="28678" hidden="1"/>
    <cellStyle name="Uwaga 3" xfId="32447" hidden="1"/>
    <cellStyle name="Uwaga 3" xfId="33383" hidden="1"/>
    <cellStyle name="Uwaga 3" xfId="34847" hidden="1"/>
    <cellStyle name="Uwaga 3" xfId="40066" hidden="1"/>
    <cellStyle name="Uwaga 3" xfId="40995" hidden="1"/>
    <cellStyle name="Uwaga 3" xfId="43432" hidden="1"/>
    <cellStyle name="Uwaga 3" xfId="46825" hidden="1"/>
    <cellStyle name="Uwaga 3" xfId="47753" hidden="1"/>
    <cellStyle name="Uwaga 3" xfId="50192" hidden="1"/>
    <cellStyle name="Uwaga 3" xfId="54458" hidden="1"/>
    <cellStyle name="Uwaga 3" xfId="54700" hidden="1"/>
    <cellStyle name="Uwaga 3" xfId="54705" hidden="1"/>
    <cellStyle name="Uwaga 3" xfId="45897" hidden="1"/>
    <cellStyle name="Uwaga 3" xfId="52629" hidden="1"/>
    <cellStyle name="Uwaga 3" xfId="54710" hidden="1"/>
    <cellStyle name="Uwaga 3" xfId="54719" hidden="1"/>
    <cellStyle name="Uwaga 3" xfId="54722" hidden="1"/>
    <cellStyle name="Uwaga 3" xfId="27755" hidden="1"/>
    <cellStyle name="Uwaga 3" xfId="32444" hidden="1"/>
    <cellStyle name="Uwaga 3" xfId="34309" hidden="1"/>
    <cellStyle name="Uwaga 3" xfId="36726" hidden="1"/>
    <cellStyle name="Uwaga 3" xfId="40063" hidden="1"/>
    <cellStyle name="Uwaga 3" xfId="41582" hidden="1"/>
    <cellStyle name="Uwaga 3" xfId="44358" hidden="1"/>
    <cellStyle name="Uwaga 3" xfId="46822" hidden="1"/>
    <cellStyle name="Uwaga 3" xfId="48311" hidden="1"/>
    <cellStyle name="Uwaga 3" xfId="50189" hidden="1"/>
    <cellStyle name="Uwaga 3" xfId="54484" hidden="1"/>
    <cellStyle name="Uwaga 3" xfId="54729" hidden="1"/>
    <cellStyle name="Uwaga 3" xfId="29254" hidden="1"/>
    <cellStyle name="Uwaga 3" xfId="49260" hidden="1"/>
    <cellStyle name="Uwaga 3" xfId="54735" hidden="1"/>
    <cellStyle name="Uwaga 3" xfId="54740" hidden="1"/>
    <cellStyle name="Uwaga 3" xfId="54745" hidden="1"/>
    <cellStyle name="Uwaga 3" xfId="28672" hidden="1"/>
    <cellStyle name="Uwaga 3" xfId="30917" hidden="1"/>
    <cellStyle name="Uwaga 3" xfId="32441" hidden="1"/>
    <cellStyle name="Uwaga 3" xfId="34853" hidden="1"/>
    <cellStyle name="Uwaga 3" xfId="37623" hidden="1"/>
    <cellStyle name="Uwaga 3" xfId="40060" hidden="1"/>
    <cellStyle name="Uwaga 3" xfId="41585" hidden="1"/>
    <cellStyle name="Uwaga 3" xfId="43455" hidden="1"/>
    <cellStyle name="Uwaga 3" xfId="46819" hidden="1"/>
    <cellStyle name="Uwaga 3" xfId="49200" hidden="1"/>
    <cellStyle name="Uwaga 3" xfId="51115" hidden="1"/>
    <cellStyle name="Uwaga 3" xfId="54452" hidden="1"/>
    <cellStyle name="Uwaga 3" xfId="54752" hidden="1"/>
    <cellStyle name="Uwaga 3" xfId="54757" hidden="1"/>
    <cellStyle name="Uwaga 3" xfId="45891" hidden="1"/>
    <cellStyle name="Uwaga 3" xfId="54759" hidden="1"/>
    <cellStyle name="Uwaga 3" xfId="54762" hidden="1"/>
    <cellStyle name="Uwaga 3" xfId="54769" hidden="1"/>
    <cellStyle name="Uwaga 3" xfId="54773" hidden="1"/>
    <cellStyle name="Uwaga 3" xfId="27761" hidden="1"/>
    <cellStyle name="Warning Text" xfId="14" builtinId="11" customBuiltin="1"/>
  </cellStyles>
  <dxfs count="1">
    <dxf>
      <fill>
        <patternFill>
          <bgColor theme="4"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2035980</xdr:colOff>
      <xdr:row>0</xdr:row>
      <xdr:rowOff>28575</xdr:rowOff>
    </xdr:from>
    <xdr:to>
      <xdr:col>1</xdr:col>
      <xdr:colOff>3435897</xdr:colOff>
      <xdr:row>0</xdr:row>
      <xdr:rowOff>326376</xdr:rowOff>
    </xdr:to>
    <xdr:pic>
      <xdr:nvPicPr>
        <xdr:cNvPr id="2" name="Picture 1" descr="BoE_PRA_logo_A4.jpg"/>
        <xdr:cNvPicPr/>
      </xdr:nvPicPr>
      <xdr:blipFill>
        <a:blip xmlns:r="http://schemas.openxmlformats.org/officeDocument/2006/relationships" r:embed="rId1" cstate="print"/>
        <a:stretch>
          <a:fillRect/>
        </a:stretch>
      </xdr:blipFill>
      <xdr:spPr>
        <a:xfrm>
          <a:off x="5731680" y="28575"/>
          <a:ext cx="1533267" cy="2978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1055801</xdr:colOff>
      <xdr:row>0</xdr:row>
      <xdr:rowOff>69272</xdr:rowOff>
    </xdr:from>
    <xdr:to>
      <xdr:col>3</xdr:col>
      <xdr:colOff>1342160</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445961" y="69272"/>
          <a:ext cx="1732426" cy="2944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1055801</xdr:colOff>
      <xdr:row>0</xdr:row>
      <xdr:rowOff>51954</xdr:rowOff>
    </xdr:from>
    <xdr:to>
      <xdr:col>3</xdr:col>
      <xdr:colOff>1324842</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445961" y="51954"/>
          <a:ext cx="1732426" cy="2944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0</xdr:row>
      <xdr:rowOff>294409</xdr:rowOff>
    </xdr:to>
    <xdr:pic>
      <xdr:nvPicPr>
        <xdr:cNvPr id="2" name="Picture 1" descr="BoE_PRA_logo_A4.jpg"/>
        <xdr:cNvPicPr/>
      </xdr:nvPicPr>
      <xdr:blipFill>
        <a:blip xmlns:r="http://schemas.openxmlformats.org/officeDocument/2006/relationships" r:embed="rId1" cstate="print"/>
        <a:stretch>
          <a:fillRect/>
        </a:stretch>
      </xdr:blipFill>
      <xdr:spPr>
        <a:xfrm>
          <a:off x="10492046" y="0"/>
          <a:ext cx="258" cy="2944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1</xdr:row>
      <xdr:rowOff>5374</xdr:rowOff>
    </xdr:to>
    <xdr:pic>
      <xdr:nvPicPr>
        <xdr:cNvPr id="2" name="Picture 1" descr="BoE_PRA_logo_A4.jpg"/>
        <xdr:cNvPicPr/>
      </xdr:nvPicPr>
      <xdr:blipFill>
        <a:blip xmlns:r="http://schemas.openxmlformats.org/officeDocument/2006/relationships" r:embed="rId1" cstate="print"/>
        <a:stretch>
          <a:fillRect/>
        </a:stretch>
      </xdr:blipFill>
      <xdr:spPr>
        <a:xfrm>
          <a:off x="6753483" y="0"/>
          <a:ext cx="1533267" cy="295275"/>
        </a:xfrm>
        <a:prstGeom prst="rect">
          <a:avLst/>
        </a:prstGeom>
      </xdr:spPr>
    </xdr:pic>
    <xdr:clientData/>
  </xdr:twoCellAnchor>
  <xdr:twoCellAnchor editAs="oneCell">
    <xdr:from>
      <xdr:col>4</xdr:col>
      <xdr:colOff>51288</xdr:colOff>
      <xdr:row>0</xdr:row>
      <xdr:rowOff>36635</xdr:rowOff>
    </xdr:from>
    <xdr:to>
      <xdr:col>4</xdr:col>
      <xdr:colOff>1821815</xdr:colOff>
      <xdr:row>0</xdr:row>
      <xdr:rowOff>292944</xdr:rowOff>
    </xdr:to>
    <xdr:pic>
      <xdr:nvPicPr>
        <xdr:cNvPr id="3" name="Picture 2" descr="BoE_PRA_logo_A4.jpg"/>
        <xdr:cNvPicPr/>
      </xdr:nvPicPr>
      <xdr:blipFill>
        <a:blip xmlns:r="http://schemas.openxmlformats.org/officeDocument/2006/relationships" r:embed="rId1" cstate="print"/>
        <a:stretch>
          <a:fillRect/>
        </a:stretch>
      </xdr:blipFill>
      <xdr:spPr>
        <a:xfrm>
          <a:off x="5788270" y="36635"/>
          <a:ext cx="1770527" cy="29440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1090437</xdr:colOff>
      <xdr:row>0</xdr:row>
      <xdr:rowOff>69272</xdr:rowOff>
    </xdr:from>
    <xdr:to>
      <xdr:col>4</xdr:col>
      <xdr:colOff>3464</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480597" y="69272"/>
          <a:ext cx="1732426" cy="2944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312902</xdr:colOff>
      <xdr:row>0</xdr:row>
      <xdr:rowOff>56030</xdr:rowOff>
    </xdr:from>
    <xdr:to>
      <xdr:col>2</xdr:col>
      <xdr:colOff>2025464</xdr:colOff>
      <xdr:row>0</xdr:row>
      <xdr:rowOff>352986</xdr:rowOff>
    </xdr:to>
    <xdr:pic>
      <xdr:nvPicPr>
        <xdr:cNvPr id="2" name="Picture 1" descr="BoE_PRA_logo_A4.jpg"/>
        <xdr:cNvPicPr/>
      </xdr:nvPicPr>
      <xdr:blipFill>
        <a:blip xmlns:r="http://schemas.openxmlformats.org/officeDocument/2006/relationships" r:embed="rId1" cstate="print"/>
        <a:stretch>
          <a:fillRect/>
        </a:stretch>
      </xdr:blipFill>
      <xdr:spPr>
        <a:xfrm>
          <a:off x="5557255" y="56030"/>
          <a:ext cx="1712562" cy="2969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4819650</xdr:colOff>
      <xdr:row>0</xdr:row>
      <xdr:rowOff>76200</xdr:rowOff>
    </xdr:from>
    <xdr:to>
      <xdr:col>2</xdr:col>
      <xdr:colOff>6590177</xdr:colOff>
      <xdr:row>1</xdr:row>
      <xdr:rowOff>75334</xdr:rowOff>
    </xdr:to>
    <xdr:pic>
      <xdr:nvPicPr>
        <xdr:cNvPr id="3" name="Picture 2" descr="BoE_PRA_logo_A4.jpg"/>
        <xdr:cNvPicPr/>
      </xdr:nvPicPr>
      <xdr:blipFill>
        <a:blip xmlns:r="http://schemas.openxmlformats.org/officeDocument/2006/relationships" r:embed="rId1" cstate="print"/>
        <a:stretch>
          <a:fillRect/>
        </a:stretch>
      </xdr:blipFill>
      <xdr:spPr>
        <a:xfrm>
          <a:off x="7781925" y="76200"/>
          <a:ext cx="1770527" cy="294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1297018</xdr:colOff>
      <xdr:row>0</xdr:row>
      <xdr:rowOff>54429</xdr:rowOff>
    </xdr:from>
    <xdr:to>
      <xdr:col>5</xdr:col>
      <xdr:colOff>1436495</xdr:colOff>
      <xdr:row>0</xdr:row>
      <xdr:rowOff>346983</xdr:rowOff>
    </xdr:to>
    <xdr:pic>
      <xdr:nvPicPr>
        <xdr:cNvPr id="2" name="Picture 1" descr="BoE_PRA_logo_A4.jpg"/>
        <xdr:cNvPicPr/>
      </xdr:nvPicPr>
      <xdr:blipFill>
        <a:blip xmlns:r="http://schemas.openxmlformats.org/officeDocument/2006/relationships" r:embed="rId1" cstate="print"/>
        <a:stretch>
          <a:fillRect/>
        </a:stretch>
      </xdr:blipFill>
      <xdr:spPr>
        <a:xfrm>
          <a:off x="7440644" y="54429"/>
          <a:ext cx="1741037" cy="2925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1514436</xdr:colOff>
      <xdr:row>0</xdr:row>
      <xdr:rowOff>68036</xdr:rowOff>
    </xdr:from>
    <xdr:to>
      <xdr:col>3</xdr:col>
      <xdr:colOff>5935</xdr:colOff>
      <xdr:row>0</xdr:row>
      <xdr:rowOff>360590</xdr:rowOff>
    </xdr:to>
    <xdr:pic>
      <xdr:nvPicPr>
        <xdr:cNvPr id="2" name="Picture 1" descr="BoE_PRA_logo_A4.jpg"/>
        <xdr:cNvPicPr/>
      </xdr:nvPicPr>
      <xdr:blipFill>
        <a:blip xmlns:r="http://schemas.openxmlformats.org/officeDocument/2006/relationships" r:embed="rId1" cstate="print"/>
        <a:stretch>
          <a:fillRect/>
        </a:stretch>
      </xdr:blipFill>
      <xdr:spPr>
        <a:xfrm>
          <a:off x="6651133" y="68036"/>
          <a:ext cx="1595288" cy="2925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1228983</xdr:colOff>
      <xdr:row>0</xdr:row>
      <xdr:rowOff>0</xdr:rowOff>
    </xdr:from>
    <xdr:ext cx="1533267" cy="295275"/>
    <xdr:pic>
      <xdr:nvPicPr>
        <xdr:cNvPr id="3" name="Picture 2" descr="BoE_PRA_logo_A4.jpg"/>
        <xdr:cNvPicPr/>
      </xdr:nvPicPr>
      <xdr:blipFill>
        <a:blip xmlns:r="http://schemas.openxmlformats.org/officeDocument/2006/relationships" r:embed="rId1" cstate="print"/>
        <a:stretch>
          <a:fillRect/>
        </a:stretch>
      </xdr:blipFill>
      <xdr:spPr>
        <a:xfrm>
          <a:off x="7991733" y="0"/>
          <a:ext cx="1533267" cy="295275"/>
        </a:xfrm>
        <a:prstGeom prst="rect">
          <a:avLst/>
        </a:prstGeom>
      </xdr:spPr>
    </xdr:pic>
    <xdr:clientData/>
  </xdr:oneCellAnchor>
  <xdr:oneCellAnchor>
    <xdr:from>
      <xdr:col>1</xdr:col>
      <xdr:colOff>1228983</xdr:colOff>
      <xdr:row>0</xdr:row>
      <xdr:rowOff>0</xdr:rowOff>
    </xdr:from>
    <xdr:ext cx="1533267" cy="295275"/>
    <xdr:pic>
      <xdr:nvPicPr>
        <xdr:cNvPr id="6" name="Picture 5" descr="BoE_PRA_logo_A4.jpg"/>
        <xdr:cNvPicPr/>
      </xdr:nvPicPr>
      <xdr:blipFill>
        <a:blip xmlns:r="http://schemas.openxmlformats.org/officeDocument/2006/relationships" r:embed="rId1" cstate="print"/>
        <a:stretch>
          <a:fillRect/>
        </a:stretch>
      </xdr:blipFill>
      <xdr:spPr>
        <a:xfrm>
          <a:off x="7991733" y="0"/>
          <a:ext cx="1533267" cy="2952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1351152</xdr:colOff>
      <xdr:row>0</xdr:row>
      <xdr:rowOff>53482</xdr:rowOff>
    </xdr:from>
    <xdr:to>
      <xdr:col>2</xdr:col>
      <xdr:colOff>1422212</xdr:colOff>
      <xdr:row>0</xdr:row>
      <xdr:rowOff>350438</xdr:rowOff>
    </xdr:to>
    <xdr:pic>
      <xdr:nvPicPr>
        <xdr:cNvPr id="2" name="Picture 1" descr="BoE_PRA_logo_A4.jpg"/>
        <xdr:cNvPicPr/>
      </xdr:nvPicPr>
      <xdr:blipFill>
        <a:blip xmlns:r="http://schemas.openxmlformats.org/officeDocument/2006/relationships" r:embed="rId1" cstate="print"/>
        <a:stretch>
          <a:fillRect/>
        </a:stretch>
      </xdr:blipFill>
      <xdr:spPr>
        <a:xfrm>
          <a:off x="6483446" y="53482"/>
          <a:ext cx="1667897" cy="2969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1145639</xdr:colOff>
      <xdr:row>0</xdr:row>
      <xdr:rowOff>59531</xdr:rowOff>
    </xdr:from>
    <xdr:to>
      <xdr:col>3</xdr:col>
      <xdr:colOff>1369676</xdr:colOff>
      <xdr:row>0</xdr:row>
      <xdr:rowOff>357187</xdr:rowOff>
    </xdr:to>
    <xdr:pic>
      <xdr:nvPicPr>
        <xdr:cNvPr id="2" name="Picture 1" descr="BoE_PRA_logo_A4.jpg"/>
        <xdr:cNvPicPr/>
      </xdr:nvPicPr>
      <xdr:blipFill>
        <a:blip xmlns:r="http://schemas.openxmlformats.org/officeDocument/2006/relationships" r:embed="rId1" cstate="print"/>
        <a:stretch>
          <a:fillRect/>
        </a:stretch>
      </xdr:blipFill>
      <xdr:spPr>
        <a:xfrm>
          <a:off x="5539045" y="59531"/>
          <a:ext cx="1735674" cy="297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1211665</xdr:colOff>
      <xdr:row>0</xdr:row>
      <xdr:rowOff>51954</xdr:rowOff>
    </xdr:from>
    <xdr:to>
      <xdr:col>4</xdr:col>
      <xdr:colOff>51955</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601825" y="51954"/>
          <a:ext cx="1732426" cy="2944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1159711</xdr:colOff>
      <xdr:row>0</xdr:row>
      <xdr:rowOff>51954</xdr:rowOff>
    </xdr:from>
    <xdr:to>
      <xdr:col>4</xdr:col>
      <xdr:colOff>1</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549871" y="51954"/>
          <a:ext cx="1732426" cy="2944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1090438</xdr:colOff>
      <xdr:row>0</xdr:row>
      <xdr:rowOff>51955</xdr:rowOff>
    </xdr:from>
    <xdr:to>
      <xdr:col>4</xdr:col>
      <xdr:colOff>3465</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480598" y="51955"/>
          <a:ext cx="1732426" cy="2944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2"/>
  <sheetViews>
    <sheetView showGridLines="0" tabSelected="1" view="pageLayout" zoomScaleNormal="90" workbookViewId="0">
      <selection activeCell="H9" sqref="H9"/>
    </sheetView>
  </sheetViews>
  <sheetFormatPr defaultColWidth="9.1328125" defaultRowHeight="14.25"/>
  <cols>
    <col min="1" max="1" width="51.59765625" style="36" customWidth="1"/>
    <col min="2" max="2" width="51.59765625" style="52" customWidth="1"/>
    <col min="3" max="3" width="21.59765625" style="36" customWidth="1"/>
    <col min="4" max="16384" width="9.1328125" style="36"/>
  </cols>
  <sheetData>
    <row r="1" spans="1:7" s="48" customFormat="1" ht="30" customHeight="1">
      <c r="A1" s="46" t="str">
        <f>Summary!A1</f>
        <v>PRA Insurance Stress Testing 2019</v>
      </c>
      <c r="B1" s="47"/>
    </row>
    <row r="2" spans="1:7" ht="21" customHeight="1">
      <c r="A2" s="49" t="s">
        <v>0</v>
      </c>
      <c r="B2" s="73" t="s">
        <v>26</v>
      </c>
    </row>
    <row r="3" spans="1:7" ht="21" customHeight="1">
      <c r="B3" s="69" t="s">
        <v>24</v>
      </c>
    </row>
    <row r="4" spans="1:7" ht="21" customHeight="1">
      <c r="B4" s="68" t="s">
        <v>25</v>
      </c>
    </row>
    <row r="6" spans="1:7">
      <c r="A6" s="74" t="s">
        <v>6</v>
      </c>
      <c r="B6" s="314"/>
    </row>
    <row r="7" spans="1:7">
      <c r="A7" s="74" t="s">
        <v>452</v>
      </c>
      <c r="B7" s="70"/>
    </row>
    <row r="8" spans="1:7">
      <c r="A8" s="74" t="s">
        <v>1</v>
      </c>
      <c r="B8" s="70"/>
      <c r="G8" s="50"/>
    </row>
    <row r="9" spans="1:7">
      <c r="A9" s="74" t="s">
        <v>178</v>
      </c>
      <c r="B9" s="70"/>
    </row>
    <row r="10" spans="1:7">
      <c r="A10" s="74" t="s">
        <v>468</v>
      </c>
      <c r="B10" s="313"/>
    </row>
    <row r="11" spans="1:7">
      <c r="A11" s="51"/>
    </row>
    <row r="12" spans="1:7">
      <c r="A12" s="74" t="s">
        <v>16</v>
      </c>
      <c r="B12" s="71">
        <v>43465</v>
      </c>
      <c r="C12" s="53"/>
    </row>
    <row r="13" spans="1:7">
      <c r="A13" s="51"/>
    </row>
    <row r="14" spans="1:7">
      <c r="A14" s="74" t="s">
        <v>7</v>
      </c>
      <c r="B14" s="70"/>
    </row>
    <row r="15" spans="1:7">
      <c r="A15" s="74" t="s">
        <v>8</v>
      </c>
      <c r="B15" s="165"/>
    </row>
    <row r="16" spans="1:7">
      <c r="A16" s="74" t="s">
        <v>9</v>
      </c>
      <c r="B16" s="70"/>
    </row>
    <row r="17" spans="1:2">
      <c r="A17" s="51"/>
    </row>
    <row r="18" spans="1:2">
      <c r="A18" s="74" t="s">
        <v>636</v>
      </c>
      <c r="B18" s="70"/>
    </row>
    <row r="19" spans="1:2">
      <c r="A19" s="74" t="s">
        <v>637</v>
      </c>
      <c r="B19" s="70"/>
    </row>
    <row r="20" spans="1:2">
      <c r="A20" s="55"/>
      <c r="B20" s="56"/>
    </row>
    <row r="21" spans="1:2">
      <c r="A21" s="74" t="s">
        <v>624</v>
      </c>
      <c r="B21" s="70"/>
    </row>
    <row r="22" spans="1:2">
      <c r="A22" s="51"/>
    </row>
    <row r="23" spans="1:2">
      <c r="A23" s="132" t="s">
        <v>43</v>
      </c>
      <c r="B23" s="133"/>
    </row>
    <row r="24" spans="1:2">
      <c r="A24" s="74" t="s">
        <v>44</v>
      </c>
      <c r="B24" s="74" t="s">
        <v>10</v>
      </c>
    </row>
    <row r="25" spans="1:2">
      <c r="A25" s="72"/>
      <c r="B25" s="70"/>
    </row>
    <row r="26" spans="1:2">
      <c r="A26" s="72"/>
      <c r="B26" s="70"/>
    </row>
    <row r="27" spans="1:2">
      <c r="A27" s="72"/>
      <c r="B27" s="70"/>
    </row>
    <row r="28" spans="1:2">
      <c r="A28" s="72"/>
      <c r="B28" s="70"/>
    </row>
    <row r="29" spans="1:2">
      <c r="A29" s="72"/>
      <c r="B29" s="70"/>
    </row>
    <row r="30" spans="1:2">
      <c r="A30" s="72"/>
      <c r="B30" s="70"/>
    </row>
    <row r="32" spans="1:2">
      <c r="A32" s="54"/>
    </row>
  </sheetData>
  <dataConsolidate/>
  <customSheetViews>
    <customSheetView guid="{D0779E51-DCFF-49C6-B9BF-88595CCD561F}" showGridLines="0" fitToPage="1">
      <selection activeCell="F26" sqref="F26"/>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F6802C74-4A13-4305-AE0A-79380F4E4554}" showGridLines="0" fitToPage="1">
      <selection activeCell="F26" sqref="F26"/>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pageMargins left="0.70866141732283472" right="0.70866141732283472" top="0.74803149606299213" bottom="0.74803149606299213" header="0.31496062992125984" footer="0.31496062992125984"/>
  <pageSetup paperSize="8" orientation="landscape" r:id="rId3"/>
  <headerFooter>
    <oddHeader xml:space="preserve">&amp;L16 August 2019: This template has been updated, please see: https://www.bankofengland.co.uk/prudential-regulation/letter/2019/insurance-stress-test-2019 </oddHeader>
    <oddFooter>&amp;R&amp;"-,Italic"Sheet "&amp;A"</oddFooter>
  </headerFooter>
  <drawing r:id="rId4"/>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Variables!$A$1:$A$3</xm:f>
          </x14:formula1>
          <xm:sqref>B7</xm:sqref>
        </x14:dataValidation>
        <x14:dataValidation type="list" allowBlank="1" showInputMessage="1" showErrorMessage="1">
          <x14:formula1>
            <xm:f>Variables!$E$1:$E$3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102"/>
  <sheetViews>
    <sheetView showGridLines="0" view="pageLayout" zoomScaleNormal="70" workbookViewId="0">
      <selection activeCell="E35" sqref="E35"/>
    </sheetView>
  </sheetViews>
  <sheetFormatPr defaultColWidth="9.1328125" defaultRowHeight="15" customHeight="1"/>
  <cols>
    <col min="1" max="1" width="40.73046875" style="3" customWidth="1"/>
    <col min="2" max="2" width="29.265625" style="3" customWidth="1"/>
    <col min="3" max="5" width="20.265625" style="3" customWidth="1"/>
    <col min="6" max="6" width="6.59765625" style="9" customWidth="1"/>
    <col min="7" max="7" width="136.59765625" style="9" bestFit="1" customWidth="1"/>
    <col min="8" max="12" width="17.3984375" style="9" customWidth="1"/>
    <col min="13" max="13" width="6.59765625" style="9" customWidth="1"/>
    <col min="14" max="14" width="58.3984375" style="3" customWidth="1"/>
    <col min="15" max="16" width="17.1328125" style="3" customWidth="1"/>
    <col min="17" max="17" width="15" style="3" customWidth="1"/>
    <col min="18" max="16384" width="9.1328125" style="3"/>
  </cols>
  <sheetData>
    <row r="1" spans="1:17" ht="31.5" customHeight="1">
      <c r="A1" s="1" t="str">
        <f>Summary!A1</f>
        <v>PRA Insurance Stress Testing 2019</v>
      </c>
      <c r="G1" s="5" t="str">
        <f>CONCATENATE("Scenario ", B2, ": Projected Movement in Net Assets after Stress")</f>
        <v>Scenario B4: Projected Movement in Net Assets after Stress</v>
      </c>
      <c r="H1" s="10"/>
      <c r="I1" s="10"/>
      <c r="J1" s="10"/>
      <c r="K1" s="10"/>
      <c r="L1" s="10"/>
      <c r="N1" s="14" t="str">
        <f>CONCATENATE("Scenario ", B2, ": Specific data items")</f>
        <v>Scenario B4: Specific data items</v>
      </c>
    </row>
    <row r="2" spans="1:17" ht="21" customHeight="1">
      <c r="A2" s="14" t="s">
        <v>380</v>
      </c>
      <c r="B2" s="5" t="s">
        <v>437</v>
      </c>
      <c r="D2" s="229" t="s">
        <v>26</v>
      </c>
      <c r="G2" s="66" t="s">
        <v>11</v>
      </c>
      <c r="H2" s="10"/>
      <c r="I2" s="164" t="s">
        <v>530</v>
      </c>
      <c r="J2" s="10"/>
      <c r="K2" s="10"/>
      <c r="L2" s="10"/>
      <c r="N2" s="6" t="s">
        <v>11</v>
      </c>
    </row>
    <row r="3" spans="1:17" ht="21" customHeight="1">
      <c r="A3" s="6" t="s">
        <v>11</v>
      </c>
      <c r="D3" s="230" t="s">
        <v>24</v>
      </c>
      <c r="G3" s="136"/>
      <c r="H3" s="32"/>
      <c r="I3" s="164" t="s">
        <v>533</v>
      </c>
      <c r="J3" s="163"/>
      <c r="K3" s="163"/>
      <c r="L3" s="10"/>
      <c r="N3" s="2"/>
    </row>
    <row r="4" spans="1:17" ht="21" customHeight="1">
      <c r="B4" s="2"/>
      <c r="C4" s="2"/>
      <c r="D4" s="231" t="s">
        <v>25</v>
      </c>
      <c r="E4" s="2"/>
      <c r="F4" s="10"/>
      <c r="G4" s="22" t="s">
        <v>101</v>
      </c>
      <c r="H4" s="162" t="s">
        <v>432</v>
      </c>
      <c r="I4" s="164" t="s">
        <v>531</v>
      </c>
      <c r="J4" s="164" t="s">
        <v>534</v>
      </c>
      <c r="K4" s="164" t="s">
        <v>536</v>
      </c>
      <c r="L4" s="164" t="s">
        <v>538</v>
      </c>
      <c r="M4" s="10"/>
      <c r="N4" s="13" t="s">
        <v>638</v>
      </c>
    </row>
    <row r="5" spans="1:17" ht="15" customHeight="1">
      <c r="G5" s="7"/>
      <c r="H5" s="161" t="s">
        <v>529</v>
      </c>
      <c r="I5" s="164" t="s">
        <v>532</v>
      </c>
      <c r="J5" s="164" t="s">
        <v>535</v>
      </c>
      <c r="K5" s="164" t="s">
        <v>537</v>
      </c>
      <c r="L5" s="164" t="s">
        <v>539</v>
      </c>
    </row>
    <row r="6" spans="1:17" ht="14.25">
      <c r="A6" s="90" t="s">
        <v>6</v>
      </c>
      <c r="B6" s="479" t="str">
        <f>IF('Firm Info'!B6="","",'Firm Info'!B6)</f>
        <v/>
      </c>
      <c r="C6" s="479"/>
      <c r="D6" s="479"/>
      <c r="G6" s="147" t="s">
        <v>84</v>
      </c>
      <c r="H6" s="142">
        <f>'2019 Projection'!B16</f>
        <v>0</v>
      </c>
      <c r="I6" s="139"/>
      <c r="J6" s="139"/>
      <c r="K6" s="139"/>
      <c r="L6" s="142">
        <f>SUM(H6:K6)</f>
        <v>0</v>
      </c>
      <c r="N6" s="184"/>
      <c r="O6" s="104" t="s">
        <v>353</v>
      </c>
      <c r="P6" s="104" t="s">
        <v>354</v>
      </c>
      <c r="Q6" s="103" t="s">
        <v>2</v>
      </c>
    </row>
    <row r="7" spans="1:17" ht="15" customHeight="1">
      <c r="A7" s="74" t="s">
        <v>452</v>
      </c>
      <c r="B7" s="468" t="str">
        <f>IF('Firm Info'!B7="","",'Firm Info'!B7)</f>
        <v/>
      </c>
      <c r="C7" s="468"/>
      <c r="D7" s="468"/>
      <c r="G7" s="147" t="s">
        <v>85</v>
      </c>
      <c r="H7" s="142">
        <f>'2019 Projection'!B17</f>
        <v>0</v>
      </c>
      <c r="I7" s="139"/>
      <c r="J7" s="139"/>
      <c r="K7" s="139"/>
      <c r="L7" s="142">
        <f t="shared" ref="L7:L12" si="0">SUM(H7:K7)</f>
        <v>0</v>
      </c>
      <c r="N7" s="184" t="s">
        <v>32</v>
      </c>
      <c r="O7" s="309"/>
      <c r="P7" s="309"/>
      <c r="Q7" s="304">
        <f t="shared" ref="Q7:Q15" si="1">SUM(O7:P7)</f>
        <v>0</v>
      </c>
    </row>
    <row r="8" spans="1:17" ht="14.25">
      <c r="A8" s="90" t="s">
        <v>5</v>
      </c>
      <c r="B8" s="480" t="str">
        <f>VLOOKUP(B2,Summary!$A$16:$B$23, 2)</f>
        <v>A1+ UK WSSS + UK FL</v>
      </c>
      <c r="C8" s="468"/>
      <c r="D8" s="468"/>
      <c r="G8" s="147" t="s">
        <v>486</v>
      </c>
      <c r="H8" s="142">
        <f>'2019 Projection'!B18</f>
        <v>0</v>
      </c>
      <c r="I8" s="139"/>
      <c r="J8" s="139"/>
      <c r="K8" s="139"/>
      <c r="L8" s="142">
        <f t="shared" si="0"/>
        <v>0</v>
      </c>
      <c r="N8" s="184" t="s">
        <v>33</v>
      </c>
      <c r="O8" s="309"/>
      <c r="P8" s="309"/>
      <c r="Q8" s="304">
        <f t="shared" si="1"/>
        <v>0</v>
      </c>
    </row>
    <row r="9" spans="1:17" ht="14.25" customHeight="1">
      <c r="A9" s="481" t="s">
        <v>12</v>
      </c>
      <c r="B9" s="482" t="str">
        <f>Summary!K20</f>
        <v>A large UK windstorm and a large UK flood leading to some £22bn of losses in aggregate to the UK</v>
      </c>
      <c r="C9" s="483"/>
      <c r="D9" s="484"/>
      <c r="G9" s="148" t="s">
        <v>487</v>
      </c>
      <c r="H9" s="140">
        <f>SUM(H6:H8)</f>
        <v>0</v>
      </c>
      <c r="I9" s="140">
        <f t="shared" ref="I9:K9" si="2">SUM(I6:I8)</f>
        <v>0</v>
      </c>
      <c r="J9" s="140">
        <f t="shared" si="2"/>
        <v>0</v>
      </c>
      <c r="K9" s="140">
        <f t="shared" si="2"/>
        <v>0</v>
      </c>
      <c r="L9" s="140">
        <f t="shared" si="0"/>
        <v>0</v>
      </c>
      <c r="N9" s="184" t="s">
        <v>34</v>
      </c>
      <c r="O9" s="309"/>
      <c r="P9" s="309"/>
      <c r="Q9" s="304">
        <f t="shared" si="1"/>
        <v>0</v>
      </c>
    </row>
    <row r="10" spans="1:17" ht="14.25">
      <c r="A10" s="481"/>
      <c r="B10" s="485"/>
      <c r="C10" s="486"/>
      <c r="D10" s="487"/>
      <c r="G10" s="147" t="s">
        <v>86</v>
      </c>
      <c r="H10" s="142">
        <f>'2019 Projection'!B20</f>
        <v>0</v>
      </c>
      <c r="I10" s="139"/>
      <c r="J10" s="139"/>
      <c r="K10" s="139"/>
      <c r="L10" s="142">
        <f t="shared" si="0"/>
        <v>0</v>
      </c>
      <c r="N10" s="184" t="s">
        <v>38</v>
      </c>
      <c r="O10" s="309"/>
      <c r="P10" s="309"/>
      <c r="Q10" s="304">
        <f t="shared" si="1"/>
        <v>0</v>
      </c>
    </row>
    <row r="11" spans="1:17" ht="14.25">
      <c r="A11" s="481"/>
      <c r="B11" s="485"/>
      <c r="C11" s="486"/>
      <c r="D11" s="487"/>
      <c r="G11" s="147" t="s">
        <v>87</v>
      </c>
      <c r="H11" s="142">
        <f>'2019 Projection'!B21</f>
        <v>0</v>
      </c>
      <c r="I11" s="139"/>
      <c r="J11" s="139"/>
      <c r="K11" s="139"/>
      <c r="L11" s="142">
        <f t="shared" si="0"/>
        <v>0</v>
      </c>
      <c r="N11" s="184" t="s">
        <v>35</v>
      </c>
      <c r="O11" s="309"/>
      <c r="P11" s="309"/>
      <c r="Q11" s="304">
        <f t="shared" si="1"/>
        <v>0</v>
      </c>
    </row>
    <row r="12" spans="1:17" ht="14.25">
      <c r="A12" s="481"/>
      <c r="B12" s="488"/>
      <c r="C12" s="489"/>
      <c r="D12" s="490"/>
      <c r="G12" s="148" t="s">
        <v>488</v>
      </c>
      <c r="H12" s="140">
        <f>SUM(H10:H11)</f>
        <v>0</v>
      </c>
      <c r="I12" s="140">
        <f t="shared" ref="I12:K12" si="3">SUM(I10:I11)</f>
        <v>0</v>
      </c>
      <c r="J12" s="140">
        <f t="shared" si="3"/>
        <v>0</v>
      </c>
      <c r="K12" s="140">
        <f t="shared" si="3"/>
        <v>0</v>
      </c>
      <c r="L12" s="140">
        <f t="shared" si="0"/>
        <v>0</v>
      </c>
      <c r="N12" s="184" t="s">
        <v>42</v>
      </c>
      <c r="O12" s="309"/>
      <c r="P12" s="309"/>
      <c r="Q12" s="304">
        <f t="shared" si="1"/>
        <v>0</v>
      </c>
    </row>
    <row r="13" spans="1:17" ht="14.25">
      <c r="G13" s="149" t="s">
        <v>523</v>
      </c>
      <c r="H13" s="141"/>
      <c r="I13" s="141"/>
      <c r="J13" s="141"/>
      <c r="K13" s="141"/>
      <c r="L13" s="141"/>
      <c r="N13" s="184" t="s">
        <v>37</v>
      </c>
      <c r="O13" s="309"/>
      <c r="P13" s="309"/>
      <c r="Q13" s="304">
        <f t="shared" si="1"/>
        <v>0</v>
      </c>
    </row>
    <row r="14" spans="1:17" ht="14.25">
      <c r="A14" s="184" t="s">
        <v>18</v>
      </c>
      <c r="B14" s="491"/>
      <c r="C14" s="492"/>
      <c r="D14" s="493"/>
      <c r="G14" s="150" t="s">
        <v>88</v>
      </c>
      <c r="H14" s="142">
        <f>'2019 Projection'!B24</f>
        <v>0</v>
      </c>
      <c r="I14" s="139"/>
      <c r="J14" s="139"/>
      <c r="K14" s="139"/>
      <c r="L14" s="142">
        <f t="shared" ref="L14:L22" si="4">SUM(H14:K14)</f>
        <v>0</v>
      </c>
      <c r="N14" s="184" t="s">
        <v>36</v>
      </c>
      <c r="O14" s="309"/>
      <c r="P14" s="309"/>
      <c r="Q14" s="304">
        <f t="shared" si="1"/>
        <v>0</v>
      </c>
    </row>
    <row r="15" spans="1:17" ht="14.25">
      <c r="A15" s="494" t="s">
        <v>19</v>
      </c>
      <c r="B15" s="494"/>
      <c r="C15" s="494"/>
      <c r="D15" s="494"/>
      <c r="G15" s="150" t="s">
        <v>89</v>
      </c>
      <c r="H15" s="142">
        <f>'2019 Projection'!B25</f>
        <v>0</v>
      </c>
      <c r="I15" s="139"/>
      <c r="J15" s="139"/>
      <c r="K15" s="139"/>
      <c r="L15" s="142">
        <f t="shared" si="4"/>
        <v>0</v>
      </c>
      <c r="N15" s="96" t="s">
        <v>628</v>
      </c>
      <c r="O15" s="310">
        <f>SUM(O7:O14)</f>
        <v>0</v>
      </c>
      <c r="P15" s="310">
        <f>SUM(P7:P14)</f>
        <v>0</v>
      </c>
      <c r="Q15" s="304">
        <f t="shared" si="1"/>
        <v>0</v>
      </c>
    </row>
    <row r="16" spans="1:17" ht="14.25">
      <c r="A16" s="475"/>
      <c r="B16" s="475"/>
      <c r="C16" s="475"/>
      <c r="D16" s="475"/>
      <c r="G16" s="150" t="s">
        <v>90</v>
      </c>
      <c r="H16" s="142">
        <f>'2019 Projection'!B26</f>
        <v>0</v>
      </c>
      <c r="I16" s="139"/>
      <c r="J16" s="139"/>
      <c r="K16" s="139"/>
      <c r="L16" s="142">
        <f t="shared" si="4"/>
        <v>0</v>
      </c>
      <c r="O16" s="129"/>
      <c r="P16" s="129"/>
      <c r="Q16" s="129"/>
    </row>
    <row r="17" spans="1:17" ht="14.25">
      <c r="A17" s="475"/>
      <c r="B17" s="475"/>
      <c r="C17" s="475"/>
      <c r="D17" s="475"/>
      <c r="G17" s="150" t="s">
        <v>91</v>
      </c>
      <c r="H17" s="142">
        <f>'2019 Projection'!B27</f>
        <v>0</v>
      </c>
      <c r="I17" s="139"/>
      <c r="J17" s="139"/>
      <c r="K17" s="139"/>
      <c r="L17" s="142">
        <f t="shared" si="4"/>
        <v>0</v>
      </c>
      <c r="N17" s="184" t="s">
        <v>50</v>
      </c>
      <c r="O17" s="309"/>
      <c r="P17" s="309"/>
      <c r="Q17" s="304">
        <f>SUM(O17:P17)</f>
        <v>0</v>
      </c>
    </row>
    <row r="18" spans="1:17" ht="14.25">
      <c r="A18" s="475"/>
      <c r="B18" s="475"/>
      <c r="C18" s="475"/>
      <c r="D18" s="475"/>
      <c r="G18" s="150" t="s">
        <v>103</v>
      </c>
      <c r="H18" s="142">
        <f>'2019 Projection'!B28</f>
        <v>0</v>
      </c>
      <c r="I18" s="139"/>
      <c r="J18" s="139"/>
      <c r="K18" s="139"/>
      <c r="L18" s="142">
        <f t="shared" si="4"/>
        <v>0</v>
      </c>
      <c r="N18" s="257" t="s">
        <v>72</v>
      </c>
      <c r="O18" s="309"/>
      <c r="P18" s="139"/>
      <c r="Q18" s="304">
        <f>SUM(O18:P18)</f>
        <v>0</v>
      </c>
    </row>
    <row r="19" spans="1:17" ht="14.25">
      <c r="A19" s="475"/>
      <c r="B19" s="475"/>
      <c r="C19" s="475"/>
      <c r="D19" s="475"/>
      <c r="G19" s="148" t="s">
        <v>524</v>
      </c>
      <c r="H19" s="140">
        <f>SUM(H14:H18)</f>
        <v>0</v>
      </c>
      <c r="I19" s="140">
        <f t="shared" ref="I19:K19" si="5">SUM(I14:I18)</f>
        <v>0</v>
      </c>
      <c r="J19" s="140">
        <f t="shared" si="5"/>
        <v>0</v>
      </c>
      <c r="K19" s="140">
        <f t="shared" si="5"/>
        <v>0</v>
      </c>
      <c r="L19" s="140">
        <f t="shared" si="4"/>
        <v>0</v>
      </c>
    </row>
    <row r="20" spans="1:17" ht="14.25">
      <c r="G20" s="147" t="s">
        <v>700</v>
      </c>
      <c r="H20" s="142">
        <f>'2019 Projection'!B30</f>
        <v>0</v>
      </c>
      <c r="I20" s="139"/>
      <c r="J20" s="139"/>
      <c r="K20" s="139"/>
      <c r="L20" s="142">
        <f t="shared" si="4"/>
        <v>0</v>
      </c>
      <c r="N20" s="13" t="s">
        <v>51</v>
      </c>
    </row>
    <row r="21" spans="1:17" ht="14.25">
      <c r="A21" s="90" t="s">
        <v>116</v>
      </c>
      <c r="B21" s="299"/>
      <c r="G21" s="147" t="s">
        <v>93</v>
      </c>
      <c r="H21" s="142">
        <f>'2019 Projection'!B31</f>
        <v>0</v>
      </c>
      <c r="I21" s="139"/>
      <c r="J21" s="139"/>
      <c r="K21" s="139"/>
      <c r="L21" s="142">
        <f t="shared" si="4"/>
        <v>0</v>
      </c>
      <c r="N21" s="13"/>
    </row>
    <row r="22" spans="1:17" ht="14.25">
      <c r="A22" s="90" t="s">
        <v>335</v>
      </c>
      <c r="B22" s="299"/>
      <c r="G22" s="148" t="s">
        <v>489</v>
      </c>
      <c r="H22" s="140">
        <f>SUM(H20:H21)</f>
        <v>0</v>
      </c>
      <c r="I22" s="140">
        <f t="shared" ref="I22:K22" si="6">SUM(I20:I21)</f>
        <v>0</v>
      </c>
      <c r="J22" s="140">
        <f t="shared" si="6"/>
        <v>0</v>
      </c>
      <c r="K22" s="140">
        <f t="shared" si="6"/>
        <v>0</v>
      </c>
      <c r="L22" s="140">
        <f t="shared" si="4"/>
        <v>0</v>
      </c>
      <c r="N22" s="184"/>
      <c r="O22" s="104" t="s">
        <v>353</v>
      </c>
      <c r="P22" s="105" t="s">
        <v>354</v>
      </c>
    </row>
    <row r="23" spans="1:17" ht="14.25">
      <c r="A23" s="90" t="s">
        <v>13</v>
      </c>
      <c r="B23" s="299"/>
      <c r="C23" s="19"/>
      <c r="G23" s="149" t="s">
        <v>490</v>
      </c>
      <c r="H23" s="142">
        <f>+H22+H19+H12+H9</f>
        <v>0</v>
      </c>
      <c r="I23" s="142">
        <f>+I22+I19+I12+I9</f>
        <v>0</v>
      </c>
      <c r="J23" s="142">
        <f t="shared" ref="J23:K23" si="7">+J22+J19+J12+J9</f>
        <v>0</v>
      </c>
      <c r="K23" s="142">
        <f t="shared" si="7"/>
        <v>0</v>
      </c>
      <c r="L23" s="142">
        <f>SUM(H23:K23)</f>
        <v>0</v>
      </c>
      <c r="N23" s="184" t="s">
        <v>53</v>
      </c>
      <c r="O23" s="309"/>
      <c r="P23" s="139"/>
    </row>
    <row r="24" spans="1:17" ht="14.25">
      <c r="A24" s="90" t="s">
        <v>71</v>
      </c>
      <c r="B24" s="299"/>
      <c r="C24" s="18" t="s">
        <v>31</v>
      </c>
      <c r="G24" s="25"/>
      <c r="H24" s="143"/>
      <c r="I24" s="143"/>
      <c r="J24" s="143"/>
      <c r="K24" s="143"/>
      <c r="L24" s="143"/>
      <c r="N24" s="184" t="s">
        <v>52</v>
      </c>
      <c r="O24" s="309"/>
      <c r="P24" s="139"/>
    </row>
    <row r="25" spans="1:17" ht="14.25">
      <c r="A25" s="494" t="s">
        <v>629</v>
      </c>
      <c r="B25" s="494"/>
      <c r="C25" s="494"/>
      <c r="D25" s="494"/>
      <c r="G25" s="26" t="s">
        <v>102</v>
      </c>
      <c r="H25" s="143"/>
      <c r="I25" s="143"/>
      <c r="J25" s="143"/>
      <c r="K25" s="143"/>
      <c r="L25" s="143"/>
      <c r="N25" s="184" t="s">
        <v>581</v>
      </c>
      <c r="O25" s="309"/>
      <c r="P25" s="139"/>
    </row>
    <row r="26" spans="1:17" ht="14.25">
      <c r="A26" s="475"/>
      <c r="B26" s="475"/>
      <c r="C26" s="475"/>
      <c r="D26" s="475"/>
      <c r="G26" s="25"/>
      <c r="H26" s="143"/>
      <c r="I26" s="143"/>
      <c r="J26" s="143"/>
      <c r="K26" s="143"/>
      <c r="L26" s="143"/>
      <c r="N26" s="184" t="s">
        <v>584</v>
      </c>
      <c r="O26" s="309"/>
      <c r="P26" s="139"/>
    </row>
    <row r="27" spans="1:17" ht="14.25">
      <c r="A27" s="475"/>
      <c r="B27" s="475"/>
      <c r="C27" s="475"/>
      <c r="D27" s="475"/>
      <c r="G27" s="151" t="s">
        <v>491</v>
      </c>
      <c r="H27" s="142">
        <f>'2019 Projection'!B37</f>
        <v>0</v>
      </c>
      <c r="I27" s="139"/>
      <c r="J27" s="139"/>
      <c r="K27" s="139"/>
      <c r="L27" s="142">
        <f t="shared" ref="L27:L39" si="8">SUM(H27:K27)</f>
        <v>0</v>
      </c>
    </row>
    <row r="28" spans="1:17" ht="14.25">
      <c r="A28" s="475"/>
      <c r="B28" s="475"/>
      <c r="C28" s="475"/>
      <c r="D28" s="475"/>
      <c r="G28" s="151" t="s">
        <v>492</v>
      </c>
      <c r="H28" s="142">
        <f>'2019 Projection'!B38</f>
        <v>0</v>
      </c>
      <c r="I28" s="139"/>
      <c r="J28" s="139"/>
      <c r="K28" s="139"/>
      <c r="L28" s="142">
        <f t="shared" si="8"/>
        <v>0</v>
      </c>
      <c r="N28" s="13" t="s">
        <v>643</v>
      </c>
    </row>
    <row r="29" spans="1:17" ht="14.25">
      <c r="A29" s="475"/>
      <c r="B29" s="475"/>
      <c r="C29" s="475"/>
      <c r="D29" s="475"/>
      <c r="G29" s="151" t="s">
        <v>493</v>
      </c>
      <c r="H29" s="142">
        <f>'2019 Projection'!B39</f>
        <v>0</v>
      </c>
      <c r="I29" s="139"/>
      <c r="J29" s="139"/>
      <c r="K29" s="139"/>
      <c r="L29" s="142">
        <f t="shared" si="8"/>
        <v>0</v>
      </c>
    </row>
    <row r="30" spans="1:17" ht="14.25">
      <c r="G30" s="152" t="s">
        <v>494</v>
      </c>
      <c r="H30" s="140">
        <f>SUM(H27:H29)</f>
        <v>0</v>
      </c>
      <c r="I30" s="140">
        <f t="shared" ref="I30:K30" si="9">SUM(I27:I29)</f>
        <v>0</v>
      </c>
      <c r="J30" s="140">
        <f t="shared" si="9"/>
        <v>0</v>
      </c>
      <c r="K30" s="140">
        <f t="shared" si="9"/>
        <v>0</v>
      </c>
      <c r="L30" s="140">
        <f t="shared" si="8"/>
        <v>0</v>
      </c>
      <c r="N30" s="184"/>
      <c r="O30" s="104" t="s">
        <v>353</v>
      </c>
      <c r="P30" s="105" t="s">
        <v>354</v>
      </c>
    </row>
    <row r="31" spans="1:17" ht="14.25">
      <c r="A31" s="494" t="s">
        <v>27</v>
      </c>
      <c r="B31" s="494"/>
      <c r="C31" s="494"/>
      <c r="D31" s="494"/>
      <c r="G31" s="153" t="s">
        <v>94</v>
      </c>
      <c r="H31" s="142">
        <f>'2019 Projection'!B41</f>
        <v>0</v>
      </c>
      <c r="I31" s="139"/>
      <c r="J31" s="139"/>
      <c r="K31" s="139"/>
      <c r="L31" s="142">
        <f t="shared" si="8"/>
        <v>0</v>
      </c>
      <c r="N31" s="184" t="s">
        <v>349</v>
      </c>
      <c r="O31" s="309"/>
      <c r="P31" s="139"/>
    </row>
    <row r="32" spans="1:17" ht="14.25">
      <c r="A32" s="475"/>
      <c r="B32" s="475"/>
      <c r="C32" s="475"/>
      <c r="D32" s="475"/>
      <c r="G32" s="153" t="s">
        <v>95</v>
      </c>
      <c r="H32" s="142">
        <f>'2019 Projection'!B42</f>
        <v>0</v>
      </c>
      <c r="I32" s="139"/>
      <c r="J32" s="139"/>
      <c r="K32" s="139"/>
      <c r="L32" s="142">
        <f t="shared" si="8"/>
        <v>0</v>
      </c>
      <c r="N32" s="258" t="s">
        <v>642</v>
      </c>
      <c r="O32" s="139"/>
      <c r="P32" s="139"/>
    </row>
    <row r="33" spans="1:21" ht="14.25">
      <c r="A33" s="475"/>
      <c r="B33" s="475"/>
      <c r="C33" s="475"/>
      <c r="D33" s="475"/>
      <c r="G33" s="153" t="s">
        <v>495</v>
      </c>
      <c r="H33" s="142">
        <f>'2019 Projection'!B43</f>
        <v>0</v>
      </c>
      <c r="I33" s="139"/>
      <c r="J33" s="139"/>
      <c r="K33" s="139"/>
      <c r="L33" s="142">
        <f t="shared" si="8"/>
        <v>0</v>
      </c>
      <c r="N33" s="184" t="s">
        <v>350</v>
      </c>
      <c r="O33" s="309"/>
      <c r="P33" s="139"/>
    </row>
    <row r="34" spans="1:21" ht="14.25">
      <c r="A34" s="475"/>
      <c r="B34" s="475"/>
      <c r="C34" s="475"/>
      <c r="D34" s="475"/>
      <c r="G34" s="154" t="s">
        <v>496</v>
      </c>
      <c r="H34" s="140">
        <f>SUM(H31:H33)</f>
        <v>0</v>
      </c>
      <c r="I34" s="140">
        <f t="shared" ref="I34:K34" si="10">SUM(I31:I33)</f>
        <v>0</v>
      </c>
      <c r="J34" s="140">
        <f t="shared" si="10"/>
        <v>0</v>
      </c>
      <c r="K34" s="140">
        <f t="shared" si="10"/>
        <v>0</v>
      </c>
      <c r="L34" s="140">
        <f t="shared" si="8"/>
        <v>0</v>
      </c>
      <c r="N34" s="32"/>
      <c r="O34" s="232"/>
      <c r="P34" s="232"/>
    </row>
    <row r="35" spans="1:21" ht="14.25">
      <c r="A35" s="475"/>
      <c r="B35" s="475"/>
      <c r="C35" s="475"/>
      <c r="D35" s="475"/>
      <c r="G35" s="153" t="s">
        <v>179</v>
      </c>
      <c r="H35" s="142">
        <f>'2019 Projection'!B45</f>
        <v>0</v>
      </c>
      <c r="I35" s="139"/>
      <c r="J35" s="139"/>
      <c r="K35" s="139"/>
      <c r="L35" s="142">
        <f t="shared" si="8"/>
        <v>0</v>
      </c>
      <c r="N35" s="4" t="s">
        <v>54</v>
      </c>
      <c r="P35" s="232"/>
    </row>
    <row r="36" spans="1:21" ht="14.25">
      <c r="A36" s="475"/>
      <c r="B36" s="475"/>
      <c r="C36" s="475"/>
      <c r="D36" s="475"/>
      <c r="G36" s="147" t="s">
        <v>96</v>
      </c>
      <c r="H36" s="142">
        <f>'2019 Projection'!B46</f>
        <v>0</v>
      </c>
      <c r="I36" s="139"/>
      <c r="J36" s="139"/>
      <c r="K36" s="139"/>
      <c r="L36" s="142">
        <f t="shared" si="8"/>
        <v>0</v>
      </c>
      <c r="P36" s="232"/>
    </row>
    <row r="37" spans="1:21" ht="15" customHeight="1">
      <c r="A37" s="475"/>
      <c r="B37" s="475"/>
      <c r="C37" s="475"/>
      <c r="D37" s="475"/>
      <c r="G37" s="147" t="s">
        <v>97</v>
      </c>
      <c r="H37" s="142">
        <f>'2019 Projection'!B47</f>
        <v>0</v>
      </c>
      <c r="I37" s="139"/>
      <c r="J37" s="139"/>
      <c r="K37" s="139"/>
      <c r="L37" s="142">
        <f t="shared" si="8"/>
        <v>0</v>
      </c>
      <c r="N37" s="184"/>
      <c r="O37" s="104" t="s">
        <v>353</v>
      </c>
      <c r="P37" s="105" t="s">
        <v>354</v>
      </c>
      <c r="Q37" s="21"/>
    </row>
    <row r="38" spans="1:21" ht="14.25">
      <c r="G38" s="147" t="s">
        <v>98</v>
      </c>
      <c r="H38" s="142">
        <f>'2019 Projection'!B48</f>
        <v>0</v>
      </c>
      <c r="I38" s="139"/>
      <c r="J38" s="139"/>
      <c r="K38" s="139"/>
      <c r="L38" s="142">
        <f t="shared" si="8"/>
        <v>0</v>
      </c>
      <c r="N38" s="184" t="s">
        <v>585</v>
      </c>
      <c r="O38" s="307"/>
      <c r="P38" s="307"/>
    </row>
    <row r="39" spans="1:21" ht="15" customHeight="1">
      <c r="A39" s="476" t="s">
        <v>167</v>
      </c>
      <c r="B39" s="477"/>
      <c r="C39" s="477"/>
      <c r="D39" s="478"/>
      <c r="G39" s="148" t="s">
        <v>497</v>
      </c>
      <c r="H39" s="140">
        <f>SUM(H35:H38)</f>
        <v>0</v>
      </c>
      <c r="I39" s="140">
        <f t="shared" ref="I39:K39" si="11">SUM(I35:I38)</f>
        <v>0</v>
      </c>
      <c r="J39" s="140">
        <f t="shared" si="11"/>
        <v>0</v>
      </c>
      <c r="K39" s="140">
        <f t="shared" si="11"/>
        <v>0</v>
      </c>
      <c r="L39" s="140">
        <f t="shared" si="8"/>
        <v>0</v>
      </c>
      <c r="N39" s="102" t="s">
        <v>73</v>
      </c>
      <c r="O39" s="307"/>
      <c r="P39" s="307"/>
    </row>
    <row r="40" spans="1:21" ht="15" customHeight="1">
      <c r="A40" s="475"/>
      <c r="B40" s="475"/>
      <c r="C40" s="475"/>
      <c r="D40" s="475"/>
      <c r="G40" s="153" t="s">
        <v>99</v>
      </c>
      <c r="H40" s="142">
        <f>'2019 Projection'!B50</f>
        <v>0</v>
      </c>
      <c r="I40" s="139"/>
      <c r="J40" s="139"/>
      <c r="K40" s="139"/>
      <c r="L40" s="142">
        <f>SUM(H40:K40)</f>
        <v>0</v>
      </c>
      <c r="N40" s="102" t="s">
        <v>74</v>
      </c>
      <c r="O40" s="307"/>
      <c r="P40" s="307"/>
    </row>
    <row r="41" spans="1:21" ht="15" customHeight="1">
      <c r="A41" s="475"/>
      <c r="B41" s="475"/>
      <c r="C41" s="475"/>
      <c r="D41" s="475"/>
      <c r="G41" s="149" t="s">
        <v>100</v>
      </c>
      <c r="H41" s="141"/>
      <c r="I41" s="141"/>
      <c r="J41" s="141"/>
      <c r="K41" s="141"/>
      <c r="L41" s="141"/>
      <c r="N41" s="102" t="s">
        <v>75</v>
      </c>
      <c r="O41" s="307"/>
      <c r="P41" s="307"/>
    </row>
    <row r="42" spans="1:21" ht="15" customHeight="1">
      <c r="A42" s="475"/>
      <c r="B42" s="475"/>
      <c r="C42" s="475"/>
      <c r="D42" s="475"/>
      <c r="G42" s="150" t="s">
        <v>106</v>
      </c>
      <c r="H42" s="142">
        <f>'2019 Projection'!B52</f>
        <v>0</v>
      </c>
      <c r="I42" s="139"/>
      <c r="J42" s="139"/>
      <c r="K42" s="139"/>
      <c r="L42" s="142">
        <f t="shared" ref="L42:L46" si="12">SUM(H42:K42)</f>
        <v>0</v>
      </c>
      <c r="N42" s="184" t="s">
        <v>76</v>
      </c>
      <c r="O42" s="307"/>
      <c r="P42" s="307"/>
    </row>
    <row r="43" spans="1:21" ht="15" customHeight="1">
      <c r="A43" s="475"/>
      <c r="B43" s="475"/>
      <c r="C43" s="475"/>
      <c r="D43" s="475"/>
      <c r="G43" s="155" t="s">
        <v>180</v>
      </c>
      <c r="H43" s="141"/>
      <c r="I43" s="141"/>
      <c r="J43" s="141"/>
      <c r="K43" s="141"/>
      <c r="L43" s="141"/>
    </row>
    <row r="44" spans="1:21" ht="15" customHeight="1">
      <c r="A44" s="475"/>
      <c r="B44" s="475"/>
      <c r="C44" s="475"/>
      <c r="D44" s="475"/>
      <c r="G44" s="156" t="s">
        <v>104</v>
      </c>
      <c r="H44" s="142">
        <f>'2019 Projection'!B54</f>
        <v>0</v>
      </c>
      <c r="I44" s="139"/>
      <c r="J44" s="139"/>
      <c r="K44" s="139"/>
      <c r="L44" s="142">
        <f t="shared" si="12"/>
        <v>0</v>
      </c>
    </row>
    <row r="45" spans="1:21" ht="15" customHeight="1">
      <c r="A45" s="475"/>
      <c r="B45" s="475"/>
      <c r="C45" s="475"/>
      <c r="D45" s="475"/>
      <c r="G45" s="156" t="s">
        <v>105</v>
      </c>
      <c r="H45" s="142">
        <f>'2019 Projection'!B55</f>
        <v>0</v>
      </c>
      <c r="I45" s="139"/>
      <c r="J45" s="139"/>
      <c r="K45" s="139"/>
      <c r="L45" s="142">
        <f t="shared" si="12"/>
        <v>0</v>
      </c>
      <c r="N45" s="4" t="s">
        <v>639</v>
      </c>
    </row>
    <row r="46" spans="1:21" ht="15" customHeight="1">
      <c r="G46" s="148" t="s">
        <v>498</v>
      </c>
      <c r="H46" s="140">
        <f>SUM(H40:H45)</f>
        <v>0</v>
      </c>
      <c r="I46" s="140">
        <f t="shared" ref="I46:K46" si="13">SUM(I40:I45)</f>
        <v>0</v>
      </c>
      <c r="J46" s="140">
        <f t="shared" si="13"/>
        <v>0</v>
      </c>
      <c r="K46" s="140">
        <f t="shared" si="13"/>
        <v>0</v>
      </c>
      <c r="L46" s="140">
        <f t="shared" si="12"/>
        <v>0</v>
      </c>
    </row>
    <row r="47" spans="1:21" ht="15" customHeight="1">
      <c r="A47" s="4" t="s">
        <v>40</v>
      </c>
      <c r="G47" s="149" t="s">
        <v>499</v>
      </c>
      <c r="H47" s="142">
        <f>+H30+H34+H39+H46</f>
        <v>0</v>
      </c>
      <c r="I47" s="142">
        <f>+I46+I39-+I34+I30</f>
        <v>0</v>
      </c>
      <c r="J47" s="142">
        <f t="shared" ref="J47:K47" si="14">+J46+J39-+J34+J30</f>
        <v>0</v>
      </c>
      <c r="K47" s="142">
        <f t="shared" si="14"/>
        <v>0</v>
      </c>
      <c r="L47" s="142">
        <f>SUM(H47:K47)</f>
        <v>0</v>
      </c>
      <c r="O47" s="520" t="s">
        <v>626</v>
      </c>
      <c r="P47" s="505" t="s">
        <v>55</v>
      </c>
      <c r="Q47" s="506"/>
      <c r="R47" s="506"/>
      <c r="S47" s="506"/>
      <c r="T47" s="506"/>
      <c r="U47" s="507"/>
    </row>
    <row r="48" spans="1:21" ht="47.65" customHeight="1">
      <c r="G48" s="3"/>
      <c r="H48" s="143"/>
      <c r="I48" s="143"/>
      <c r="J48" s="143"/>
      <c r="K48" s="143"/>
      <c r="L48" s="143"/>
      <c r="M48" s="11"/>
      <c r="O48" s="521"/>
      <c r="P48" s="508"/>
      <c r="Q48" s="509"/>
      <c r="R48" s="509"/>
      <c r="S48" s="509"/>
      <c r="T48" s="509"/>
      <c r="U48" s="510"/>
    </row>
    <row r="49" spans="1:21" ht="15" customHeight="1">
      <c r="A49" s="497" t="s">
        <v>17</v>
      </c>
      <c r="B49" s="498"/>
      <c r="C49" s="86" t="s">
        <v>14</v>
      </c>
      <c r="D49" s="86" t="s">
        <v>15</v>
      </c>
      <c r="E49" s="86" t="s">
        <v>30</v>
      </c>
      <c r="F49" s="11"/>
      <c r="G49" s="149" t="s">
        <v>500</v>
      </c>
      <c r="H49" s="142">
        <f>+H47+H23</f>
        <v>0</v>
      </c>
      <c r="I49" s="142">
        <f>+I47+I23</f>
        <v>0</v>
      </c>
      <c r="J49" s="142">
        <f t="shared" ref="J49:K49" si="15">+J47+J23</f>
        <v>0</v>
      </c>
      <c r="K49" s="142">
        <f t="shared" si="15"/>
        <v>0</v>
      </c>
      <c r="L49" s="142">
        <f>SUM(H49:K49)</f>
        <v>0</v>
      </c>
      <c r="M49" s="12"/>
      <c r="N49" s="502" t="s">
        <v>56</v>
      </c>
      <c r="O49" s="529"/>
      <c r="P49" s="511"/>
      <c r="Q49" s="512"/>
      <c r="R49" s="512"/>
      <c r="S49" s="512"/>
      <c r="T49" s="512"/>
      <c r="U49" s="513"/>
    </row>
    <row r="50" spans="1:21" ht="15" customHeight="1">
      <c r="A50" s="495" t="str">
        <f>IF(Reinsurers!A12="","",Reinsurers!A12)</f>
        <v/>
      </c>
      <c r="B50" s="496"/>
      <c r="C50" s="299"/>
      <c r="D50" s="307"/>
      <c r="E50" s="307"/>
      <c r="F50" s="233"/>
      <c r="G50" s="145"/>
      <c r="H50" s="141"/>
      <c r="I50" s="141"/>
      <c r="J50" s="141"/>
      <c r="K50" s="141"/>
      <c r="L50" s="141"/>
      <c r="M50" s="12"/>
      <c r="N50" s="503"/>
      <c r="O50" s="530"/>
      <c r="P50" s="514"/>
      <c r="Q50" s="515"/>
      <c r="R50" s="515"/>
      <c r="S50" s="515"/>
      <c r="T50" s="515"/>
      <c r="U50" s="516"/>
    </row>
    <row r="51" spans="1:21" ht="15" customHeight="1">
      <c r="A51" s="495" t="str">
        <f>IF(Reinsurers!A13="","",Reinsurers!A13)</f>
        <v/>
      </c>
      <c r="B51" s="496"/>
      <c r="C51" s="299"/>
      <c r="D51" s="307"/>
      <c r="E51" s="307"/>
      <c r="F51" s="233"/>
      <c r="G51" s="145" t="s">
        <v>501</v>
      </c>
      <c r="H51" s="141"/>
      <c r="I51" s="141"/>
      <c r="J51" s="141"/>
      <c r="K51" s="141"/>
      <c r="L51" s="141"/>
      <c r="M51" s="12"/>
      <c r="N51" s="503"/>
      <c r="O51" s="530"/>
      <c r="P51" s="514"/>
      <c r="Q51" s="515"/>
      <c r="R51" s="515"/>
      <c r="S51" s="515"/>
      <c r="T51" s="515"/>
      <c r="U51" s="516"/>
    </row>
    <row r="52" spans="1:21" ht="15" customHeight="1">
      <c r="A52" s="495" t="str">
        <f>IF(Reinsurers!A14="","",Reinsurers!A14)</f>
        <v/>
      </c>
      <c r="B52" s="496"/>
      <c r="C52" s="299"/>
      <c r="D52" s="307"/>
      <c r="E52" s="307"/>
      <c r="F52" s="233"/>
      <c r="G52" s="157" t="s">
        <v>502</v>
      </c>
      <c r="H52" s="142">
        <f>'2019 Projection'!B62</f>
        <v>0</v>
      </c>
      <c r="I52" s="139"/>
      <c r="J52" s="139"/>
      <c r="K52" s="139"/>
      <c r="L52" s="142">
        <f t="shared" ref="L52:L53" si="16">SUM(H52:K52)</f>
        <v>0</v>
      </c>
      <c r="M52" s="12"/>
      <c r="N52" s="503"/>
      <c r="O52" s="530"/>
      <c r="P52" s="514"/>
      <c r="Q52" s="515"/>
      <c r="R52" s="515"/>
      <c r="S52" s="515"/>
      <c r="T52" s="515"/>
      <c r="U52" s="516"/>
    </row>
    <row r="53" spans="1:21" ht="15" customHeight="1">
      <c r="A53" s="495" t="str">
        <f>IF(Reinsurers!A15="","",Reinsurers!A15)</f>
        <v/>
      </c>
      <c r="B53" s="496"/>
      <c r="C53" s="299"/>
      <c r="D53" s="307"/>
      <c r="E53" s="307"/>
      <c r="F53" s="233"/>
      <c r="G53" s="151" t="s">
        <v>525</v>
      </c>
      <c r="H53" s="142">
        <f>'2019 Projection'!B63</f>
        <v>0</v>
      </c>
      <c r="I53" s="139"/>
      <c r="J53" s="139"/>
      <c r="K53" s="139"/>
      <c r="L53" s="142">
        <f t="shared" si="16"/>
        <v>0</v>
      </c>
      <c r="M53" s="12"/>
      <c r="N53" s="503"/>
      <c r="O53" s="530"/>
      <c r="P53" s="514"/>
      <c r="Q53" s="515"/>
      <c r="R53" s="515"/>
      <c r="S53" s="515"/>
      <c r="T53" s="515"/>
      <c r="U53" s="516"/>
    </row>
    <row r="54" spans="1:21" ht="14.25">
      <c r="A54" s="495" t="str">
        <f>IF(Reinsurers!A16="","",Reinsurers!A16)</f>
        <v/>
      </c>
      <c r="B54" s="496"/>
      <c r="C54" s="299"/>
      <c r="D54" s="307"/>
      <c r="E54" s="307"/>
      <c r="F54" s="233"/>
      <c r="G54" s="160" t="s">
        <v>503</v>
      </c>
      <c r="H54" s="141"/>
      <c r="I54" s="141"/>
      <c r="J54" s="141"/>
      <c r="K54" s="141"/>
      <c r="L54" s="141"/>
      <c r="M54" s="12"/>
      <c r="N54" s="504"/>
      <c r="O54" s="531"/>
      <c r="P54" s="517"/>
      <c r="Q54" s="518"/>
      <c r="R54" s="518"/>
      <c r="S54" s="518"/>
      <c r="T54" s="518"/>
      <c r="U54" s="519"/>
    </row>
    <row r="55" spans="1:21" ht="15" customHeight="1">
      <c r="A55" s="495" t="str">
        <f>IF(Reinsurers!A17="","",Reinsurers!A17)</f>
        <v/>
      </c>
      <c r="B55" s="496"/>
      <c r="C55" s="299"/>
      <c r="D55" s="307"/>
      <c r="E55" s="307"/>
      <c r="F55" s="233"/>
      <c r="G55" s="150" t="s">
        <v>504</v>
      </c>
      <c r="H55" s="142">
        <f>'2019 Projection'!B65</f>
        <v>0</v>
      </c>
      <c r="I55" s="139"/>
      <c r="J55" s="139"/>
      <c r="K55" s="139"/>
      <c r="L55" s="142">
        <f t="shared" ref="L55:L69" si="17">SUM(H55:K55)</f>
        <v>0</v>
      </c>
      <c r="M55" s="12"/>
      <c r="N55" s="502" t="s">
        <v>635</v>
      </c>
      <c r="O55" s="529"/>
      <c r="P55" s="511"/>
      <c r="Q55" s="512"/>
      <c r="R55" s="512"/>
      <c r="S55" s="512"/>
      <c r="T55" s="512"/>
      <c r="U55" s="513"/>
    </row>
    <row r="56" spans="1:21" ht="15" customHeight="1">
      <c r="A56" s="495" t="str">
        <f>IF(Reinsurers!A18="","",Reinsurers!A18)</f>
        <v/>
      </c>
      <c r="B56" s="496"/>
      <c r="C56" s="299"/>
      <c r="D56" s="307"/>
      <c r="E56" s="307"/>
      <c r="F56" s="233"/>
      <c r="G56" s="150" t="s">
        <v>505</v>
      </c>
      <c r="H56" s="142">
        <f>'2019 Projection'!B66</f>
        <v>0</v>
      </c>
      <c r="I56" s="139"/>
      <c r="J56" s="139"/>
      <c r="K56" s="139"/>
      <c r="L56" s="142">
        <f t="shared" si="17"/>
        <v>0</v>
      </c>
      <c r="M56" s="12"/>
      <c r="N56" s="503"/>
      <c r="O56" s="530"/>
      <c r="P56" s="514"/>
      <c r="Q56" s="515"/>
      <c r="R56" s="515"/>
      <c r="S56" s="515"/>
      <c r="T56" s="515"/>
      <c r="U56" s="516"/>
    </row>
    <row r="57" spans="1:21" ht="15" customHeight="1">
      <c r="A57" s="495" t="str">
        <f>IF(Reinsurers!A19="","",Reinsurers!A19)</f>
        <v/>
      </c>
      <c r="B57" s="496"/>
      <c r="C57" s="299"/>
      <c r="D57" s="307"/>
      <c r="E57" s="307"/>
      <c r="F57" s="233"/>
      <c r="G57" s="150" t="s">
        <v>506</v>
      </c>
      <c r="H57" s="142">
        <f>'2019 Projection'!B67</f>
        <v>0</v>
      </c>
      <c r="I57" s="139"/>
      <c r="J57" s="139"/>
      <c r="K57" s="139"/>
      <c r="L57" s="142">
        <f t="shared" si="17"/>
        <v>0</v>
      </c>
      <c r="M57" s="12"/>
      <c r="N57" s="503"/>
      <c r="O57" s="530"/>
      <c r="P57" s="514"/>
      <c r="Q57" s="515"/>
      <c r="R57" s="515"/>
      <c r="S57" s="515"/>
      <c r="T57" s="515"/>
      <c r="U57" s="516"/>
    </row>
    <row r="58" spans="1:21" ht="15" customHeight="1">
      <c r="A58" s="495" t="str">
        <f>IF(Reinsurers!A20="","",Reinsurers!A20)</f>
        <v/>
      </c>
      <c r="B58" s="496"/>
      <c r="C58" s="299"/>
      <c r="D58" s="307"/>
      <c r="E58" s="307"/>
      <c r="F58" s="233"/>
      <c r="G58" s="149" t="s">
        <v>507</v>
      </c>
      <c r="H58" s="142">
        <f>SUM(H52:H57)</f>
        <v>0</v>
      </c>
      <c r="I58" s="142">
        <f t="shared" ref="I58:K58" si="18">SUM(I52:I57)</f>
        <v>0</v>
      </c>
      <c r="J58" s="142">
        <f t="shared" si="18"/>
        <v>0</v>
      </c>
      <c r="K58" s="142">
        <f t="shared" si="18"/>
        <v>0</v>
      </c>
      <c r="L58" s="142">
        <f t="shared" si="17"/>
        <v>0</v>
      </c>
      <c r="M58" s="12"/>
      <c r="N58" s="503"/>
      <c r="O58" s="530"/>
      <c r="P58" s="514"/>
      <c r="Q58" s="515"/>
      <c r="R58" s="515"/>
      <c r="S58" s="515"/>
      <c r="T58" s="515"/>
      <c r="U58" s="516"/>
    </row>
    <row r="59" spans="1:21" ht="15" customHeight="1">
      <c r="A59" s="495" t="str">
        <f>IF(Reinsurers!A21="","",Reinsurers!A21)</f>
        <v/>
      </c>
      <c r="B59" s="496"/>
      <c r="C59" s="299"/>
      <c r="D59" s="307"/>
      <c r="E59" s="307"/>
      <c r="F59" s="233"/>
      <c r="G59" s="149" t="s">
        <v>508</v>
      </c>
      <c r="H59" s="142">
        <f>+H58+H49</f>
        <v>0</v>
      </c>
      <c r="I59" s="142">
        <f t="shared" ref="I59:K59" si="19">+I58+I49</f>
        <v>0</v>
      </c>
      <c r="J59" s="142">
        <f t="shared" si="19"/>
        <v>0</v>
      </c>
      <c r="K59" s="142">
        <f t="shared" si="19"/>
        <v>0</v>
      </c>
      <c r="L59" s="142">
        <f t="shared" si="17"/>
        <v>0</v>
      </c>
      <c r="M59" s="12"/>
      <c r="N59" s="503"/>
      <c r="O59" s="530"/>
      <c r="P59" s="514"/>
      <c r="Q59" s="515"/>
      <c r="R59" s="515"/>
      <c r="S59" s="515"/>
      <c r="T59" s="515"/>
      <c r="U59" s="516"/>
    </row>
    <row r="60" spans="1:21" ht="15" customHeight="1">
      <c r="A60" s="495" t="str">
        <f>IF(Reinsurers!A22="","",Reinsurers!A22)</f>
        <v/>
      </c>
      <c r="B60" s="496"/>
      <c r="C60" s="299"/>
      <c r="D60" s="307"/>
      <c r="E60" s="307"/>
      <c r="F60" s="233"/>
      <c r="G60" s="150" t="s">
        <v>509</v>
      </c>
      <c r="H60" s="142">
        <f>'2019 Projection'!B70</f>
        <v>0</v>
      </c>
      <c r="I60" s="139"/>
      <c r="J60" s="139"/>
      <c r="K60" s="139"/>
      <c r="L60" s="142">
        <f t="shared" si="17"/>
        <v>0</v>
      </c>
      <c r="M60" s="12"/>
      <c r="N60" s="504"/>
      <c r="O60" s="531"/>
      <c r="P60" s="517"/>
      <c r="Q60" s="518"/>
      <c r="R60" s="518"/>
      <c r="S60" s="518"/>
      <c r="T60" s="518"/>
      <c r="U60" s="519"/>
    </row>
    <row r="61" spans="1:21" ht="15" customHeight="1">
      <c r="A61" s="495" t="str">
        <f>IF(Reinsurers!A23="","",Reinsurers!A23)</f>
        <v/>
      </c>
      <c r="B61" s="496"/>
      <c r="C61" s="299"/>
      <c r="D61" s="307"/>
      <c r="E61" s="307"/>
      <c r="F61" s="233"/>
      <c r="G61" s="150" t="s">
        <v>510</v>
      </c>
      <c r="H61" s="142">
        <f>'2019 Projection'!B71</f>
        <v>0</v>
      </c>
      <c r="I61" s="139"/>
      <c r="J61" s="139"/>
      <c r="K61" s="139"/>
      <c r="L61" s="142">
        <f t="shared" si="17"/>
        <v>0</v>
      </c>
      <c r="M61" s="12"/>
      <c r="N61" s="502" t="s">
        <v>631</v>
      </c>
      <c r="O61" s="529"/>
      <c r="P61" s="511"/>
      <c r="Q61" s="512"/>
      <c r="R61" s="512"/>
      <c r="S61" s="512"/>
      <c r="T61" s="512"/>
      <c r="U61" s="513"/>
    </row>
    <row r="62" spans="1:21" ht="15" customHeight="1">
      <c r="A62" s="495" t="str">
        <f>IF(Reinsurers!A24="","",Reinsurers!A24)</f>
        <v/>
      </c>
      <c r="B62" s="496"/>
      <c r="C62" s="299"/>
      <c r="D62" s="307"/>
      <c r="E62" s="307"/>
      <c r="F62" s="233"/>
      <c r="G62" s="150" t="s">
        <v>511</v>
      </c>
      <c r="H62" s="142">
        <f>'2019 Projection'!B72</f>
        <v>0</v>
      </c>
      <c r="I62" s="139"/>
      <c r="J62" s="139"/>
      <c r="K62" s="139"/>
      <c r="L62" s="142">
        <f t="shared" si="17"/>
        <v>0</v>
      </c>
      <c r="M62" s="12"/>
      <c r="N62" s="503"/>
      <c r="O62" s="530"/>
      <c r="P62" s="514"/>
      <c r="Q62" s="515"/>
      <c r="R62" s="515"/>
      <c r="S62" s="515"/>
      <c r="T62" s="515"/>
      <c r="U62" s="516"/>
    </row>
    <row r="63" spans="1:21" ht="15" customHeight="1">
      <c r="A63" s="495" t="str">
        <f>IF(Reinsurers!A25="","",Reinsurers!A25)</f>
        <v/>
      </c>
      <c r="B63" s="496"/>
      <c r="C63" s="299"/>
      <c r="D63" s="307"/>
      <c r="E63" s="307"/>
      <c r="F63" s="233"/>
      <c r="G63" s="149" t="s">
        <v>512</v>
      </c>
      <c r="H63" s="142">
        <f>SUM(H59:H62)</f>
        <v>0</v>
      </c>
      <c r="I63" s="142">
        <f t="shared" ref="I63:K63" si="20">SUM(I59:I62)</f>
        <v>0</v>
      </c>
      <c r="J63" s="142">
        <f t="shared" si="20"/>
        <v>0</v>
      </c>
      <c r="K63" s="142">
        <f t="shared" si="20"/>
        <v>0</v>
      </c>
      <c r="L63" s="142">
        <f t="shared" si="17"/>
        <v>0</v>
      </c>
      <c r="M63" s="12"/>
      <c r="N63" s="503"/>
      <c r="O63" s="530"/>
      <c r="P63" s="514"/>
      <c r="Q63" s="515"/>
      <c r="R63" s="515"/>
      <c r="S63" s="515"/>
      <c r="T63" s="515"/>
      <c r="U63" s="516"/>
    </row>
    <row r="64" spans="1:21" ht="15" customHeight="1">
      <c r="A64" s="495" t="str">
        <f>IF(Reinsurers!A26="","",Reinsurers!A26)</f>
        <v/>
      </c>
      <c r="B64" s="496"/>
      <c r="C64" s="299"/>
      <c r="D64" s="307"/>
      <c r="E64" s="307"/>
      <c r="F64" s="233"/>
      <c r="G64" s="149" t="s">
        <v>513</v>
      </c>
      <c r="H64" s="142">
        <f>'2019 Projection'!B74</f>
        <v>0</v>
      </c>
      <c r="I64" s="303"/>
      <c r="J64" s="303"/>
      <c r="K64" s="303"/>
      <c r="L64" s="142">
        <f>H64</f>
        <v>0</v>
      </c>
      <c r="M64" s="12"/>
      <c r="N64" s="503"/>
      <c r="O64" s="530"/>
      <c r="P64" s="514"/>
      <c r="Q64" s="515"/>
      <c r="R64" s="515"/>
      <c r="S64" s="515"/>
      <c r="T64" s="515"/>
      <c r="U64" s="516"/>
    </row>
    <row r="65" spans="1:21" ht="15" customHeight="1">
      <c r="A65" s="495" t="str">
        <f>IF(Reinsurers!A27="","",Reinsurers!A27)</f>
        <v/>
      </c>
      <c r="B65" s="496"/>
      <c r="C65" s="299"/>
      <c r="D65" s="307"/>
      <c r="E65" s="307"/>
      <c r="F65" s="233"/>
      <c r="G65" s="150" t="s">
        <v>540</v>
      </c>
      <c r="H65" s="142">
        <f>'2019 Projection'!B75</f>
        <v>0</v>
      </c>
      <c r="I65" s="139"/>
      <c r="J65" s="139"/>
      <c r="K65" s="139"/>
      <c r="L65" s="142">
        <f t="shared" si="17"/>
        <v>0</v>
      </c>
      <c r="M65" s="12"/>
      <c r="N65" s="503"/>
      <c r="O65" s="530"/>
      <c r="P65" s="514"/>
      <c r="Q65" s="515"/>
      <c r="R65" s="515"/>
      <c r="S65" s="515"/>
      <c r="T65" s="515"/>
      <c r="U65" s="516"/>
    </row>
    <row r="66" spans="1:21" ht="15" customHeight="1">
      <c r="A66" s="495" t="str">
        <f>IF(Reinsurers!A28="","",Reinsurers!A28)</f>
        <v/>
      </c>
      <c r="B66" s="496"/>
      <c r="C66" s="299"/>
      <c r="D66" s="307"/>
      <c r="E66" s="307"/>
      <c r="F66" s="233"/>
      <c r="G66" s="150" t="s">
        <v>514</v>
      </c>
      <c r="H66" s="142">
        <f>'2019 Projection'!B76</f>
        <v>0</v>
      </c>
      <c r="I66" s="139"/>
      <c r="J66" s="139"/>
      <c r="K66" s="139"/>
      <c r="L66" s="142">
        <f t="shared" si="17"/>
        <v>0</v>
      </c>
      <c r="M66" s="12"/>
      <c r="N66" s="504"/>
      <c r="O66" s="531"/>
      <c r="P66" s="517"/>
      <c r="Q66" s="518"/>
      <c r="R66" s="518"/>
      <c r="S66" s="518"/>
      <c r="T66" s="518"/>
      <c r="U66" s="519"/>
    </row>
    <row r="67" spans="1:21" ht="15" customHeight="1">
      <c r="A67" s="495" t="str">
        <f>IF(Reinsurers!A29="","",Reinsurers!A29)</f>
        <v/>
      </c>
      <c r="B67" s="496"/>
      <c r="C67" s="299"/>
      <c r="D67" s="307"/>
      <c r="E67" s="307"/>
      <c r="F67" s="233"/>
      <c r="G67" s="150" t="s">
        <v>515</v>
      </c>
      <c r="H67" s="142">
        <f>'2019 Projection'!B77</f>
        <v>0</v>
      </c>
      <c r="I67" s="139"/>
      <c r="J67" s="139"/>
      <c r="K67" s="139"/>
      <c r="L67" s="142">
        <f t="shared" si="17"/>
        <v>0</v>
      </c>
      <c r="M67" s="12"/>
      <c r="N67" s="502" t="s">
        <v>632</v>
      </c>
      <c r="O67" s="529"/>
      <c r="P67" s="511"/>
      <c r="Q67" s="512"/>
      <c r="R67" s="512"/>
      <c r="S67" s="512"/>
      <c r="T67" s="512"/>
      <c r="U67" s="513"/>
    </row>
    <row r="68" spans="1:21" ht="15" customHeight="1">
      <c r="A68" s="495" t="str">
        <f>IF(Reinsurers!A30="","",Reinsurers!A30)</f>
        <v/>
      </c>
      <c r="B68" s="496"/>
      <c r="C68" s="299"/>
      <c r="D68" s="307"/>
      <c r="E68" s="307"/>
      <c r="F68" s="233"/>
      <c r="G68" s="159" t="s">
        <v>516</v>
      </c>
      <c r="H68" s="142">
        <f>'2019 Projection'!B78</f>
        <v>0</v>
      </c>
      <c r="I68" s="139"/>
      <c r="J68" s="139"/>
      <c r="K68" s="139"/>
      <c r="L68" s="142">
        <f t="shared" si="17"/>
        <v>0</v>
      </c>
      <c r="M68" s="12"/>
      <c r="N68" s="503"/>
      <c r="O68" s="530"/>
      <c r="P68" s="514"/>
      <c r="Q68" s="515"/>
      <c r="R68" s="515"/>
      <c r="S68" s="515"/>
      <c r="T68" s="515"/>
      <c r="U68" s="516"/>
    </row>
    <row r="69" spans="1:21" ht="15" customHeight="1">
      <c r="A69" s="495" t="str">
        <f>IF(Reinsurers!A31="","",Reinsurers!A31)</f>
        <v/>
      </c>
      <c r="B69" s="496"/>
      <c r="C69" s="299"/>
      <c r="D69" s="307"/>
      <c r="E69" s="307"/>
      <c r="F69" s="233"/>
      <c r="G69" s="160" t="s">
        <v>517</v>
      </c>
      <c r="H69" s="142">
        <f>SUM(H63:H68)</f>
        <v>0</v>
      </c>
      <c r="I69" s="142">
        <f t="shared" ref="I69:K69" si="21">SUM(I63:I68)</f>
        <v>0</v>
      </c>
      <c r="J69" s="142">
        <f t="shared" si="21"/>
        <v>0</v>
      </c>
      <c r="K69" s="142">
        <f t="shared" si="21"/>
        <v>0</v>
      </c>
      <c r="L69" s="142">
        <f t="shared" si="17"/>
        <v>0</v>
      </c>
      <c r="M69" s="12"/>
      <c r="N69" s="503"/>
      <c r="O69" s="530"/>
      <c r="P69" s="514"/>
      <c r="Q69" s="515"/>
      <c r="R69" s="515"/>
      <c r="S69" s="515"/>
      <c r="T69" s="515"/>
      <c r="U69" s="516"/>
    </row>
    <row r="70" spans="1:21" ht="15" customHeight="1">
      <c r="A70" s="495" t="str">
        <f>IF(Reinsurers!A32="","",Reinsurers!A32)</f>
        <v/>
      </c>
      <c r="B70" s="496"/>
      <c r="C70" s="299"/>
      <c r="D70" s="307"/>
      <c r="E70" s="307"/>
      <c r="F70" s="233"/>
      <c r="G70" s="145" t="s">
        <v>518</v>
      </c>
      <c r="H70" s="141"/>
      <c r="I70" s="141"/>
      <c r="J70" s="141"/>
      <c r="K70" s="141"/>
      <c r="L70" s="141"/>
      <c r="M70" s="12"/>
      <c r="N70" s="503"/>
      <c r="O70" s="530"/>
      <c r="P70" s="514"/>
      <c r="Q70" s="515"/>
      <c r="R70" s="515"/>
      <c r="S70" s="515"/>
      <c r="T70" s="515"/>
      <c r="U70" s="516"/>
    </row>
    <row r="71" spans="1:21" ht="15" customHeight="1">
      <c r="A71" s="495" t="str">
        <f>IF(Reinsurers!A33="","",Reinsurers!A33)</f>
        <v/>
      </c>
      <c r="B71" s="496"/>
      <c r="C71" s="299"/>
      <c r="D71" s="307"/>
      <c r="E71" s="307"/>
      <c r="F71" s="233"/>
      <c r="G71" s="149" t="s">
        <v>519</v>
      </c>
      <c r="H71" s="142">
        <f>'2019 Projection'!B81</f>
        <v>0</v>
      </c>
      <c r="I71" s="303"/>
      <c r="J71" s="303"/>
      <c r="K71" s="303"/>
      <c r="L71" s="142">
        <f t="shared" ref="L71:L73" si="22">SUM(H71:K71)</f>
        <v>0</v>
      </c>
      <c r="M71" s="12"/>
      <c r="N71" s="503"/>
      <c r="O71" s="530"/>
      <c r="P71" s="514"/>
      <c r="Q71" s="515"/>
      <c r="R71" s="515"/>
      <c r="S71" s="515"/>
      <c r="T71" s="515"/>
      <c r="U71" s="516"/>
    </row>
    <row r="72" spans="1:21" ht="15" customHeight="1">
      <c r="A72" s="495" t="str">
        <f>IF(Reinsurers!A34="","",Reinsurers!A34)</f>
        <v/>
      </c>
      <c r="B72" s="496"/>
      <c r="C72" s="299"/>
      <c r="D72" s="307"/>
      <c r="E72" s="307"/>
      <c r="F72" s="233"/>
      <c r="G72" s="150" t="s">
        <v>520</v>
      </c>
      <c r="H72" s="142">
        <f>'2019 Projection'!B82</f>
        <v>0</v>
      </c>
      <c r="I72" s="139"/>
      <c r="J72" s="139"/>
      <c r="K72" s="139"/>
      <c r="L72" s="142">
        <f t="shared" si="22"/>
        <v>0</v>
      </c>
      <c r="M72" s="12"/>
      <c r="N72" s="504"/>
      <c r="O72" s="531"/>
      <c r="P72" s="517"/>
      <c r="Q72" s="518"/>
      <c r="R72" s="518"/>
      <c r="S72" s="518"/>
      <c r="T72" s="518"/>
      <c r="U72" s="519"/>
    </row>
    <row r="73" spans="1:21" ht="15" customHeight="1">
      <c r="A73" s="495" t="str">
        <f>IF(Reinsurers!A35="","",Reinsurers!A35)</f>
        <v/>
      </c>
      <c r="B73" s="496"/>
      <c r="C73" s="299"/>
      <c r="D73" s="307"/>
      <c r="E73" s="307"/>
      <c r="F73" s="233"/>
      <c r="G73" s="149" t="s">
        <v>521</v>
      </c>
      <c r="H73" s="142">
        <f>SUM(H71:H72)</f>
        <v>0</v>
      </c>
      <c r="I73" s="142">
        <f>SUM(I72)</f>
        <v>0</v>
      </c>
      <c r="J73" s="142">
        <f t="shared" ref="J73:K73" si="23">SUM(J72)</f>
        <v>0</v>
      </c>
      <c r="K73" s="142">
        <f t="shared" si="23"/>
        <v>0</v>
      </c>
      <c r="L73" s="142">
        <f t="shared" si="22"/>
        <v>0</v>
      </c>
      <c r="M73" s="12"/>
      <c r="N73" s="502" t="s">
        <v>586</v>
      </c>
      <c r="O73" s="529"/>
      <c r="P73" s="511"/>
      <c r="Q73" s="512"/>
      <c r="R73" s="512"/>
      <c r="S73" s="512"/>
      <c r="T73" s="512"/>
      <c r="U73" s="513"/>
    </row>
    <row r="74" spans="1:21" ht="15" customHeight="1">
      <c r="A74" s="495" t="str">
        <f>IF(Reinsurers!A36="","",Reinsurers!A36)</f>
        <v/>
      </c>
      <c r="B74" s="496"/>
      <c r="C74" s="299"/>
      <c r="D74" s="307"/>
      <c r="E74" s="307"/>
      <c r="F74" s="233"/>
      <c r="G74" s="146"/>
      <c r="H74" s="143"/>
      <c r="I74" s="143"/>
      <c r="J74" s="143"/>
      <c r="K74" s="143"/>
      <c r="L74" s="143"/>
      <c r="M74" s="12"/>
      <c r="N74" s="503"/>
      <c r="O74" s="530"/>
      <c r="P74" s="514"/>
      <c r="Q74" s="515"/>
      <c r="R74" s="515"/>
      <c r="S74" s="515"/>
      <c r="T74" s="515"/>
      <c r="U74" s="516"/>
    </row>
    <row r="75" spans="1:21" ht="15" customHeight="1">
      <c r="A75" s="495" t="str">
        <f>IF(Reinsurers!A37="","",Reinsurers!A37)</f>
        <v/>
      </c>
      <c r="B75" s="496"/>
      <c r="C75" s="299"/>
      <c r="D75" s="307"/>
      <c r="E75" s="307"/>
      <c r="F75" s="233"/>
      <c r="G75" s="158" t="s">
        <v>522</v>
      </c>
      <c r="H75" s="142">
        <f>-H69+H64</f>
        <v>0</v>
      </c>
      <c r="I75" s="142">
        <f t="shared" ref="I75:K75" si="24">-I69+I64</f>
        <v>0</v>
      </c>
      <c r="J75" s="142">
        <f t="shared" si="24"/>
        <v>0</v>
      </c>
      <c r="K75" s="142">
        <f t="shared" si="24"/>
        <v>0</v>
      </c>
      <c r="L75" s="142">
        <f>SUM(H75:K75)</f>
        <v>0</v>
      </c>
      <c r="M75" s="12"/>
      <c r="N75" s="503"/>
      <c r="O75" s="530"/>
      <c r="P75" s="514"/>
      <c r="Q75" s="515"/>
      <c r="R75" s="515"/>
      <c r="S75" s="515"/>
      <c r="T75" s="515"/>
      <c r="U75" s="516"/>
    </row>
    <row r="76" spans="1:21" ht="15" customHeight="1">
      <c r="A76" s="495" t="str">
        <f>IF(Reinsurers!A38="","",Reinsurers!A38)</f>
        <v/>
      </c>
      <c r="B76" s="496"/>
      <c r="C76" s="299"/>
      <c r="D76" s="307"/>
      <c r="E76" s="307"/>
      <c r="F76" s="233"/>
      <c r="H76" s="233"/>
      <c r="I76" s="233"/>
      <c r="J76" s="233"/>
      <c r="K76" s="233"/>
      <c r="L76" s="233"/>
      <c r="M76" s="12"/>
      <c r="N76" s="503"/>
      <c r="O76" s="530"/>
      <c r="P76" s="514"/>
      <c r="Q76" s="515"/>
      <c r="R76" s="515"/>
      <c r="S76" s="515"/>
      <c r="T76" s="515"/>
      <c r="U76" s="516"/>
    </row>
    <row r="77" spans="1:21" ht="15" customHeight="1">
      <c r="A77" s="495" t="str">
        <f>IF(Reinsurers!A39="","",Reinsurers!A39)</f>
        <v/>
      </c>
      <c r="B77" s="496"/>
      <c r="C77" s="299"/>
      <c r="D77" s="307"/>
      <c r="E77" s="307"/>
      <c r="F77" s="233"/>
      <c r="I77" s="233"/>
      <c r="J77" s="233"/>
      <c r="K77" s="233"/>
      <c r="L77" s="233"/>
      <c r="M77" s="12"/>
      <c r="N77" s="503"/>
      <c r="O77" s="530"/>
      <c r="P77" s="514"/>
      <c r="Q77" s="515"/>
      <c r="R77" s="515"/>
      <c r="S77" s="515"/>
      <c r="T77" s="515"/>
      <c r="U77" s="516"/>
    </row>
    <row r="78" spans="1:21" ht="15" customHeight="1">
      <c r="A78" s="495" t="str">
        <f>IF(Reinsurers!A40="","",Reinsurers!A40)</f>
        <v/>
      </c>
      <c r="B78" s="496"/>
      <c r="C78" s="299"/>
      <c r="D78" s="307"/>
      <c r="E78" s="307"/>
      <c r="F78" s="233"/>
      <c r="G78" s="22" t="s">
        <v>459</v>
      </c>
      <c r="H78" s="233"/>
      <c r="I78" s="233"/>
      <c r="J78" s="233"/>
      <c r="K78" s="233"/>
      <c r="L78" s="233"/>
      <c r="M78" s="12"/>
      <c r="N78" s="504"/>
      <c r="O78" s="531"/>
      <c r="P78" s="517"/>
      <c r="Q78" s="518"/>
      <c r="R78" s="518"/>
      <c r="S78" s="518"/>
      <c r="T78" s="518"/>
      <c r="U78" s="519"/>
    </row>
    <row r="79" spans="1:21" ht="15" customHeight="1">
      <c r="A79" s="495" t="str">
        <f>IF(Reinsurers!A41="","",Reinsurers!A41)</f>
        <v/>
      </c>
      <c r="B79" s="496"/>
      <c r="C79" s="299"/>
      <c r="D79" s="307"/>
      <c r="E79" s="307"/>
      <c r="F79" s="233"/>
      <c r="G79" s="92" t="s">
        <v>460</v>
      </c>
      <c r="H79" s="303"/>
      <c r="I79" s="303"/>
      <c r="J79" s="303"/>
      <c r="K79" s="303"/>
      <c r="L79" s="299"/>
      <c r="M79" s="12"/>
      <c r="N79" s="502" t="s">
        <v>352</v>
      </c>
      <c r="O79" s="529"/>
      <c r="P79" s="511"/>
      <c r="Q79" s="512"/>
      <c r="R79" s="512"/>
      <c r="S79" s="512"/>
      <c r="T79" s="512"/>
      <c r="U79" s="513"/>
    </row>
    <row r="80" spans="1:21" ht="15" customHeight="1">
      <c r="A80" s="495" t="str">
        <f>IF(Reinsurers!A42="","",Reinsurers!A42)</f>
        <v/>
      </c>
      <c r="B80" s="496"/>
      <c r="C80" s="299"/>
      <c r="D80" s="307"/>
      <c r="E80" s="307"/>
      <c r="F80" s="233"/>
      <c r="G80" s="92" t="s">
        <v>461</v>
      </c>
      <c r="H80" s="303"/>
      <c r="I80" s="303"/>
      <c r="J80" s="303"/>
      <c r="K80" s="303"/>
      <c r="L80" s="299"/>
      <c r="M80" s="12"/>
      <c r="N80" s="503"/>
      <c r="O80" s="530"/>
      <c r="P80" s="514"/>
      <c r="Q80" s="515"/>
      <c r="R80" s="515"/>
      <c r="S80" s="515"/>
      <c r="T80" s="515"/>
      <c r="U80" s="516"/>
    </row>
    <row r="81" spans="1:21" ht="15" customHeight="1">
      <c r="A81" s="495" t="str">
        <f>IF(Reinsurers!A43="","",Reinsurers!A43)</f>
        <v/>
      </c>
      <c r="B81" s="496"/>
      <c r="C81" s="299"/>
      <c r="D81" s="307"/>
      <c r="E81" s="307"/>
      <c r="F81" s="233"/>
      <c r="G81" s="93" t="s">
        <v>462</v>
      </c>
      <c r="H81" s="303"/>
      <c r="I81" s="303"/>
      <c r="J81" s="303"/>
      <c r="K81" s="303"/>
      <c r="L81" s="304">
        <f>IF($B$7=Variables!$A$3,L80,L79)</f>
        <v>0</v>
      </c>
      <c r="M81" s="12"/>
      <c r="N81" s="503"/>
      <c r="O81" s="530"/>
      <c r="P81" s="514"/>
      <c r="Q81" s="515"/>
      <c r="R81" s="515"/>
      <c r="S81" s="515"/>
      <c r="T81" s="515"/>
      <c r="U81" s="516"/>
    </row>
    <row r="82" spans="1:21" ht="15" customHeight="1">
      <c r="A82" s="495" t="str">
        <f>IF(Reinsurers!A44="","",Reinsurers!A44)</f>
        <v/>
      </c>
      <c r="B82" s="496"/>
      <c r="C82" s="299"/>
      <c r="D82" s="307"/>
      <c r="E82" s="307"/>
      <c r="F82" s="233"/>
      <c r="G82" s="233"/>
      <c r="H82" s="233"/>
      <c r="I82" s="233"/>
      <c r="J82" s="233"/>
      <c r="K82" s="233"/>
      <c r="L82" s="233"/>
      <c r="M82" s="12"/>
      <c r="N82" s="503"/>
      <c r="O82" s="530"/>
      <c r="P82" s="514"/>
      <c r="Q82" s="515"/>
      <c r="R82" s="515"/>
      <c r="S82" s="515"/>
      <c r="T82" s="515"/>
      <c r="U82" s="516"/>
    </row>
    <row r="83" spans="1:21" ht="15" customHeight="1">
      <c r="A83" s="495" t="str">
        <f>IF(Reinsurers!A45="","",Reinsurers!A45)</f>
        <v/>
      </c>
      <c r="B83" s="496"/>
      <c r="C83" s="299"/>
      <c r="D83" s="307"/>
      <c r="E83" s="307"/>
      <c r="F83" s="233"/>
      <c r="G83" s="233"/>
      <c r="H83" s="233"/>
      <c r="I83" s="233"/>
      <c r="J83" s="233"/>
      <c r="K83" s="233"/>
      <c r="L83" s="233"/>
      <c r="M83" s="12"/>
      <c r="N83" s="503"/>
      <c r="O83" s="530"/>
      <c r="P83" s="514"/>
      <c r="Q83" s="515"/>
      <c r="R83" s="515"/>
      <c r="S83" s="515"/>
      <c r="T83" s="515"/>
      <c r="U83" s="516"/>
    </row>
    <row r="84" spans="1:21" ht="15" customHeight="1">
      <c r="A84" s="495" t="str">
        <f>IF(Reinsurers!A46="","",Reinsurers!A46)</f>
        <v/>
      </c>
      <c r="B84" s="496"/>
      <c r="C84" s="299"/>
      <c r="D84" s="307"/>
      <c r="E84" s="307"/>
      <c r="F84" s="233"/>
      <c r="G84" s="233"/>
      <c r="H84" s="233"/>
      <c r="I84" s="233"/>
      <c r="J84" s="233"/>
      <c r="K84" s="233"/>
      <c r="L84" s="233"/>
      <c r="M84" s="12"/>
      <c r="N84" s="504"/>
      <c r="O84" s="531"/>
      <c r="P84" s="517"/>
      <c r="Q84" s="518"/>
      <c r="R84" s="518"/>
      <c r="S84" s="518"/>
      <c r="T84" s="518"/>
      <c r="U84" s="519"/>
    </row>
    <row r="85" spans="1:21" ht="15" customHeight="1">
      <c r="A85" s="495" t="str">
        <f>IF(Reinsurers!A47="","",Reinsurers!A47)</f>
        <v/>
      </c>
      <c r="B85" s="496"/>
      <c r="C85" s="299"/>
      <c r="D85" s="307"/>
      <c r="E85" s="307"/>
      <c r="F85" s="233"/>
      <c r="G85" s="233"/>
      <c r="H85" s="233"/>
      <c r="I85" s="233"/>
      <c r="J85" s="233"/>
      <c r="K85" s="233"/>
      <c r="L85" s="233"/>
      <c r="M85" s="12"/>
    </row>
    <row r="86" spans="1:21" ht="15" customHeight="1">
      <c r="A86" s="495" t="str">
        <f>IF(Reinsurers!A48="","",Reinsurers!A48)</f>
        <v/>
      </c>
      <c r="B86" s="496"/>
      <c r="C86" s="299"/>
      <c r="D86" s="307"/>
      <c r="E86" s="307"/>
      <c r="F86" s="233"/>
      <c r="G86" s="233"/>
      <c r="H86" s="233"/>
      <c r="I86" s="233"/>
      <c r="J86" s="233"/>
      <c r="K86" s="233"/>
      <c r="L86" s="233"/>
      <c r="M86" s="12"/>
    </row>
    <row r="87" spans="1:21" ht="15" customHeight="1">
      <c r="A87" s="495" t="str">
        <f>IF(Reinsurers!A49="","",Reinsurers!A49)</f>
        <v/>
      </c>
      <c r="B87" s="496"/>
      <c r="C87" s="299"/>
      <c r="D87" s="307"/>
      <c r="E87" s="307"/>
      <c r="F87" s="233"/>
      <c r="G87" s="233"/>
      <c r="H87" s="233"/>
      <c r="I87" s="233"/>
      <c r="J87" s="233"/>
      <c r="K87" s="233"/>
      <c r="L87" s="233"/>
      <c r="M87" s="12"/>
    </row>
    <row r="88" spans="1:21" ht="15" customHeight="1">
      <c r="A88" s="495" t="str">
        <f>IF(Reinsurers!A50="","",Reinsurers!A50)</f>
        <v/>
      </c>
      <c r="B88" s="496"/>
      <c r="C88" s="299"/>
      <c r="D88" s="307"/>
      <c r="E88" s="307"/>
      <c r="F88" s="233"/>
      <c r="G88" s="233"/>
      <c r="H88" s="233"/>
      <c r="I88" s="233"/>
      <c r="J88" s="233"/>
      <c r="K88" s="233"/>
      <c r="L88" s="233"/>
      <c r="M88" s="12"/>
    </row>
    <row r="89" spans="1:21" ht="15" customHeight="1">
      <c r="A89" s="495" t="str">
        <f>IF(Reinsurers!A51="","",Reinsurers!A51)</f>
        <v/>
      </c>
      <c r="B89" s="496"/>
      <c r="C89" s="299"/>
      <c r="D89" s="307"/>
      <c r="E89" s="307"/>
      <c r="F89" s="233"/>
      <c r="G89" s="233"/>
      <c r="H89" s="233"/>
      <c r="I89" s="233"/>
      <c r="J89" s="233"/>
      <c r="K89" s="233"/>
      <c r="L89" s="233"/>
    </row>
    <row r="91" spans="1:21" ht="15" customHeight="1">
      <c r="A91" s="4" t="s">
        <v>578</v>
      </c>
    </row>
    <row r="93" spans="1:21" ht="15" customHeight="1">
      <c r="A93" s="497" t="s">
        <v>646</v>
      </c>
      <c r="B93" s="498"/>
      <c r="C93" s="86" t="s">
        <v>576</v>
      </c>
      <c r="D93" s="86" t="s">
        <v>577</v>
      </c>
      <c r="E93" s="86" t="s">
        <v>2</v>
      </c>
    </row>
    <row r="94" spans="1:21" ht="15" customHeight="1">
      <c r="A94" s="536" t="s">
        <v>579</v>
      </c>
      <c r="B94" s="537" t="s">
        <v>568</v>
      </c>
      <c r="C94" s="299"/>
      <c r="D94" s="299"/>
      <c r="E94" s="299"/>
    </row>
    <row r="95" spans="1:21" ht="15" customHeight="1">
      <c r="A95" s="536" t="s">
        <v>645</v>
      </c>
      <c r="B95" s="537" t="s">
        <v>569</v>
      </c>
      <c r="C95" s="307"/>
      <c r="D95" s="307"/>
      <c r="E95" s="307"/>
    </row>
    <row r="96" spans="1:21" ht="15" customHeight="1">
      <c r="A96" s="532" t="s">
        <v>570</v>
      </c>
      <c r="B96" s="533" t="s">
        <v>570</v>
      </c>
      <c r="C96" s="125"/>
      <c r="D96" s="126"/>
      <c r="E96" s="126"/>
    </row>
    <row r="97" spans="1:5" ht="15" customHeight="1">
      <c r="A97" s="534" t="s">
        <v>571</v>
      </c>
      <c r="B97" s="535" t="s">
        <v>571</v>
      </c>
      <c r="C97" s="307"/>
      <c r="D97" s="307"/>
      <c r="E97" s="307"/>
    </row>
    <row r="98" spans="1:5" ht="15" customHeight="1">
      <c r="A98" s="532" t="s">
        <v>572</v>
      </c>
      <c r="B98" s="533" t="s">
        <v>572</v>
      </c>
      <c r="C98" s="307"/>
      <c r="D98" s="307"/>
      <c r="E98" s="307"/>
    </row>
    <row r="99" spans="1:5" ht="15" customHeight="1">
      <c r="A99" s="534" t="s">
        <v>573</v>
      </c>
      <c r="B99" s="535" t="s">
        <v>573</v>
      </c>
      <c r="C99" s="307"/>
      <c r="D99" s="307"/>
      <c r="E99" s="307"/>
    </row>
    <row r="100" spans="1:5" ht="15" customHeight="1">
      <c r="A100" s="532" t="s">
        <v>574</v>
      </c>
      <c r="B100" s="533" t="s">
        <v>574</v>
      </c>
      <c r="C100" s="125"/>
      <c r="D100" s="126"/>
      <c r="E100" s="126"/>
    </row>
    <row r="101" spans="1:5" ht="15" customHeight="1">
      <c r="A101" s="534" t="s">
        <v>575</v>
      </c>
      <c r="B101" s="535" t="s">
        <v>575</v>
      </c>
      <c r="C101" s="307"/>
      <c r="D101" s="307"/>
      <c r="E101" s="307"/>
    </row>
    <row r="102" spans="1:5" ht="48.75" customHeight="1">
      <c r="A102" s="9"/>
      <c r="B102" s="9"/>
      <c r="C102" s="9"/>
      <c r="D102" s="9"/>
      <c r="E102" s="9"/>
    </row>
  </sheetData>
  <mergeCells count="84">
    <mergeCell ref="P79:U84"/>
    <mergeCell ref="P49:U54"/>
    <mergeCell ref="P55:U60"/>
    <mergeCell ref="P61:U66"/>
    <mergeCell ref="P67:U72"/>
    <mergeCell ref="P73:U78"/>
    <mergeCell ref="P47:U48"/>
    <mergeCell ref="N79:N84"/>
    <mergeCell ref="O79:O84"/>
    <mergeCell ref="A73:B73"/>
    <mergeCell ref="A67:B67"/>
    <mergeCell ref="O55:O60"/>
    <mergeCell ref="N61:N66"/>
    <mergeCell ref="O61:O66"/>
    <mergeCell ref="N73:N78"/>
    <mergeCell ref="O73:O78"/>
    <mergeCell ref="A68:B68"/>
    <mergeCell ref="A69:B69"/>
    <mergeCell ref="A70:B70"/>
    <mergeCell ref="A71:B71"/>
    <mergeCell ref="A72:B72"/>
    <mergeCell ref="A62:B62"/>
    <mergeCell ref="A63:B63"/>
    <mergeCell ref="A86:B86"/>
    <mergeCell ref="A87:B87"/>
    <mergeCell ref="A76:B76"/>
    <mergeCell ref="A77:B77"/>
    <mergeCell ref="A78:B78"/>
    <mergeCell ref="A79:B79"/>
    <mergeCell ref="A64:B64"/>
    <mergeCell ref="A65:B65"/>
    <mergeCell ref="A66:B66"/>
    <mergeCell ref="A88:B88"/>
    <mergeCell ref="A89:B89"/>
    <mergeCell ref="O47:O48"/>
    <mergeCell ref="N49:N54"/>
    <mergeCell ref="O49:O54"/>
    <mergeCell ref="N55:N60"/>
    <mergeCell ref="A80:B80"/>
    <mergeCell ref="A81:B81"/>
    <mergeCell ref="A82:B82"/>
    <mergeCell ref="A83:B83"/>
    <mergeCell ref="A84:B84"/>
    <mergeCell ref="A85:B85"/>
    <mergeCell ref="A74:B74"/>
    <mergeCell ref="A75:B75"/>
    <mergeCell ref="N67:N72"/>
    <mergeCell ref="O67:O72"/>
    <mergeCell ref="A61:B61"/>
    <mergeCell ref="A50:B50"/>
    <mergeCell ref="A51:B51"/>
    <mergeCell ref="A52:B52"/>
    <mergeCell ref="A53:B53"/>
    <mergeCell ref="A54:B54"/>
    <mergeCell ref="A55:B55"/>
    <mergeCell ref="A56:B56"/>
    <mergeCell ref="A57:B57"/>
    <mergeCell ref="A58:B58"/>
    <mergeCell ref="A59:B59"/>
    <mergeCell ref="A60:B60"/>
    <mergeCell ref="A49:B49"/>
    <mergeCell ref="B14:D14"/>
    <mergeCell ref="A15:D15"/>
    <mergeCell ref="A16:D19"/>
    <mergeCell ref="A25:D25"/>
    <mergeCell ref="A26:D29"/>
    <mergeCell ref="A31:D31"/>
    <mergeCell ref="A32:D37"/>
    <mergeCell ref="A39:D39"/>
    <mergeCell ref="A40:D45"/>
    <mergeCell ref="B6:D6"/>
    <mergeCell ref="B7:D7"/>
    <mergeCell ref="B8:D8"/>
    <mergeCell ref="A9:A12"/>
    <mergeCell ref="B9:D12"/>
    <mergeCell ref="A98:B98"/>
    <mergeCell ref="A99:B99"/>
    <mergeCell ref="A100:B100"/>
    <mergeCell ref="A101:B101"/>
    <mergeCell ref="A93:B93"/>
    <mergeCell ref="A94:B94"/>
    <mergeCell ref="A95:B95"/>
    <mergeCell ref="A96:B96"/>
    <mergeCell ref="A97:B97"/>
  </mergeCells>
  <pageMargins left="0.70866141732283472" right="0.70866141732283472" top="0.74803149606299213" bottom="0.74803149606299213" header="0.31496062992125984" footer="0.31496062992125984"/>
  <pageSetup paperSize="8" scale="51"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89"/>
  <sheetViews>
    <sheetView showGridLines="0" view="pageLayout" topLeftCell="G1" zoomScaleNormal="70" workbookViewId="0">
      <selection activeCell="I2" sqref="I2"/>
    </sheetView>
  </sheetViews>
  <sheetFormatPr defaultColWidth="9.1328125" defaultRowHeight="15" customHeight="1"/>
  <cols>
    <col min="1" max="1" width="40.73046875" style="3" customWidth="1"/>
    <col min="2" max="5" width="20.59765625" style="3" customWidth="1"/>
    <col min="6" max="6" width="6.59765625" style="9" customWidth="1"/>
    <col min="7" max="7" width="12" style="3" customWidth="1"/>
    <col min="8" max="8" width="18.3984375" style="3" customWidth="1"/>
    <col min="9" max="9" width="76.73046875" style="3" customWidth="1"/>
    <col min="10" max="15" width="17.265625" style="3" customWidth="1"/>
    <col min="16" max="16384" width="9.1328125" style="3"/>
  </cols>
  <sheetData>
    <row r="1" spans="1:19" ht="30" customHeight="1">
      <c r="A1" s="1" t="str">
        <f>Summary!A1</f>
        <v>PRA Insurance Stress Testing 2019</v>
      </c>
      <c r="G1" s="14" t="str">
        <f>CONCATENATE("Scenario ", B2, ": Specific data items")</f>
        <v>Scenario B5: Specific data items</v>
      </c>
      <c r="H1" s="14"/>
      <c r="I1" s="14"/>
      <c r="J1" s="14"/>
      <c r="L1" s="58"/>
      <c r="M1" s="9"/>
      <c r="N1" s="9"/>
    </row>
    <row r="2" spans="1:19" ht="21" customHeight="1">
      <c r="A2" s="14" t="s">
        <v>380</v>
      </c>
      <c r="B2" s="5" t="s">
        <v>438</v>
      </c>
      <c r="D2" s="229" t="s">
        <v>26</v>
      </c>
      <c r="G2" s="6" t="s">
        <v>648</v>
      </c>
      <c r="H2" s="6"/>
      <c r="I2" s="6"/>
      <c r="J2" s="6"/>
      <c r="L2" s="59"/>
      <c r="M2" s="9"/>
      <c r="N2" s="9"/>
    </row>
    <row r="3" spans="1:19" ht="21" customHeight="1">
      <c r="A3" s="6" t="s">
        <v>11</v>
      </c>
      <c r="D3" s="230" t="s">
        <v>24</v>
      </c>
      <c r="G3" s="2"/>
      <c r="H3" s="2"/>
      <c r="I3" s="2"/>
      <c r="J3" s="2"/>
      <c r="L3" s="10"/>
      <c r="M3" s="9"/>
      <c r="N3" s="9"/>
    </row>
    <row r="4" spans="1:19" ht="21" customHeight="1">
      <c r="B4" s="2"/>
      <c r="C4" s="2"/>
      <c r="D4" s="231" t="s">
        <v>25</v>
      </c>
      <c r="E4" s="2"/>
      <c r="F4" s="10"/>
      <c r="G4" s="13" t="s">
        <v>649</v>
      </c>
      <c r="H4" s="13"/>
      <c r="I4" s="13"/>
      <c r="J4" s="13"/>
      <c r="L4" s="60"/>
      <c r="M4" s="9"/>
      <c r="N4" s="9"/>
    </row>
    <row r="5" spans="1:19" ht="15" customHeight="1">
      <c r="G5" s="57"/>
      <c r="H5" s="57"/>
      <c r="I5" s="57"/>
      <c r="J5" s="57"/>
      <c r="K5" s="57"/>
      <c r="L5" s="57"/>
      <c r="M5" s="57"/>
      <c r="N5" s="57"/>
    </row>
    <row r="6" spans="1:19" ht="14.25">
      <c r="A6" s="90" t="s">
        <v>6</v>
      </c>
      <c r="B6" s="479" t="str">
        <f>IF('Firm Info'!B6="","",'Firm Info'!B6)</f>
        <v/>
      </c>
      <c r="C6" s="479"/>
      <c r="D6" s="479"/>
      <c r="G6" s="3" t="s">
        <v>650</v>
      </c>
      <c r="I6" s="57"/>
      <c r="J6" s="57"/>
      <c r="K6" s="57"/>
      <c r="L6" s="57"/>
      <c r="M6" s="57"/>
      <c r="N6" s="57"/>
    </row>
    <row r="7" spans="1:19" ht="15" customHeight="1" thickBot="1">
      <c r="A7" s="74" t="s">
        <v>452</v>
      </c>
      <c r="B7" s="468" t="str">
        <f>IF('Firm Info'!B7="","",'Firm Info'!B7)</f>
        <v/>
      </c>
      <c r="C7" s="468"/>
      <c r="D7" s="468"/>
      <c r="G7" s="3" t="s">
        <v>651</v>
      </c>
    </row>
    <row r="8" spans="1:19" ht="14.65" thickBot="1">
      <c r="A8" s="90" t="s">
        <v>5</v>
      </c>
      <c r="B8" s="480" t="str">
        <f>VLOOKUP(B2,Summary!$A$16:$B$23, 2)</f>
        <v>A1 + Reserve deterioration</v>
      </c>
      <c r="C8" s="468"/>
      <c r="D8" s="468"/>
      <c r="J8" s="538" t="s">
        <v>652</v>
      </c>
      <c r="K8" s="539"/>
      <c r="L8" s="539"/>
      <c r="M8" s="540"/>
      <c r="N8" s="538" t="s">
        <v>653</v>
      </c>
      <c r="O8" s="539"/>
      <c r="P8" s="540"/>
      <c r="Q8" s="541" t="s">
        <v>654</v>
      </c>
      <c r="R8" s="542"/>
      <c r="S8" s="543"/>
    </row>
    <row r="9" spans="1:19" ht="29.25" customHeight="1">
      <c r="A9" s="481" t="s">
        <v>12</v>
      </c>
      <c r="B9" s="482" t="str">
        <f>Summary!K21</f>
        <v>A deterioration in Technical Provisions from claims inflation being 2.0% p.a. higher for the next 10 years than allowed for in the reserving or pricing basis</v>
      </c>
      <c r="C9" s="483"/>
      <c r="D9" s="484"/>
      <c r="G9" s="107" t="s">
        <v>655</v>
      </c>
      <c r="H9" s="107" t="s">
        <v>656</v>
      </c>
      <c r="I9" s="268"/>
      <c r="J9" s="271" t="s">
        <v>657</v>
      </c>
      <c r="K9" s="259" t="s">
        <v>389</v>
      </c>
      <c r="L9" s="259" t="s">
        <v>390</v>
      </c>
      <c r="M9" s="272" t="s">
        <v>658</v>
      </c>
      <c r="N9" s="271" t="s">
        <v>389</v>
      </c>
      <c r="O9" s="259" t="s">
        <v>390</v>
      </c>
      <c r="P9" s="272" t="s">
        <v>658</v>
      </c>
      <c r="Q9" s="260" t="s">
        <v>389</v>
      </c>
      <c r="R9" s="107" t="s">
        <v>390</v>
      </c>
      <c r="S9" s="261" t="s">
        <v>658</v>
      </c>
    </row>
    <row r="10" spans="1:19" ht="14.25">
      <c r="A10" s="481"/>
      <c r="B10" s="485"/>
      <c r="C10" s="486"/>
      <c r="D10" s="487"/>
      <c r="G10" s="106"/>
      <c r="H10" s="106"/>
      <c r="I10" s="269" t="s">
        <v>659</v>
      </c>
      <c r="J10" s="273"/>
      <c r="K10" s="106"/>
      <c r="L10" s="106"/>
      <c r="M10" s="274"/>
      <c r="N10" s="273"/>
      <c r="O10" s="106"/>
      <c r="P10" s="274"/>
      <c r="Q10" s="262"/>
      <c r="R10" s="263"/>
      <c r="S10" s="264"/>
    </row>
    <row r="11" spans="1:19" ht="14.25">
      <c r="A11" s="481"/>
      <c r="B11" s="485"/>
      <c r="C11" s="486"/>
      <c r="D11" s="487"/>
      <c r="G11" s="106" t="s">
        <v>391</v>
      </c>
      <c r="H11" s="106" t="s">
        <v>660</v>
      </c>
      <c r="I11" s="110" t="s">
        <v>661</v>
      </c>
      <c r="J11" s="275"/>
      <c r="K11" s="139"/>
      <c r="L11" s="139"/>
      <c r="M11" s="276">
        <f t="shared" ref="M11:M22" si="0">+K11+L11</f>
        <v>0</v>
      </c>
      <c r="N11" s="317"/>
      <c r="O11" s="318"/>
      <c r="P11" s="276">
        <f>N11+O11</f>
        <v>0</v>
      </c>
      <c r="Q11" s="282">
        <f t="shared" ref="Q11:R22" si="1">+N11-K11</f>
        <v>0</v>
      </c>
      <c r="R11" s="142">
        <f t="shared" si="1"/>
        <v>0</v>
      </c>
      <c r="S11" s="276">
        <f>+R11+Q11</f>
        <v>0</v>
      </c>
    </row>
    <row r="12" spans="1:19" ht="14.25">
      <c r="A12" s="481"/>
      <c r="B12" s="488"/>
      <c r="C12" s="489"/>
      <c r="D12" s="490"/>
      <c r="G12" s="106" t="s">
        <v>392</v>
      </c>
      <c r="H12" s="106" t="s">
        <v>662</v>
      </c>
      <c r="I12" s="110" t="s">
        <v>663</v>
      </c>
      <c r="J12" s="275"/>
      <c r="K12" s="139"/>
      <c r="L12" s="139"/>
      <c r="M12" s="276">
        <f t="shared" si="0"/>
        <v>0</v>
      </c>
      <c r="N12" s="317"/>
      <c r="O12" s="318"/>
      <c r="P12" s="276">
        <f t="shared" ref="P12:P22" si="2">N12+O12</f>
        <v>0</v>
      </c>
      <c r="Q12" s="282">
        <f t="shared" si="1"/>
        <v>0</v>
      </c>
      <c r="R12" s="142">
        <f t="shared" si="1"/>
        <v>0</v>
      </c>
      <c r="S12" s="276">
        <f t="shared" ref="S12:S22" si="3">+R12+Q12</f>
        <v>0</v>
      </c>
    </row>
    <row r="13" spans="1:19" ht="14.25">
      <c r="G13" s="106" t="s">
        <v>393</v>
      </c>
      <c r="H13" s="106" t="s">
        <v>664</v>
      </c>
      <c r="I13" s="110" t="s">
        <v>665</v>
      </c>
      <c r="J13" s="275"/>
      <c r="K13" s="139"/>
      <c r="L13" s="139"/>
      <c r="M13" s="276">
        <f t="shared" si="0"/>
        <v>0</v>
      </c>
      <c r="N13" s="317"/>
      <c r="O13" s="318"/>
      <c r="P13" s="276">
        <f t="shared" si="2"/>
        <v>0</v>
      </c>
      <c r="Q13" s="282">
        <f t="shared" si="1"/>
        <v>0</v>
      </c>
      <c r="R13" s="142">
        <f t="shared" si="1"/>
        <v>0</v>
      </c>
      <c r="S13" s="276">
        <f t="shared" si="3"/>
        <v>0</v>
      </c>
    </row>
    <row r="14" spans="1:19" ht="14.25">
      <c r="A14" s="184" t="s">
        <v>18</v>
      </c>
      <c r="B14" s="491"/>
      <c r="C14" s="492"/>
      <c r="D14" s="493"/>
      <c r="G14" s="106" t="s">
        <v>394</v>
      </c>
      <c r="H14" s="106" t="s">
        <v>666</v>
      </c>
      <c r="I14" s="110" t="s">
        <v>667</v>
      </c>
      <c r="J14" s="275"/>
      <c r="K14" s="139"/>
      <c r="L14" s="139"/>
      <c r="M14" s="276">
        <f t="shared" si="0"/>
        <v>0</v>
      </c>
      <c r="N14" s="317"/>
      <c r="O14" s="318"/>
      <c r="P14" s="276">
        <f t="shared" si="2"/>
        <v>0</v>
      </c>
      <c r="Q14" s="282">
        <f t="shared" si="1"/>
        <v>0</v>
      </c>
      <c r="R14" s="142">
        <f t="shared" si="1"/>
        <v>0</v>
      </c>
      <c r="S14" s="276">
        <f t="shared" si="3"/>
        <v>0</v>
      </c>
    </row>
    <row r="15" spans="1:19" ht="14.25">
      <c r="A15" s="494" t="s">
        <v>19</v>
      </c>
      <c r="B15" s="494"/>
      <c r="C15" s="494"/>
      <c r="D15" s="494"/>
      <c r="G15" s="106" t="s">
        <v>395</v>
      </c>
      <c r="H15" s="106" t="s">
        <v>668</v>
      </c>
      <c r="I15" s="110" t="s">
        <v>669</v>
      </c>
      <c r="J15" s="275"/>
      <c r="K15" s="139"/>
      <c r="L15" s="139"/>
      <c r="M15" s="276">
        <f t="shared" si="0"/>
        <v>0</v>
      </c>
      <c r="N15" s="317"/>
      <c r="O15" s="318"/>
      <c r="P15" s="276">
        <f t="shared" si="2"/>
        <v>0</v>
      </c>
      <c r="Q15" s="282">
        <f t="shared" si="1"/>
        <v>0</v>
      </c>
      <c r="R15" s="142">
        <f t="shared" si="1"/>
        <v>0</v>
      </c>
      <c r="S15" s="276">
        <f t="shared" si="3"/>
        <v>0</v>
      </c>
    </row>
    <row r="16" spans="1:19" ht="14.25">
      <c r="A16" s="475"/>
      <c r="B16" s="475"/>
      <c r="C16" s="475"/>
      <c r="D16" s="475"/>
      <c r="G16" s="106" t="s">
        <v>396</v>
      </c>
      <c r="H16" s="106" t="s">
        <v>670</v>
      </c>
      <c r="I16" s="110" t="s">
        <v>671</v>
      </c>
      <c r="J16" s="275"/>
      <c r="K16" s="139"/>
      <c r="L16" s="139"/>
      <c r="M16" s="276">
        <f t="shared" si="0"/>
        <v>0</v>
      </c>
      <c r="N16" s="317"/>
      <c r="O16" s="318"/>
      <c r="P16" s="276">
        <f t="shared" si="2"/>
        <v>0</v>
      </c>
      <c r="Q16" s="282">
        <f t="shared" si="1"/>
        <v>0</v>
      </c>
      <c r="R16" s="142">
        <f t="shared" si="1"/>
        <v>0</v>
      </c>
      <c r="S16" s="276">
        <f t="shared" si="3"/>
        <v>0</v>
      </c>
    </row>
    <row r="17" spans="1:19" ht="14.25">
      <c r="A17" s="475"/>
      <c r="B17" s="475"/>
      <c r="C17" s="475"/>
      <c r="D17" s="475"/>
      <c r="G17" s="106" t="s">
        <v>397</v>
      </c>
      <c r="H17" s="106" t="s">
        <v>672</v>
      </c>
      <c r="I17" s="110" t="s">
        <v>673</v>
      </c>
      <c r="J17" s="275"/>
      <c r="K17" s="139"/>
      <c r="L17" s="139"/>
      <c r="M17" s="276">
        <f t="shared" si="0"/>
        <v>0</v>
      </c>
      <c r="N17" s="317"/>
      <c r="O17" s="318"/>
      <c r="P17" s="276">
        <f t="shared" si="2"/>
        <v>0</v>
      </c>
      <c r="Q17" s="282">
        <f t="shared" si="1"/>
        <v>0</v>
      </c>
      <c r="R17" s="142">
        <f t="shared" si="1"/>
        <v>0</v>
      </c>
      <c r="S17" s="276">
        <f t="shared" si="3"/>
        <v>0</v>
      </c>
    </row>
    <row r="18" spans="1:19" ht="14.25">
      <c r="A18" s="475"/>
      <c r="B18" s="475"/>
      <c r="C18" s="475"/>
      <c r="D18" s="475"/>
      <c r="G18" s="106" t="s">
        <v>398</v>
      </c>
      <c r="H18" s="106" t="s">
        <v>674</v>
      </c>
      <c r="I18" s="110" t="s">
        <v>675</v>
      </c>
      <c r="J18" s="275"/>
      <c r="K18" s="139"/>
      <c r="L18" s="139"/>
      <c r="M18" s="276">
        <f t="shared" si="0"/>
        <v>0</v>
      </c>
      <c r="N18" s="317"/>
      <c r="O18" s="318"/>
      <c r="P18" s="276">
        <f t="shared" si="2"/>
        <v>0</v>
      </c>
      <c r="Q18" s="282">
        <f t="shared" si="1"/>
        <v>0</v>
      </c>
      <c r="R18" s="142">
        <f t="shared" si="1"/>
        <v>0</v>
      </c>
      <c r="S18" s="276">
        <f t="shared" si="3"/>
        <v>0</v>
      </c>
    </row>
    <row r="19" spans="1:19" ht="14.25">
      <c r="A19" s="475"/>
      <c r="B19" s="475"/>
      <c r="C19" s="475"/>
      <c r="D19" s="475"/>
      <c r="G19" s="106" t="s">
        <v>399</v>
      </c>
      <c r="H19" s="106" t="s">
        <v>676</v>
      </c>
      <c r="I19" s="110" t="s">
        <v>677</v>
      </c>
      <c r="J19" s="275"/>
      <c r="K19" s="139"/>
      <c r="L19" s="139"/>
      <c r="M19" s="276">
        <f t="shared" si="0"/>
        <v>0</v>
      </c>
      <c r="N19" s="317"/>
      <c r="O19" s="318"/>
      <c r="P19" s="276">
        <f t="shared" si="2"/>
        <v>0</v>
      </c>
      <c r="Q19" s="282">
        <f t="shared" si="1"/>
        <v>0</v>
      </c>
      <c r="R19" s="142">
        <f t="shared" si="1"/>
        <v>0</v>
      </c>
      <c r="S19" s="276">
        <f t="shared" si="3"/>
        <v>0</v>
      </c>
    </row>
    <row r="20" spans="1:19" ht="14.25">
      <c r="G20" s="106" t="s">
        <v>400</v>
      </c>
      <c r="H20" s="106" t="s">
        <v>678</v>
      </c>
      <c r="I20" s="110" t="s">
        <v>679</v>
      </c>
      <c r="J20" s="275"/>
      <c r="K20" s="139"/>
      <c r="L20" s="139"/>
      <c r="M20" s="276">
        <f t="shared" si="0"/>
        <v>0</v>
      </c>
      <c r="N20" s="317"/>
      <c r="O20" s="318"/>
      <c r="P20" s="276">
        <f t="shared" si="2"/>
        <v>0</v>
      </c>
      <c r="Q20" s="282">
        <f t="shared" si="1"/>
        <v>0</v>
      </c>
      <c r="R20" s="142">
        <f t="shared" si="1"/>
        <v>0</v>
      </c>
      <c r="S20" s="276">
        <f t="shared" si="3"/>
        <v>0</v>
      </c>
    </row>
    <row r="21" spans="1:19" ht="14.25">
      <c r="A21" s="90" t="s">
        <v>116</v>
      </c>
      <c r="B21" s="299"/>
      <c r="G21" s="106" t="s">
        <v>401</v>
      </c>
      <c r="H21" s="106" t="s">
        <v>680</v>
      </c>
      <c r="I21" s="110" t="s">
        <v>681</v>
      </c>
      <c r="J21" s="275"/>
      <c r="K21" s="139"/>
      <c r="L21" s="139"/>
      <c r="M21" s="276">
        <f t="shared" si="0"/>
        <v>0</v>
      </c>
      <c r="N21" s="317"/>
      <c r="O21" s="318"/>
      <c r="P21" s="276">
        <f t="shared" si="2"/>
        <v>0</v>
      </c>
      <c r="Q21" s="282">
        <f t="shared" si="1"/>
        <v>0</v>
      </c>
      <c r="R21" s="142">
        <f t="shared" si="1"/>
        <v>0</v>
      </c>
      <c r="S21" s="276">
        <f t="shared" si="3"/>
        <v>0</v>
      </c>
    </row>
    <row r="22" spans="1:19" ht="14.25">
      <c r="A22" s="90" t="s">
        <v>335</v>
      </c>
      <c r="B22" s="299"/>
      <c r="G22" s="106" t="s">
        <v>402</v>
      </c>
      <c r="H22" s="106" t="s">
        <v>682</v>
      </c>
      <c r="I22" s="110" t="s">
        <v>683</v>
      </c>
      <c r="J22" s="275"/>
      <c r="K22" s="139"/>
      <c r="L22" s="139"/>
      <c r="M22" s="276">
        <f t="shared" si="0"/>
        <v>0</v>
      </c>
      <c r="N22" s="317"/>
      <c r="O22" s="318"/>
      <c r="P22" s="276">
        <f t="shared" si="2"/>
        <v>0</v>
      </c>
      <c r="Q22" s="282">
        <f t="shared" si="1"/>
        <v>0</v>
      </c>
      <c r="R22" s="142">
        <f t="shared" si="1"/>
        <v>0</v>
      </c>
      <c r="S22" s="276">
        <f t="shared" si="3"/>
        <v>0</v>
      </c>
    </row>
    <row r="23" spans="1:19" ht="14.25">
      <c r="A23" s="90" t="s">
        <v>13</v>
      </c>
      <c r="B23" s="299"/>
      <c r="C23" s="19"/>
      <c r="G23" s="106"/>
      <c r="H23" s="106"/>
      <c r="I23" s="269" t="s">
        <v>684</v>
      </c>
      <c r="J23" s="319"/>
      <c r="K23" s="320"/>
      <c r="L23" s="320"/>
      <c r="M23" s="277"/>
      <c r="N23" s="319"/>
      <c r="O23" s="320"/>
      <c r="P23" s="277"/>
      <c r="Q23" s="262"/>
      <c r="R23" s="263"/>
      <c r="S23" s="264"/>
    </row>
    <row r="24" spans="1:19" ht="14.25">
      <c r="A24" s="90" t="s">
        <v>71</v>
      </c>
      <c r="B24" s="299"/>
      <c r="C24" s="18" t="s">
        <v>31</v>
      </c>
      <c r="G24" s="106" t="s">
        <v>403</v>
      </c>
      <c r="H24" s="106">
        <v>25</v>
      </c>
      <c r="I24" s="110" t="s">
        <v>685</v>
      </c>
      <c r="J24" s="275"/>
      <c r="K24" s="139"/>
      <c r="L24" s="139"/>
      <c r="M24" s="276">
        <f>+K24+L24</f>
        <v>0</v>
      </c>
      <c r="N24" s="317"/>
      <c r="O24" s="318"/>
      <c r="P24" s="276">
        <f>N24+O24</f>
        <v>0</v>
      </c>
      <c r="Q24" s="282">
        <f t="shared" ref="Q24:R27" si="4">+N24-K24</f>
        <v>0</v>
      </c>
      <c r="R24" s="142">
        <f t="shared" si="4"/>
        <v>0</v>
      </c>
      <c r="S24" s="276">
        <f>+R24+Q24</f>
        <v>0</v>
      </c>
    </row>
    <row r="25" spans="1:19" ht="14.25">
      <c r="A25" s="494" t="s">
        <v>629</v>
      </c>
      <c r="B25" s="494"/>
      <c r="C25" s="494"/>
      <c r="D25" s="494"/>
      <c r="G25" s="106" t="s">
        <v>404</v>
      </c>
      <c r="H25" s="106">
        <v>26</v>
      </c>
      <c r="I25" s="110" t="s">
        <v>686</v>
      </c>
      <c r="J25" s="275"/>
      <c r="K25" s="139"/>
      <c r="L25" s="139"/>
      <c r="M25" s="276">
        <f>+K25+L25</f>
        <v>0</v>
      </c>
      <c r="N25" s="317"/>
      <c r="O25" s="318"/>
      <c r="P25" s="276">
        <f>N25+O25</f>
        <v>0</v>
      </c>
      <c r="Q25" s="282">
        <f t="shared" si="4"/>
        <v>0</v>
      </c>
      <c r="R25" s="142">
        <f t="shared" si="4"/>
        <v>0</v>
      </c>
      <c r="S25" s="276">
        <f>+R25+Q25</f>
        <v>0</v>
      </c>
    </row>
    <row r="26" spans="1:19" ht="14.25">
      <c r="A26" s="475"/>
      <c r="B26" s="475"/>
      <c r="C26" s="475"/>
      <c r="D26" s="475"/>
      <c r="G26" s="106" t="s">
        <v>405</v>
      </c>
      <c r="H26" s="106">
        <v>27</v>
      </c>
      <c r="I26" s="110" t="s">
        <v>671</v>
      </c>
      <c r="J26" s="275"/>
      <c r="K26" s="139"/>
      <c r="L26" s="139"/>
      <c r="M26" s="276">
        <f>+K26+L26</f>
        <v>0</v>
      </c>
      <c r="N26" s="317"/>
      <c r="O26" s="318"/>
      <c r="P26" s="276">
        <f>N26+O26</f>
        <v>0</v>
      </c>
      <c r="Q26" s="282">
        <f t="shared" si="4"/>
        <v>0</v>
      </c>
      <c r="R26" s="142">
        <f t="shared" si="4"/>
        <v>0</v>
      </c>
      <c r="S26" s="276">
        <f>+R26+Q26</f>
        <v>0</v>
      </c>
    </row>
    <row r="27" spans="1:19" ht="14.25">
      <c r="A27" s="475"/>
      <c r="B27" s="475"/>
      <c r="C27" s="475"/>
      <c r="D27" s="475"/>
      <c r="G27" s="106" t="s">
        <v>406</v>
      </c>
      <c r="H27" s="106">
        <v>28</v>
      </c>
      <c r="I27" s="110" t="s">
        <v>39</v>
      </c>
      <c r="J27" s="275"/>
      <c r="K27" s="139"/>
      <c r="L27" s="139"/>
      <c r="M27" s="276">
        <f>+K27+L27</f>
        <v>0</v>
      </c>
      <c r="N27" s="317"/>
      <c r="O27" s="318"/>
      <c r="P27" s="276">
        <f>N27+O27</f>
        <v>0</v>
      </c>
      <c r="Q27" s="282">
        <f t="shared" si="4"/>
        <v>0</v>
      </c>
      <c r="R27" s="142">
        <f t="shared" si="4"/>
        <v>0</v>
      </c>
      <c r="S27" s="276">
        <f>+R27+Q27</f>
        <v>0</v>
      </c>
    </row>
    <row r="28" spans="1:19" ht="14.25">
      <c r="A28" s="475"/>
      <c r="B28" s="475"/>
      <c r="C28" s="475"/>
      <c r="D28" s="475"/>
      <c r="G28" s="263"/>
      <c r="H28" s="263"/>
      <c r="I28" s="270" t="s">
        <v>687</v>
      </c>
      <c r="J28" s="321"/>
      <c r="K28" s="322"/>
      <c r="L28" s="322"/>
      <c r="M28" s="323"/>
      <c r="N28" s="321"/>
      <c r="O28" s="322"/>
      <c r="P28" s="264"/>
      <c r="Q28" s="262"/>
      <c r="R28" s="263"/>
      <c r="S28" s="264"/>
    </row>
    <row r="29" spans="1:19" ht="14.25">
      <c r="A29" s="475"/>
      <c r="B29" s="475"/>
      <c r="C29" s="475"/>
      <c r="D29" s="475"/>
      <c r="G29" s="263"/>
      <c r="H29" s="266">
        <v>29</v>
      </c>
      <c r="I29" s="265" t="s">
        <v>685</v>
      </c>
      <c r="J29" s="321"/>
      <c r="K29" s="322"/>
      <c r="L29" s="322"/>
      <c r="M29" s="139"/>
      <c r="N29" s="321"/>
      <c r="O29" s="322"/>
      <c r="P29" s="276">
        <f>M29</f>
        <v>0</v>
      </c>
      <c r="Q29" s="262"/>
      <c r="R29" s="263"/>
      <c r="S29" s="276">
        <f>+P29-M29</f>
        <v>0</v>
      </c>
    </row>
    <row r="30" spans="1:19" ht="14.25">
      <c r="G30" s="263"/>
      <c r="H30" s="266">
        <v>30</v>
      </c>
      <c r="I30" s="265" t="s">
        <v>688</v>
      </c>
      <c r="J30" s="321"/>
      <c r="K30" s="322"/>
      <c r="L30" s="322"/>
      <c r="M30" s="139"/>
      <c r="N30" s="321"/>
      <c r="O30" s="322"/>
      <c r="P30" s="276">
        <f t="shared" ref="P30:P32" si="5">M30</f>
        <v>0</v>
      </c>
      <c r="Q30" s="262"/>
      <c r="R30" s="263"/>
      <c r="S30" s="276">
        <f t="shared" ref="S30:S32" si="6">+P30-M30</f>
        <v>0</v>
      </c>
    </row>
    <row r="31" spans="1:19" ht="14.25">
      <c r="A31" s="494" t="s">
        <v>27</v>
      </c>
      <c r="B31" s="494"/>
      <c r="C31" s="494"/>
      <c r="D31" s="494"/>
      <c r="G31" s="263"/>
      <c r="H31" s="266">
        <v>31</v>
      </c>
      <c r="I31" s="265" t="s">
        <v>689</v>
      </c>
      <c r="J31" s="321"/>
      <c r="K31" s="322"/>
      <c r="L31" s="322"/>
      <c r="M31" s="139"/>
      <c r="N31" s="321"/>
      <c r="O31" s="322"/>
      <c r="P31" s="276">
        <f t="shared" si="5"/>
        <v>0</v>
      </c>
      <c r="Q31" s="262"/>
      <c r="R31" s="263"/>
      <c r="S31" s="276">
        <f t="shared" si="6"/>
        <v>0</v>
      </c>
    </row>
    <row r="32" spans="1:19" ht="14.25">
      <c r="A32" s="475"/>
      <c r="B32" s="475"/>
      <c r="C32" s="475"/>
      <c r="D32" s="475"/>
      <c r="G32" s="263"/>
      <c r="H32" s="266">
        <v>32</v>
      </c>
      <c r="I32" s="265" t="s">
        <v>36</v>
      </c>
      <c r="J32" s="321"/>
      <c r="K32" s="322"/>
      <c r="L32" s="322"/>
      <c r="M32" s="139"/>
      <c r="N32" s="321"/>
      <c r="O32" s="322"/>
      <c r="P32" s="276">
        <f t="shared" si="5"/>
        <v>0</v>
      </c>
      <c r="Q32" s="262"/>
      <c r="R32" s="263"/>
      <c r="S32" s="276">
        <f t="shared" si="6"/>
        <v>0</v>
      </c>
    </row>
    <row r="33" spans="1:19" ht="14.25">
      <c r="A33" s="475"/>
      <c r="B33" s="475"/>
      <c r="C33" s="475"/>
      <c r="D33" s="475"/>
      <c r="G33" s="106"/>
      <c r="H33" s="106"/>
      <c r="I33" s="269" t="s">
        <v>690</v>
      </c>
      <c r="J33" s="319"/>
      <c r="K33" s="320"/>
      <c r="L33" s="320"/>
      <c r="M33" s="324"/>
      <c r="N33" s="319"/>
      <c r="O33" s="320"/>
      <c r="P33" s="277"/>
      <c r="Q33" s="277"/>
      <c r="R33" s="277"/>
      <c r="S33" s="277"/>
    </row>
    <row r="34" spans="1:19" ht="14.25">
      <c r="A34" s="475"/>
      <c r="B34" s="475"/>
      <c r="C34" s="475"/>
      <c r="D34" s="475"/>
      <c r="G34" s="106" t="s">
        <v>407</v>
      </c>
      <c r="H34" s="106">
        <v>33</v>
      </c>
      <c r="I34" s="110" t="s">
        <v>691</v>
      </c>
      <c r="J34" s="275"/>
      <c r="K34" s="139"/>
      <c r="L34" s="139"/>
      <c r="M34" s="276">
        <f>+K34+L34</f>
        <v>0</v>
      </c>
      <c r="N34" s="317"/>
      <c r="O34" s="318"/>
      <c r="P34" s="276">
        <f>N34+O34</f>
        <v>0</v>
      </c>
      <c r="Q34" s="282">
        <f>+N34-K34</f>
        <v>0</v>
      </c>
      <c r="R34" s="142">
        <f>+O34-L34</f>
        <v>0</v>
      </c>
      <c r="S34" s="276">
        <f>+R34+Q34</f>
        <v>0</v>
      </c>
    </row>
    <row r="35" spans="1:19" ht="14.25">
      <c r="A35" s="475"/>
      <c r="B35" s="475"/>
      <c r="C35" s="475"/>
      <c r="D35" s="475"/>
      <c r="G35" s="106" t="s">
        <v>408</v>
      </c>
      <c r="H35" s="106">
        <v>34</v>
      </c>
      <c r="I35" s="110" t="s">
        <v>692</v>
      </c>
      <c r="J35" s="275"/>
      <c r="K35" s="139"/>
      <c r="L35" s="139"/>
      <c r="M35" s="276">
        <f>+K35+L35</f>
        <v>0</v>
      </c>
      <c r="N35" s="317"/>
      <c r="O35" s="318"/>
      <c r="P35" s="276">
        <f>N35+O35</f>
        <v>0</v>
      </c>
      <c r="Q35" s="282">
        <f>+N35-K35</f>
        <v>0</v>
      </c>
      <c r="R35" s="142">
        <f>+O35-L35</f>
        <v>0</v>
      </c>
      <c r="S35" s="276">
        <f>+R35+Q35</f>
        <v>0</v>
      </c>
    </row>
    <row r="36" spans="1:19" ht="14.25">
      <c r="A36" s="475"/>
      <c r="B36" s="475"/>
      <c r="C36" s="475"/>
      <c r="D36" s="475"/>
      <c r="G36" s="106"/>
      <c r="H36" s="106"/>
      <c r="I36" s="269" t="s">
        <v>693</v>
      </c>
      <c r="J36" s="319"/>
      <c r="K36" s="320"/>
      <c r="L36" s="320"/>
      <c r="M36" s="277"/>
      <c r="N36" s="319"/>
      <c r="O36" s="320"/>
      <c r="P36" s="277"/>
      <c r="Q36" s="277"/>
      <c r="R36" s="277"/>
      <c r="S36" s="277"/>
    </row>
    <row r="37" spans="1:19" ht="15" customHeight="1">
      <c r="A37" s="475"/>
      <c r="B37" s="475"/>
      <c r="C37" s="475"/>
      <c r="D37" s="475"/>
      <c r="G37" s="106" t="s">
        <v>409</v>
      </c>
      <c r="H37" s="106">
        <v>35</v>
      </c>
      <c r="I37" s="110" t="s">
        <v>694</v>
      </c>
      <c r="J37" s="275"/>
      <c r="K37" s="139"/>
      <c r="L37" s="139"/>
      <c r="M37" s="276">
        <f>+K37+L37</f>
        <v>0</v>
      </c>
      <c r="N37" s="317"/>
      <c r="O37" s="318"/>
      <c r="P37" s="276">
        <f>N37+O37</f>
        <v>0</v>
      </c>
      <c r="Q37" s="282">
        <f>+N37-K37</f>
        <v>0</v>
      </c>
      <c r="R37" s="142">
        <f>+O37-L37</f>
        <v>0</v>
      </c>
      <c r="S37" s="276">
        <f>+R37+Q37</f>
        <v>0</v>
      </c>
    </row>
    <row r="38" spans="1:19" ht="14.25">
      <c r="G38" s="106" t="s">
        <v>695</v>
      </c>
      <c r="H38" s="106">
        <v>36</v>
      </c>
      <c r="I38" s="110" t="s">
        <v>696</v>
      </c>
      <c r="J38" s="275"/>
      <c r="K38" s="139"/>
      <c r="L38" s="139"/>
      <c r="M38" s="276">
        <f>+K38+L38</f>
        <v>0</v>
      </c>
      <c r="N38" s="317"/>
      <c r="O38" s="318"/>
      <c r="P38" s="276">
        <f>N38+O38</f>
        <v>0</v>
      </c>
      <c r="Q38" s="282">
        <f>+N38-K38</f>
        <v>0</v>
      </c>
      <c r="R38" s="142">
        <f>+O38-L38</f>
        <v>0</v>
      </c>
      <c r="S38" s="276">
        <f>+R38+Q38</f>
        <v>0</v>
      </c>
    </row>
    <row r="39" spans="1:19" ht="15" customHeight="1" thickBot="1">
      <c r="A39" s="476" t="s">
        <v>167</v>
      </c>
      <c r="B39" s="477"/>
      <c r="C39" s="477"/>
      <c r="D39" s="478"/>
      <c r="G39" s="337"/>
      <c r="H39" s="337"/>
      <c r="I39" s="338" t="s">
        <v>355</v>
      </c>
      <c r="J39" s="278"/>
      <c r="K39" s="279">
        <f>SUM(K11:K38)</f>
        <v>0</v>
      </c>
      <c r="L39" s="279">
        <f>SUM(L11:L38)</f>
        <v>0</v>
      </c>
      <c r="M39" s="280">
        <f>SUM(M11:M38)</f>
        <v>0</v>
      </c>
      <c r="N39" s="281">
        <f>SUM(N11:N38)</f>
        <v>0</v>
      </c>
      <c r="O39" s="279">
        <f>SUM(O11:O38)</f>
        <v>0</v>
      </c>
      <c r="P39" s="280">
        <f>N39+O39</f>
        <v>0</v>
      </c>
      <c r="Q39" s="281">
        <f>SUM(Q11:Q38)</f>
        <v>0</v>
      </c>
      <c r="R39" s="279">
        <f>SUM(R11:R38)</f>
        <v>0</v>
      </c>
      <c r="S39" s="280">
        <f>SUM(S11:S38)</f>
        <v>0</v>
      </c>
    </row>
    <row r="40" spans="1:19" ht="15" customHeight="1">
      <c r="A40" s="475"/>
      <c r="B40" s="475"/>
      <c r="C40" s="475"/>
      <c r="D40" s="475"/>
      <c r="G40" s="64"/>
      <c r="H40" s="64"/>
      <c r="I40" s="64"/>
      <c r="J40" s="64"/>
      <c r="K40" s="267"/>
      <c r="L40" s="267"/>
      <c r="M40" s="267"/>
      <c r="N40" s="267"/>
    </row>
    <row r="41" spans="1:19" ht="15" customHeight="1">
      <c r="A41" s="475"/>
      <c r="B41" s="475"/>
      <c r="C41" s="475"/>
      <c r="D41" s="475"/>
      <c r="G41" s="64"/>
      <c r="H41" s="64"/>
      <c r="I41" s="3" t="s">
        <v>697</v>
      </c>
      <c r="K41" s="267"/>
      <c r="L41" s="267"/>
      <c r="M41" s="267"/>
      <c r="N41" s="267"/>
    </row>
    <row r="42" spans="1:19" ht="15" customHeight="1">
      <c r="A42" s="475"/>
      <c r="B42" s="475"/>
      <c r="C42" s="475"/>
      <c r="D42" s="475"/>
      <c r="G42" s="64"/>
      <c r="H42" s="64"/>
      <c r="I42" s="3" t="s">
        <v>698</v>
      </c>
      <c r="K42" s="267"/>
      <c r="L42" s="267"/>
      <c r="M42" s="267"/>
      <c r="N42" s="267"/>
    </row>
    <row r="43" spans="1:19" ht="15" customHeight="1">
      <c r="A43" s="475"/>
      <c r="B43" s="475"/>
      <c r="C43" s="475"/>
      <c r="D43" s="475"/>
      <c r="G43" s="64"/>
      <c r="H43" s="64"/>
      <c r="I43" s="3" t="s">
        <v>699</v>
      </c>
      <c r="K43" s="267"/>
      <c r="L43" s="267"/>
      <c r="M43" s="267"/>
      <c r="N43" s="267"/>
    </row>
    <row r="44" spans="1:19" ht="15" customHeight="1">
      <c r="A44" s="475"/>
      <c r="B44" s="475"/>
      <c r="C44" s="475"/>
      <c r="D44" s="475"/>
    </row>
    <row r="45" spans="1:19" ht="15" customHeight="1">
      <c r="A45" s="475"/>
      <c r="B45" s="475"/>
      <c r="C45" s="475"/>
      <c r="D45" s="475"/>
      <c r="G45" s="548" t="s">
        <v>702</v>
      </c>
      <c r="H45" s="549"/>
      <c r="I45" s="549"/>
      <c r="J45" s="549"/>
      <c r="K45" s="336"/>
      <c r="L45" s="336"/>
    </row>
    <row r="46" spans="1:19" ht="15" customHeight="1">
      <c r="G46" s="547" t="s">
        <v>460</v>
      </c>
      <c r="H46" s="545"/>
      <c r="I46" s="546"/>
      <c r="J46" s="299"/>
      <c r="K46" s="36"/>
      <c r="L46" s="36"/>
    </row>
    <row r="47" spans="1:19" ht="15" customHeight="1">
      <c r="A47" s="4" t="s">
        <v>40</v>
      </c>
      <c r="G47" s="547" t="s">
        <v>461</v>
      </c>
      <c r="H47" s="545"/>
      <c r="I47" s="546"/>
      <c r="J47" s="299"/>
    </row>
    <row r="48" spans="1:19" ht="15" customHeight="1">
      <c r="F48" s="11"/>
      <c r="G48" s="544" t="s">
        <v>462</v>
      </c>
      <c r="H48" s="545"/>
      <c r="I48" s="546"/>
      <c r="J48" s="304">
        <f>IF($B$7=Variables!$A$3,J47,J46)</f>
        <v>0</v>
      </c>
    </row>
    <row r="49" spans="1:6" ht="15" customHeight="1">
      <c r="A49" s="497" t="s">
        <v>17</v>
      </c>
      <c r="B49" s="498"/>
      <c r="C49" s="86" t="s">
        <v>14</v>
      </c>
      <c r="D49" s="86" t="s">
        <v>15</v>
      </c>
      <c r="E49" s="86" t="s">
        <v>30</v>
      </c>
      <c r="F49" s="12"/>
    </row>
    <row r="50" spans="1:6" ht="15" customHeight="1">
      <c r="A50" s="495" t="str">
        <f>IF(Reinsurers!A12="","",Reinsurers!A12)</f>
        <v/>
      </c>
      <c r="B50" s="496"/>
      <c r="C50" s="299"/>
      <c r="D50" s="307"/>
      <c r="E50" s="307"/>
      <c r="F50" s="12"/>
    </row>
    <row r="51" spans="1:6" ht="15" customHeight="1">
      <c r="A51" s="495" t="str">
        <f>IF(Reinsurers!A13="","",Reinsurers!A13)</f>
        <v/>
      </c>
      <c r="B51" s="496"/>
      <c r="C51" s="299"/>
      <c r="D51" s="307"/>
      <c r="E51" s="307"/>
      <c r="F51" s="12"/>
    </row>
    <row r="52" spans="1:6" ht="15" customHeight="1">
      <c r="A52" s="495" t="str">
        <f>IF(Reinsurers!A14="","",Reinsurers!A14)</f>
        <v/>
      </c>
      <c r="B52" s="496"/>
      <c r="C52" s="299"/>
      <c r="D52" s="307"/>
      <c r="E52" s="307"/>
      <c r="F52" s="12"/>
    </row>
    <row r="53" spans="1:6" ht="15" customHeight="1">
      <c r="A53" s="495" t="str">
        <f>IF(Reinsurers!A15="","",Reinsurers!A15)</f>
        <v/>
      </c>
      <c r="B53" s="496"/>
      <c r="C53" s="299"/>
      <c r="D53" s="307"/>
      <c r="E53" s="307"/>
      <c r="F53" s="12"/>
    </row>
    <row r="54" spans="1:6" ht="14.25">
      <c r="A54" s="495" t="str">
        <f>IF(Reinsurers!A16="","",Reinsurers!A16)</f>
        <v/>
      </c>
      <c r="B54" s="496"/>
      <c r="C54" s="299"/>
      <c r="D54" s="307"/>
      <c r="E54" s="307"/>
      <c r="F54" s="12"/>
    </row>
    <row r="55" spans="1:6" ht="15" customHeight="1">
      <c r="A55" s="495" t="str">
        <f>IF(Reinsurers!A17="","",Reinsurers!A17)</f>
        <v/>
      </c>
      <c r="B55" s="496"/>
      <c r="C55" s="299"/>
      <c r="D55" s="307"/>
      <c r="E55" s="307"/>
      <c r="F55" s="12"/>
    </row>
    <row r="56" spans="1:6" ht="15" customHeight="1">
      <c r="A56" s="495" t="str">
        <f>IF(Reinsurers!A18="","",Reinsurers!A18)</f>
        <v/>
      </c>
      <c r="B56" s="496"/>
      <c r="C56" s="299"/>
      <c r="D56" s="307"/>
      <c r="E56" s="307"/>
      <c r="F56" s="12"/>
    </row>
    <row r="57" spans="1:6" ht="15" customHeight="1">
      <c r="A57" s="495" t="str">
        <f>IF(Reinsurers!A19="","",Reinsurers!A19)</f>
        <v/>
      </c>
      <c r="B57" s="496"/>
      <c r="C57" s="299"/>
      <c r="D57" s="307"/>
      <c r="E57" s="307"/>
      <c r="F57" s="12"/>
    </row>
    <row r="58" spans="1:6" ht="15" customHeight="1">
      <c r="A58" s="495" t="str">
        <f>IF(Reinsurers!A20="","",Reinsurers!A20)</f>
        <v/>
      </c>
      <c r="B58" s="496"/>
      <c r="C58" s="299"/>
      <c r="D58" s="307"/>
      <c r="E58" s="307"/>
      <c r="F58" s="12"/>
    </row>
    <row r="59" spans="1:6" ht="15" customHeight="1">
      <c r="A59" s="495" t="str">
        <f>IF(Reinsurers!A21="","",Reinsurers!A21)</f>
        <v/>
      </c>
      <c r="B59" s="496"/>
      <c r="C59" s="299"/>
      <c r="D59" s="307"/>
      <c r="E59" s="307"/>
      <c r="F59" s="12"/>
    </row>
    <row r="60" spans="1:6" ht="15" customHeight="1">
      <c r="A60" s="495" t="str">
        <f>IF(Reinsurers!A22="","",Reinsurers!A22)</f>
        <v/>
      </c>
      <c r="B60" s="496"/>
      <c r="C60" s="299"/>
      <c r="D60" s="307"/>
      <c r="E60" s="307"/>
      <c r="F60" s="12"/>
    </row>
    <row r="61" spans="1:6" ht="15" customHeight="1">
      <c r="A61" s="495" t="str">
        <f>IF(Reinsurers!A23="","",Reinsurers!A23)</f>
        <v/>
      </c>
      <c r="B61" s="496"/>
      <c r="C61" s="299"/>
      <c r="D61" s="307"/>
      <c r="E61" s="307"/>
      <c r="F61" s="12"/>
    </row>
    <row r="62" spans="1:6" ht="15" customHeight="1">
      <c r="A62" s="495" t="str">
        <f>IF(Reinsurers!A24="","",Reinsurers!A24)</f>
        <v/>
      </c>
      <c r="B62" s="496"/>
      <c r="C62" s="299"/>
      <c r="D62" s="307"/>
      <c r="E62" s="307"/>
      <c r="F62" s="12"/>
    </row>
    <row r="63" spans="1:6" ht="15" customHeight="1">
      <c r="A63" s="495" t="str">
        <f>IF(Reinsurers!A25="","",Reinsurers!A25)</f>
        <v/>
      </c>
      <c r="B63" s="496"/>
      <c r="C63" s="299"/>
      <c r="D63" s="307"/>
      <c r="E63" s="307"/>
      <c r="F63" s="12"/>
    </row>
    <row r="64" spans="1:6" ht="15" customHeight="1">
      <c r="A64" s="495" t="str">
        <f>IF(Reinsurers!A26="","",Reinsurers!A26)</f>
        <v/>
      </c>
      <c r="B64" s="496"/>
      <c r="C64" s="299"/>
      <c r="D64" s="307"/>
      <c r="E64" s="307"/>
      <c r="F64" s="12"/>
    </row>
    <row r="65" spans="1:6" ht="15" customHeight="1">
      <c r="A65" s="495" t="str">
        <f>IF(Reinsurers!A27="","",Reinsurers!A27)</f>
        <v/>
      </c>
      <c r="B65" s="496"/>
      <c r="C65" s="299"/>
      <c r="D65" s="307"/>
      <c r="E65" s="307"/>
      <c r="F65" s="12"/>
    </row>
    <row r="66" spans="1:6" ht="15" customHeight="1">
      <c r="A66" s="495" t="str">
        <f>IF(Reinsurers!A28="","",Reinsurers!A28)</f>
        <v/>
      </c>
      <c r="B66" s="496"/>
      <c r="C66" s="299"/>
      <c r="D66" s="307"/>
      <c r="E66" s="307"/>
      <c r="F66" s="12"/>
    </row>
    <row r="67" spans="1:6" ht="15" customHeight="1">
      <c r="A67" s="495" t="str">
        <f>IF(Reinsurers!A29="","",Reinsurers!A29)</f>
        <v/>
      </c>
      <c r="B67" s="496"/>
      <c r="C67" s="299"/>
      <c r="D67" s="307"/>
      <c r="E67" s="307"/>
      <c r="F67" s="12"/>
    </row>
    <row r="68" spans="1:6" ht="15" customHeight="1">
      <c r="A68" s="495" t="str">
        <f>IF(Reinsurers!A30="","",Reinsurers!A30)</f>
        <v/>
      </c>
      <c r="B68" s="496"/>
      <c r="C68" s="299"/>
      <c r="D68" s="307"/>
      <c r="E68" s="307"/>
      <c r="F68" s="12"/>
    </row>
    <row r="69" spans="1:6" ht="15" customHeight="1">
      <c r="A69" s="495" t="str">
        <f>IF(Reinsurers!A31="","",Reinsurers!A31)</f>
        <v/>
      </c>
      <c r="B69" s="496"/>
      <c r="C69" s="299"/>
      <c r="D69" s="307"/>
      <c r="E69" s="307"/>
      <c r="F69" s="12"/>
    </row>
    <row r="70" spans="1:6" ht="15" customHeight="1">
      <c r="A70" s="495" t="str">
        <f>IF(Reinsurers!A32="","",Reinsurers!A32)</f>
        <v/>
      </c>
      <c r="B70" s="496"/>
      <c r="C70" s="299"/>
      <c r="D70" s="307"/>
      <c r="E70" s="307"/>
      <c r="F70" s="12"/>
    </row>
    <row r="71" spans="1:6" ht="15" customHeight="1">
      <c r="A71" s="495" t="str">
        <f>IF(Reinsurers!A33="","",Reinsurers!A33)</f>
        <v/>
      </c>
      <c r="B71" s="496"/>
      <c r="C71" s="299"/>
      <c r="D71" s="307"/>
      <c r="E71" s="307"/>
      <c r="F71" s="12"/>
    </row>
    <row r="72" spans="1:6" ht="15" customHeight="1">
      <c r="A72" s="495" t="str">
        <f>IF(Reinsurers!A34="","",Reinsurers!A34)</f>
        <v/>
      </c>
      <c r="B72" s="496"/>
      <c r="C72" s="299"/>
      <c r="D72" s="307"/>
      <c r="E72" s="307"/>
      <c r="F72" s="12"/>
    </row>
    <row r="73" spans="1:6" ht="15" customHeight="1">
      <c r="A73" s="495" t="str">
        <f>IF(Reinsurers!A35="","",Reinsurers!A35)</f>
        <v/>
      </c>
      <c r="B73" s="496"/>
      <c r="C73" s="299"/>
      <c r="D73" s="307"/>
      <c r="E73" s="307"/>
      <c r="F73" s="12"/>
    </row>
    <row r="74" spans="1:6" ht="15" customHeight="1">
      <c r="A74" s="495" t="str">
        <f>IF(Reinsurers!A36="","",Reinsurers!A36)</f>
        <v/>
      </c>
      <c r="B74" s="496"/>
      <c r="C74" s="299"/>
      <c r="D74" s="307"/>
      <c r="E74" s="307"/>
      <c r="F74" s="12"/>
    </row>
    <row r="75" spans="1:6" ht="15" customHeight="1">
      <c r="A75" s="495" t="str">
        <f>IF(Reinsurers!A37="","",Reinsurers!A37)</f>
        <v/>
      </c>
      <c r="B75" s="496"/>
      <c r="C75" s="299"/>
      <c r="D75" s="307"/>
      <c r="E75" s="307"/>
      <c r="F75" s="12"/>
    </row>
    <row r="76" spans="1:6" ht="15" customHeight="1">
      <c r="A76" s="495" t="str">
        <f>IF(Reinsurers!A38="","",Reinsurers!A38)</f>
        <v/>
      </c>
      <c r="B76" s="496"/>
      <c r="C76" s="299"/>
      <c r="D76" s="307"/>
      <c r="E76" s="307"/>
      <c r="F76" s="12"/>
    </row>
    <row r="77" spans="1:6" ht="15" customHeight="1">
      <c r="A77" s="495" t="str">
        <f>IF(Reinsurers!A39="","",Reinsurers!A39)</f>
        <v/>
      </c>
      <c r="B77" s="496"/>
      <c r="C77" s="299"/>
      <c r="D77" s="307"/>
      <c r="E77" s="307"/>
      <c r="F77" s="12"/>
    </row>
    <row r="78" spans="1:6" ht="15" customHeight="1">
      <c r="A78" s="495" t="str">
        <f>IF(Reinsurers!A40="","",Reinsurers!A40)</f>
        <v/>
      </c>
      <c r="B78" s="496"/>
      <c r="C78" s="299"/>
      <c r="D78" s="307"/>
      <c r="E78" s="307"/>
      <c r="F78" s="12"/>
    </row>
    <row r="79" spans="1:6" ht="15" customHeight="1">
      <c r="A79" s="495" t="str">
        <f>IF(Reinsurers!A41="","",Reinsurers!A41)</f>
        <v/>
      </c>
      <c r="B79" s="496"/>
      <c r="C79" s="299"/>
      <c r="D79" s="307"/>
      <c r="E79" s="307"/>
      <c r="F79" s="12"/>
    </row>
    <row r="80" spans="1:6" ht="15" customHeight="1">
      <c r="A80" s="495" t="str">
        <f>IF(Reinsurers!A42="","",Reinsurers!A42)</f>
        <v/>
      </c>
      <c r="B80" s="496"/>
      <c r="C80" s="299"/>
      <c r="D80" s="307"/>
      <c r="E80" s="307"/>
      <c r="F80" s="12"/>
    </row>
    <row r="81" spans="1:6" ht="15" customHeight="1">
      <c r="A81" s="495" t="str">
        <f>IF(Reinsurers!A43="","",Reinsurers!A43)</f>
        <v/>
      </c>
      <c r="B81" s="496"/>
      <c r="C81" s="299"/>
      <c r="D81" s="307"/>
      <c r="E81" s="307"/>
      <c r="F81" s="12"/>
    </row>
    <row r="82" spans="1:6" ht="15" customHeight="1">
      <c r="A82" s="495" t="str">
        <f>IF(Reinsurers!A44="","",Reinsurers!A44)</f>
        <v/>
      </c>
      <c r="B82" s="496"/>
      <c r="C82" s="299"/>
      <c r="D82" s="307"/>
      <c r="E82" s="307"/>
      <c r="F82" s="12"/>
    </row>
    <row r="83" spans="1:6" ht="15" customHeight="1">
      <c r="A83" s="495" t="str">
        <f>IF(Reinsurers!A45="","",Reinsurers!A45)</f>
        <v/>
      </c>
      <c r="B83" s="496"/>
      <c r="C83" s="299"/>
      <c r="D83" s="307"/>
      <c r="E83" s="307"/>
      <c r="F83" s="12"/>
    </row>
    <row r="84" spans="1:6" ht="15" customHeight="1">
      <c r="A84" s="495" t="str">
        <f>IF(Reinsurers!A46="","",Reinsurers!A46)</f>
        <v/>
      </c>
      <c r="B84" s="496"/>
      <c r="C84" s="299"/>
      <c r="D84" s="307"/>
      <c r="E84" s="307"/>
      <c r="F84" s="12"/>
    </row>
    <row r="85" spans="1:6" ht="15" customHeight="1">
      <c r="A85" s="495" t="str">
        <f>IF(Reinsurers!A47="","",Reinsurers!A47)</f>
        <v/>
      </c>
      <c r="B85" s="496"/>
      <c r="C85" s="299"/>
      <c r="D85" s="307"/>
      <c r="E85" s="307"/>
      <c r="F85" s="12"/>
    </row>
    <row r="86" spans="1:6" ht="15" customHeight="1">
      <c r="A86" s="495" t="str">
        <f>IF(Reinsurers!A48="","",Reinsurers!A48)</f>
        <v/>
      </c>
      <c r="B86" s="496"/>
      <c r="C86" s="299"/>
      <c r="D86" s="307"/>
      <c r="E86" s="307"/>
      <c r="F86" s="12"/>
    </row>
    <row r="87" spans="1:6" ht="15" customHeight="1">
      <c r="A87" s="495" t="str">
        <f>IF(Reinsurers!A49="","",Reinsurers!A49)</f>
        <v/>
      </c>
      <c r="B87" s="496"/>
      <c r="C87" s="299"/>
      <c r="D87" s="307"/>
      <c r="E87" s="307"/>
      <c r="F87" s="12"/>
    </row>
    <row r="88" spans="1:6" ht="15" customHeight="1">
      <c r="A88" s="495" t="str">
        <f>IF(Reinsurers!A50="","",Reinsurers!A50)</f>
        <v/>
      </c>
      <c r="B88" s="496"/>
      <c r="C88" s="299"/>
      <c r="D88" s="307"/>
      <c r="E88" s="307"/>
      <c r="F88" s="12"/>
    </row>
    <row r="89" spans="1:6" ht="15" customHeight="1">
      <c r="A89" s="495" t="str">
        <f>IF(Reinsurers!A51="","",Reinsurers!A51)</f>
        <v/>
      </c>
      <c r="B89" s="496"/>
      <c r="C89" s="299"/>
      <c r="D89" s="307"/>
      <c r="E89" s="307"/>
    </row>
  </sheetData>
  <mergeCells count="62">
    <mergeCell ref="G48:I48"/>
    <mergeCell ref="G46:I46"/>
    <mergeCell ref="G47:I47"/>
    <mergeCell ref="G45:J45"/>
    <mergeCell ref="A86:B86"/>
    <mergeCell ref="A79:B79"/>
    <mergeCell ref="A68:B68"/>
    <mergeCell ref="A69:B69"/>
    <mergeCell ref="A70:B70"/>
    <mergeCell ref="A71:B71"/>
    <mergeCell ref="A72:B72"/>
    <mergeCell ref="A73:B73"/>
    <mergeCell ref="A74:B74"/>
    <mergeCell ref="A75:B75"/>
    <mergeCell ref="A76:B76"/>
    <mergeCell ref="A77:B77"/>
    <mergeCell ref="A87:B87"/>
    <mergeCell ref="A88:B88"/>
    <mergeCell ref="A89:B89"/>
    <mergeCell ref="A80:B80"/>
    <mergeCell ref="A81:B81"/>
    <mergeCell ref="A82:B82"/>
    <mergeCell ref="A83:B83"/>
    <mergeCell ref="A84:B84"/>
    <mergeCell ref="A85:B85"/>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A16:D19"/>
    <mergeCell ref="A25:D25"/>
    <mergeCell ref="B6:D6"/>
    <mergeCell ref="B7:D7"/>
    <mergeCell ref="B8:D8"/>
    <mergeCell ref="A9:A12"/>
    <mergeCell ref="B9:D12"/>
    <mergeCell ref="J8:M8"/>
    <mergeCell ref="N8:P8"/>
    <mergeCell ref="Q8:S8"/>
    <mergeCell ref="B14:D14"/>
    <mergeCell ref="A15:D15"/>
  </mergeCells>
  <pageMargins left="0.70866141732283472" right="0.70866141732283472" top="0.74803149606299213" bottom="0.74803149606299213" header="0.31496062992125984" footer="0.31496062992125984"/>
  <pageSetup paperSize="8" scale="44"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6" max="1048575" man="1"/>
  </col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Variables!$G$1:$G$2</xm:f>
          </x14:formula1>
          <xm:sqref>B14:D14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5"/>
  <sheetViews>
    <sheetView showGridLines="0" view="pageLayout" zoomScaleNormal="70" workbookViewId="0">
      <selection activeCell="E29" sqref="E29"/>
    </sheetView>
  </sheetViews>
  <sheetFormatPr defaultRowHeight="14.25"/>
  <cols>
    <col min="1" max="1" width="6.1328125" customWidth="1"/>
    <col min="2" max="2" width="80.86328125" customWidth="1"/>
    <col min="3" max="5" width="24" style="359" customWidth="1"/>
    <col min="6" max="6" width="20.73046875" style="359" customWidth="1"/>
    <col min="7" max="7" width="12.59765625" bestFit="1" customWidth="1"/>
    <col min="8" max="8" width="24.265625" bestFit="1" customWidth="1"/>
    <col min="9" max="9" width="12.59765625" bestFit="1" customWidth="1"/>
    <col min="10" max="10" width="24.265625" bestFit="1" customWidth="1"/>
    <col min="11" max="11" width="12.59765625" bestFit="1" customWidth="1"/>
    <col min="12" max="12" width="20.59765625" customWidth="1"/>
    <col min="13" max="13" width="13" hidden="1" customWidth="1"/>
    <col min="14" max="14" width="42.265625" customWidth="1"/>
    <col min="15" max="16" width="20.73046875" customWidth="1"/>
    <col min="17" max="17" width="18.3984375" customWidth="1"/>
    <col min="18" max="18" width="20.3984375" customWidth="1"/>
    <col min="19" max="19" width="20.73046875" customWidth="1"/>
    <col min="20" max="20" width="19.1328125" customWidth="1"/>
    <col min="21" max="21" width="21.86328125" customWidth="1"/>
  </cols>
  <sheetData>
    <row r="1" spans="1:6" ht="31.5" customHeight="1">
      <c r="A1" s="1" t="str">
        <f>Summary!A1</f>
        <v>PRA Insurance Stress Testing 2019</v>
      </c>
      <c r="B1" s="3"/>
      <c r="C1" s="24"/>
      <c r="D1" s="24"/>
      <c r="E1" s="35"/>
    </row>
    <row r="2" spans="1:6" ht="21" customHeight="1">
      <c r="A2" s="360" t="s">
        <v>378</v>
      </c>
      <c r="B2" s="31" t="s">
        <v>360</v>
      </c>
      <c r="C2" s="24"/>
      <c r="D2" s="27"/>
      <c r="E2" s="361" t="s">
        <v>26</v>
      </c>
    </row>
    <row r="3" spans="1:6" ht="21" customHeight="1">
      <c r="A3" s="6" t="s">
        <v>11</v>
      </c>
      <c r="B3" s="3"/>
      <c r="C3" s="24"/>
      <c r="D3" s="27"/>
      <c r="E3" s="362" t="s">
        <v>24</v>
      </c>
    </row>
    <row r="4" spans="1:6" ht="21" customHeight="1">
      <c r="B4" s="2"/>
      <c r="C4" s="27"/>
      <c r="D4" s="27"/>
      <c r="E4" s="363" t="s">
        <v>25</v>
      </c>
    </row>
    <row r="5" spans="1:6">
      <c r="A5" s="3"/>
      <c r="B5" s="3"/>
      <c r="C5" s="24"/>
      <c r="D5" s="24"/>
    </row>
    <row r="6" spans="1:6">
      <c r="A6" s="629" t="s">
        <v>6</v>
      </c>
      <c r="B6" s="630"/>
      <c r="C6" s="479" t="str">
        <f>IF('Firm Info'!C6="","",'Firm Info'!C6)</f>
        <v/>
      </c>
      <c r="D6" s="479"/>
      <c r="E6" s="479"/>
    </row>
    <row r="7" spans="1:6">
      <c r="A7" s="629" t="s">
        <v>452</v>
      </c>
      <c r="B7" s="630"/>
      <c r="C7" s="468" t="str">
        <f>IF('Firm Info'!C7="","",'Firm Info'!C7)</f>
        <v/>
      </c>
      <c r="D7" s="468"/>
      <c r="E7" s="468"/>
      <c r="F7" s="364"/>
    </row>
    <row r="8" spans="1:6">
      <c r="A8" s="629" t="s">
        <v>107</v>
      </c>
      <c r="B8" s="630"/>
      <c r="C8" s="631" t="str">
        <f>VLOOKUP(A2,Summary!$A$16:$B$24, 2)</f>
        <v>Climate Change</v>
      </c>
      <c r="D8" s="632"/>
      <c r="E8" s="632"/>
    </row>
    <row r="9" spans="1:6">
      <c r="A9" s="608" t="s">
        <v>59</v>
      </c>
      <c r="B9" s="609"/>
      <c r="C9" s="614" t="str">
        <f>Summary!K23</f>
        <v>This section captures the number of policies, gross written premiums and total limits exposed for each sector of the economy segmented by main lines of insurance business</v>
      </c>
      <c r="D9" s="615"/>
      <c r="E9" s="616"/>
    </row>
    <row r="10" spans="1:6">
      <c r="A10" s="610"/>
      <c r="B10" s="611"/>
      <c r="C10" s="485"/>
      <c r="D10" s="486"/>
      <c r="E10" s="487"/>
    </row>
    <row r="11" spans="1:6">
      <c r="A11" s="610"/>
      <c r="B11" s="611"/>
      <c r="C11" s="485"/>
      <c r="D11" s="486"/>
      <c r="E11" s="487"/>
    </row>
    <row r="12" spans="1:6">
      <c r="A12" s="612"/>
      <c r="B12" s="613"/>
      <c r="C12" s="488"/>
      <c r="D12" s="489"/>
      <c r="E12" s="490"/>
    </row>
    <row r="14" spans="1:6" ht="21">
      <c r="A14" s="14"/>
    </row>
    <row r="16" spans="1:6" ht="47.25" customHeight="1">
      <c r="A16" s="617" t="s">
        <v>591</v>
      </c>
      <c r="B16" s="618"/>
    </row>
    <row r="18" spans="1:15" ht="21">
      <c r="A18" s="365" t="s">
        <v>712</v>
      </c>
    </row>
    <row r="20" spans="1:15">
      <c r="A20" s="619" t="s">
        <v>592</v>
      </c>
      <c r="B20" s="620"/>
      <c r="C20" s="621"/>
      <c r="D20" s="621"/>
      <c r="E20" s="621"/>
      <c r="F20" s="622"/>
    </row>
    <row r="21" spans="1:15">
      <c r="A21" s="623" t="s">
        <v>713</v>
      </c>
      <c r="B21" s="624"/>
      <c r="C21" s="625"/>
      <c r="D21" s="625"/>
      <c r="E21" s="625"/>
      <c r="F21" s="626"/>
    </row>
    <row r="22" spans="1:15">
      <c r="A22" s="589" t="s">
        <v>785</v>
      </c>
      <c r="B22" s="590"/>
      <c r="C22" s="627"/>
      <c r="D22" s="627"/>
      <c r="E22" s="627"/>
      <c r="F22" s="628"/>
    </row>
    <row r="23" spans="1:15" ht="30.75" customHeight="1" thickBot="1"/>
    <row r="24" spans="1:15" ht="14.25" customHeight="1">
      <c r="C24" s="578" t="s">
        <v>784</v>
      </c>
      <c r="D24" s="633"/>
      <c r="E24" s="578" t="s">
        <v>714</v>
      </c>
      <c r="F24" s="633"/>
      <c r="G24" s="578" t="s">
        <v>715</v>
      </c>
      <c r="H24" s="633"/>
      <c r="I24" s="578" t="s">
        <v>716</v>
      </c>
      <c r="J24" s="604"/>
      <c r="K24" s="580" t="s">
        <v>717</v>
      </c>
      <c r="L24" s="605"/>
    </row>
    <row r="25" spans="1:15" ht="14.65" thickBot="1">
      <c r="C25" s="366" t="s">
        <v>594</v>
      </c>
      <c r="D25" s="367" t="s">
        <v>595</v>
      </c>
      <c r="E25" s="366" t="s">
        <v>594</v>
      </c>
      <c r="F25" s="367" t="s">
        <v>595</v>
      </c>
      <c r="G25" s="366" t="s">
        <v>594</v>
      </c>
      <c r="H25" s="367" t="s">
        <v>595</v>
      </c>
      <c r="I25" s="366" t="s">
        <v>594</v>
      </c>
      <c r="J25" s="368" t="s">
        <v>595</v>
      </c>
      <c r="K25" s="606"/>
      <c r="L25" s="607"/>
    </row>
    <row r="26" spans="1:15" ht="15.75" customHeight="1" thickBot="1">
      <c r="A26" s="582" t="s">
        <v>718</v>
      </c>
      <c r="B26" s="369" t="s">
        <v>596</v>
      </c>
      <c r="C26" s="372"/>
      <c r="D26" s="372"/>
      <c r="E26" s="372"/>
      <c r="F26" s="373"/>
      <c r="G26" s="372"/>
      <c r="H26" s="373"/>
      <c r="I26" s="372"/>
      <c r="J26" s="374"/>
      <c r="K26" s="375"/>
      <c r="L26" s="376"/>
      <c r="O26" s="377"/>
    </row>
    <row r="27" spans="1:15">
      <c r="A27" s="583"/>
      <c r="B27" s="378" t="s">
        <v>597</v>
      </c>
      <c r="C27" s="379"/>
      <c r="D27" s="380"/>
      <c r="E27" s="381"/>
      <c r="F27" s="382"/>
      <c r="G27" s="381"/>
      <c r="H27" s="382"/>
      <c r="I27" s="381"/>
      <c r="J27" s="383"/>
      <c r="K27" s="384"/>
      <c r="L27" s="385"/>
    </row>
    <row r="28" spans="1:15">
      <c r="A28" s="583"/>
      <c r="B28" s="386" t="s">
        <v>598</v>
      </c>
      <c r="C28" s="387"/>
      <c r="D28" s="388"/>
      <c r="E28" s="381"/>
      <c r="F28" s="382"/>
      <c r="G28" s="381"/>
      <c r="H28" s="382"/>
      <c r="I28" s="381"/>
      <c r="J28" s="383"/>
      <c r="K28" s="384"/>
      <c r="L28" s="385"/>
    </row>
    <row r="29" spans="1:15" ht="28.5">
      <c r="A29" s="583"/>
      <c r="B29" s="386" t="s">
        <v>719</v>
      </c>
      <c r="C29" s="387"/>
      <c r="D29" s="388"/>
      <c r="E29" s="381"/>
      <c r="F29" s="382"/>
      <c r="G29" s="381"/>
      <c r="H29" s="382"/>
      <c r="I29" s="381"/>
      <c r="J29" s="383"/>
      <c r="K29" s="384"/>
      <c r="L29" s="385"/>
    </row>
    <row r="30" spans="1:15" ht="97.5" customHeight="1" thickBot="1">
      <c r="A30" s="584"/>
      <c r="B30" s="389" t="s">
        <v>720</v>
      </c>
      <c r="C30" s="390"/>
      <c r="D30" s="391"/>
      <c r="E30" s="392"/>
      <c r="F30" s="393"/>
      <c r="G30" s="392"/>
      <c r="H30" s="393"/>
      <c r="I30" s="392"/>
      <c r="J30" s="394"/>
      <c r="K30" s="395"/>
      <c r="L30" s="396"/>
    </row>
    <row r="31" spans="1:15" ht="18" customHeight="1" thickTop="1" thickBot="1">
      <c r="A31" s="582" t="s">
        <v>721</v>
      </c>
      <c r="B31" s="369" t="s">
        <v>722</v>
      </c>
      <c r="C31" s="397"/>
      <c r="D31" s="398"/>
      <c r="E31" s="397"/>
      <c r="F31" s="399"/>
      <c r="G31" s="397"/>
      <c r="H31" s="399"/>
      <c r="I31" s="397"/>
      <c r="J31" s="398"/>
      <c r="K31" s="400"/>
      <c r="L31" s="401"/>
    </row>
    <row r="32" spans="1:15">
      <c r="A32" s="583"/>
      <c r="B32" s="402" t="s">
        <v>723</v>
      </c>
      <c r="C32" s="379"/>
      <c r="D32" s="380"/>
      <c r="E32" s="370"/>
      <c r="F32" s="403"/>
      <c r="G32" s="370"/>
      <c r="H32" s="403"/>
      <c r="I32" s="370"/>
      <c r="J32" s="371"/>
      <c r="K32" s="404"/>
      <c r="L32" s="405"/>
    </row>
    <row r="33" spans="1:26" ht="22.15" customHeight="1">
      <c r="A33" s="583"/>
      <c r="B33" s="406" t="s">
        <v>724</v>
      </c>
      <c r="C33" s="379"/>
      <c r="D33" s="380"/>
      <c r="E33" s="381"/>
      <c r="F33" s="382"/>
      <c r="G33" s="381"/>
      <c r="H33" s="382"/>
      <c r="I33" s="381"/>
      <c r="J33" s="383"/>
      <c r="K33" s="384"/>
      <c r="L33" s="385"/>
    </row>
    <row r="34" spans="1:26" ht="37.15" customHeight="1">
      <c r="A34" s="583"/>
      <c r="B34" s="407" t="s">
        <v>725</v>
      </c>
      <c r="C34" s="379"/>
      <c r="D34" s="380"/>
      <c r="E34" s="381"/>
      <c r="F34" s="382"/>
      <c r="G34" s="381"/>
      <c r="H34" s="382"/>
      <c r="I34" s="381"/>
      <c r="J34" s="383"/>
      <c r="K34" s="384"/>
      <c r="L34" s="385"/>
    </row>
    <row r="35" spans="1:26" ht="55.5" customHeight="1" thickBot="1">
      <c r="A35" s="584"/>
      <c r="B35" s="408" t="s">
        <v>726</v>
      </c>
      <c r="C35" s="409"/>
      <c r="D35" s="410"/>
      <c r="E35" s="392"/>
      <c r="F35" s="393"/>
      <c r="G35" s="392"/>
      <c r="H35" s="393"/>
      <c r="I35" s="392"/>
      <c r="J35" s="394"/>
      <c r="K35" s="411"/>
      <c r="L35" s="412"/>
    </row>
    <row r="36" spans="1:26">
      <c r="A36" s="413"/>
      <c r="B36" s="413"/>
      <c r="C36" s="414"/>
      <c r="D36" s="414"/>
      <c r="E36" s="414"/>
      <c r="F36" s="414"/>
    </row>
    <row r="37" spans="1:26">
      <c r="A37" s="413"/>
      <c r="B37" s="413"/>
      <c r="C37" s="414"/>
      <c r="D37" s="414"/>
      <c r="E37" s="414"/>
      <c r="F37" s="414"/>
    </row>
    <row r="38" spans="1:26" ht="21">
      <c r="A38" s="365" t="s">
        <v>727</v>
      </c>
      <c r="B38" s="415"/>
      <c r="E38" s="166"/>
      <c r="G38" s="359"/>
      <c r="H38" s="359"/>
      <c r="J38" s="14"/>
      <c r="P38" s="166"/>
    </row>
    <row r="39" spans="1:26" ht="21.75" customHeight="1">
      <c r="A39" s="14"/>
      <c r="E39" s="166"/>
      <c r="G39" s="359"/>
      <c r="H39" s="359"/>
      <c r="J39" s="14"/>
      <c r="P39" s="166"/>
    </row>
    <row r="40" spans="1:26" ht="21">
      <c r="A40" s="585" t="s">
        <v>728</v>
      </c>
      <c r="B40" s="586"/>
      <c r="C40" s="587"/>
      <c r="D40" s="587"/>
      <c r="E40" s="587"/>
      <c r="F40" s="588"/>
      <c r="G40" s="359"/>
      <c r="H40" s="359"/>
      <c r="J40" s="14"/>
      <c r="P40" s="166"/>
    </row>
    <row r="41" spans="1:26" ht="17.25" customHeight="1" thickBot="1">
      <c r="A41" s="589" t="s">
        <v>729</v>
      </c>
      <c r="B41" s="590"/>
      <c r="C41" s="591"/>
      <c r="D41" s="591"/>
      <c r="E41" s="591"/>
      <c r="F41" s="592"/>
      <c r="G41" s="359"/>
      <c r="H41" s="359"/>
      <c r="J41" s="14"/>
      <c r="P41" s="166"/>
    </row>
    <row r="42" spans="1:26" ht="61.9" customHeight="1" thickBot="1">
      <c r="A42" s="14"/>
      <c r="E42" s="166"/>
      <c r="G42" s="359"/>
      <c r="H42" s="593" t="s">
        <v>730</v>
      </c>
      <c r="I42" s="594"/>
      <c r="J42" s="594"/>
      <c r="K42" s="594"/>
      <c r="L42" s="595"/>
      <c r="M42" s="596"/>
      <c r="N42" s="593" t="s">
        <v>731</v>
      </c>
      <c r="O42" s="597"/>
      <c r="P42" s="597"/>
      <c r="Q42" s="597"/>
      <c r="R42" s="597"/>
      <c r="S42" s="597"/>
      <c r="T42" s="597"/>
      <c r="U42" s="598"/>
      <c r="V42" s="166"/>
      <c r="W42" s="166"/>
      <c r="X42" s="166"/>
      <c r="Y42" s="166"/>
      <c r="Z42" s="166"/>
    </row>
    <row r="43" spans="1:26" ht="21">
      <c r="B43" s="599" t="s">
        <v>599</v>
      </c>
      <c r="C43" s="599" t="s">
        <v>41</v>
      </c>
      <c r="D43" s="599" t="s">
        <v>207</v>
      </c>
      <c r="E43" s="599" t="s">
        <v>36</v>
      </c>
      <c r="F43" s="578" t="s">
        <v>593</v>
      </c>
      <c r="G43" s="579"/>
      <c r="H43" s="578" t="s">
        <v>714</v>
      </c>
      <c r="I43" s="579"/>
      <c r="J43" s="578" t="s">
        <v>715</v>
      </c>
      <c r="K43" s="579"/>
      <c r="L43" s="580" t="s">
        <v>600</v>
      </c>
      <c r="M43" s="581"/>
      <c r="N43" s="578" t="s">
        <v>714</v>
      </c>
      <c r="O43" s="579"/>
      <c r="P43" s="578" t="s">
        <v>715</v>
      </c>
      <c r="Q43" s="579"/>
      <c r="R43" s="578" t="s">
        <v>716</v>
      </c>
      <c r="S43" s="579"/>
      <c r="T43" s="580" t="s">
        <v>600</v>
      </c>
      <c r="U43" s="581"/>
      <c r="V43" s="166"/>
      <c r="W43" s="166"/>
      <c r="X43" s="166"/>
      <c r="Y43" s="166"/>
      <c r="Z43" s="166"/>
    </row>
    <row r="44" spans="1:26" ht="28.9" thickBot="1">
      <c r="A44" s="14"/>
      <c r="B44" s="600"/>
      <c r="C44" s="601"/>
      <c r="D44" s="601"/>
      <c r="E44" s="601"/>
      <c r="F44" s="416" t="s">
        <v>601</v>
      </c>
      <c r="G44" s="417" t="s">
        <v>602</v>
      </c>
      <c r="H44" s="416" t="s">
        <v>601</v>
      </c>
      <c r="I44" s="417" t="s">
        <v>602</v>
      </c>
      <c r="J44" s="416" t="s">
        <v>601</v>
      </c>
      <c r="K44" s="417" t="s">
        <v>602</v>
      </c>
      <c r="L44" s="602" t="s">
        <v>603</v>
      </c>
      <c r="M44" s="603"/>
      <c r="N44" s="416" t="s">
        <v>601</v>
      </c>
      <c r="O44" s="417" t="s">
        <v>602</v>
      </c>
      <c r="P44" s="416" t="s">
        <v>601</v>
      </c>
      <c r="Q44" s="417" t="s">
        <v>602</v>
      </c>
      <c r="R44" s="416" t="s">
        <v>601</v>
      </c>
      <c r="S44" s="417" t="s">
        <v>602</v>
      </c>
      <c r="T44" s="602" t="s">
        <v>603</v>
      </c>
      <c r="U44" s="603"/>
      <c r="V44" s="166"/>
      <c r="W44" s="166"/>
      <c r="X44" s="166"/>
      <c r="Y44" s="166"/>
      <c r="Z44" s="166"/>
    </row>
    <row r="45" spans="1:26" ht="30.75" customHeight="1">
      <c r="A45" s="573" t="s">
        <v>732</v>
      </c>
      <c r="B45" s="418" t="s">
        <v>604</v>
      </c>
      <c r="C45" s="168"/>
      <c r="D45" s="168"/>
      <c r="E45" s="168"/>
      <c r="F45" s="169"/>
      <c r="G45" s="170"/>
      <c r="H45" s="169"/>
      <c r="I45" s="170"/>
      <c r="J45" s="169"/>
      <c r="K45" s="170"/>
      <c r="L45" s="419"/>
      <c r="M45" s="420"/>
      <c r="N45" s="421"/>
      <c r="O45" s="422"/>
      <c r="P45" s="169"/>
      <c r="Q45" s="170"/>
      <c r="R45" s="169"/>
      <c r="S45" s="170"/>
      <c r="T45" s="419"/>
      <c r="U45" s="420"/>
      <c r="V45" s="166"/>
      <c r="W45" s="166"/>
      <c r="X45" s="166"/>
      <c r="Y45" s="166"/>
      <c r="Z45" s="166"/>
    </row>
    <row r="46" spans="1:26" ht="30.75" customHeight="1">
      <c r="A46" s="574"/>
      <c r="B46" s="418" t="s">
        <v>605</v>
      </c>
      <c r="C46" s="168"/>
      <c r="D46" s="168"/>
      <c r="E46" s="168"/>
      <c r="F46" s="169"/>
      <c r="G46" s="170"/>
      <c r="H46" s="169"/>
      <c r="I46" s="170"/>
      <c r="J46" s="169"/>
      <c r="K46" s="170"/>
      <c r="L46" s="171"/>
      <c r="M46" s="172"/>
      <c r="N46" s="421"/>
      <c r="O46" s="422"/>
      <c r="P46" s="169"/>
      <c r="Q46" s="170"/>
      <c r="R46" s="169"/>
      <c r="S46" s="170"/>
      <c r="T46" s="171"/>
      <c r="U46" s="172"/>
      <c r="V46" s="166"/>
      <c r="W46" s="166"/>
      <c r="X46" s="166"/>
      <c r="Y46" s="166"/>
      <c r="Z46" s="166"/>
    </row>
    <row r="47" spans="1:26" ht="33" customHeight="1" thickBot="1">
      <c r="A47" s="574"/>
      <c r="B47" s="423" t="s">
        <v>606</v>
      </c>
      <c r="C47" s="173"/>
      <c r="D47" s="173"/>
      <c r="E47" s="173"/>
      <c r="F47" s="174"/>
      <c r="G47" s="175"/>
      <c r="H47" s="174"/>
      <c r="I47" s="175"/>
      <c r="J47" s="174"/>
      <c r="K47" s="175"/>
      <c r="L47" s="176"/>
      <c r="M47" s="177"/>
      <c r="N47" s="424"/>
      <c r="O47" s="425"/>
      <c r="P47" s="174"/>
      <c r="Q47" s="175"/>
      <c r="R47" s="174"/>
      <c r="S47" s="175"/>
      <c r="T47" s="176"/>
      <c r="U47" s="177"/>
      <c r="V47" s="166"/>
      <c r="W47" s="166"/>
      <c r="X47" s="166"/>
      <c r="Y47" s="166"/>
      <c r="Z47" s="166"/>
    </row>
    <row r="48" spans="1:26" ht="61.9" customHeight="1">
      <c r="A48" s="566" t="s">
        <v>733</v>
      </c>
      <c r="B48" s="426" t="s">
        <v>604</v>
      </c>
      <c r="C48" s="168"/>
      <c r="D48" s="168"/>
      <c r="E48" s="168"/>
      <c r="F48" s="169"/>
      <c r="G48" s="170"/>
      <c r="H48" s="169"/>
      <c r="I48" s="170"/>
      <c r="J48" s="169"/>
      <c r="K48" s="170"/>
      <c r="L48" s="419"/>
      <c r="M48" s="420"/>
      <c r="N48" s="421"/>
      <c r="O48" s="422"/>
      <c r="P48" s="169"/>
      <c r="Q48" s="170"/>
      <c r="R48" s="169"/>
      <c r="S48" s="170"/>
      <c r="T48" s="419"/>
      <c r="U48" s="420"/>
      <c r="V48" s="166"/>
      <c r="W48" s="166"/>
      <c r="X48" s="166"/>
      <c r="Y48" s="166"/>
      <c r="Z48" s="166"/>
    </row>
    <row r="49" spans="1:26" ht="61.9" customHeight="1">
      <c r="A49" s="567"/>
      <c r="B49" s="418" t="s">
        <v>605</v>
      </c>
      <c r="C49" s="168"/>
      <c r="D49" s="168"/>
      <c r="E49" s="168"/>
      <c r="F49" s="169"/>
      <c r="G49" s="170"/>
      <c r="H49" s="169"/>
      <c r="I49" s="170"/>
      <c r="J49" s="169"/>
      <c r="K49" s="170"/>
      <c r="L49" s="171"/>
      <c r="M49" s="172"/>
      <c r="N49" s="421"/>
      <c r="O49" s="422"/>
      <c r="P49" s="169"/>
      <c r="Q49" s="170"/>
      <c r="R49" s="169"/>
      <c r="S49" s="170"/>
      <c r="T49" s="171"/>
      <c r="U49" s="172"/>
      <c r="V49" s="166"/>
      <c r="W49" s="166"/>
      <c r="X49" s="166"/>
      <c r="Y49" s="166"/>
      <c r="Z49" s="166"/>
    </row>
    <row r="50" spans="1:26" ht="61.9" customHeight="1">
      <c r="A50" s="567"/>
      <c r="B50" s="418" t="s">
        <v>606</v>
      </c>
      <c r="C50" s="168"/>
      <c r="D50" s="168"/>
      <c r="E50" s="168"/>
      <c r="F50" s="169"/>
      <c r="G50" s="170"/>
      <c r="H50" s="169"/>
      <c r="I50" s="170"/>
      <c r="J50" s="169"/>
      <c r="K50" s="170"/>
      <c r="L50" s="171"/>
      <c r="M50" s="172"/>
      <c r="N50" s="421"/>
      <c r="O50" s="422"/>
      <c r="P50" s="169"/>
      <c r="Q50" s="170"/>
      <c r="R50" s="169"/>
      <c r="S50" s="170"/>
      <c r="T50" s="171"/>
      <c r="U50" s="172"/>
      <c r="V50" s="166"/>
      <c r="W50" s="166"/>
      <c r="X50" s="166"/>
      <c r="Y50" s="166"/>
      <c r="Z50" s="166"/>
    </row>
    <row r="51" spans="1:26" ht="61.9" customHeight="1" thickBot="1">
      <c r="A51" s="568"/>
      <c r="B51" s="423" t="s">
        <v>607</v>
      </c>
      <c r="C51" s="173"/>
      <c r="D51" s="173"/>
      <c r="E51" s="173"/>
      <c r="F51" s="174"/>
      <c r="G51" s="175"/>
      <c r="H51" s="174"/>
      <c r="I51" s="175"/>
      <c r="J51" s="174"/>
      <c r="K51" s="175"/>
      <c r="L51" s="176"/>
      <c r="M51" s="177"/>
      <c r="N51" s="424"/>
      <c r="O51" s="425"/>
      <c r="P51" s="174"/>
      <c r="Q51" s="175"/>
      <c r="R51" s="174"/>
      <c r="S51" s="175"/>
      <c r="T51" s="176"/>
      <c r="U51" s="177"/>
      <c r="V51" s="166"/>
      <c r="W51" s="166"/>
      <c r="X51" s="166"/>
      <c r="Y51" s="166"/>
      <c r="Z51" s="166"/>
    </row>
    <row r="52" spans="1:26" ht="61.9" customHeight="1">
      <c r="A52" s="575" t="s">
        <v>374</v>
      </c>
      <c r="B52" s="426" t="s">
        <v>608</v>
      </c>
      <c r="C52" s="168"/>
      <c r="D52" s="168"/>
      <c r="E52" s="168"/>
      <c r="F52" s="169"/>
      <c r="G52" s="170"/>
      <c r="H52" s="169"/>
      <c r="I52" s="170"/>
      <c r="J52" s="169"/>
      <c r="K52" s="170"/>
      <c r="L52" s="419"/>
      <c r="M52" s="420"/>
      <c r="N52" s="421"/>
      <c r="O52" s="422"/>
      <c r="P52" s="169"/>
      <c r="Q52" s="170"/>
      <c r="R52" s="169"/>
      <c r="S52" s="170"/>
      <c r="T52" s="419"/>
      <c r="U52" s="420"/>
      <c r="V52" s="166"/>
      <c r="W52" s="166"/>
      <c r="X52" s="166"/>
      <c r="Y52" s="166"/>
      <c r="Z52" s="166"/>
    </row>
    <row r="53" spans="1:26" ht="61.9" customHeight="1">
      <c r="A53" s="576"/>
      <c r="B53" s="427" t="s">
        <v>609</v>
      </c>
      <c r="C53" s="428"/>
      <c r="D53" s="428"/>
      <c r="E53" s="428"/>
      <c r="F53" s="429"/>
      <c r="G53" s="430"/>
      <c r="H53" s="429"/>
      <c r="I53" s="430"/>
      <c r="J53" s="429"/>
      <c r="K53" s="430"/>
      <c r="L53" s="171"/>
      <c r="M53" s="172"/>
      <c r="N53" s="431"/>
      <c r="O53" s="432"/>
      <c r="P53" s="429"/>
      <c r="Q53" s="430"/>
      <c r="R53" s="429"/>
      <c r="S53" s="430"/>
      <c r="T53" s="171"/>
      <c r="U53" s="172"/>
      <c r="V53" s="166"/>
      <c r="W53" s="166"/>
      <c r="X53" s="166"/>
      <c r="Y53" s="166"/>
      <c r="Z53" s="166"/>
    </row>
    <row r="54" spans="1:26" ht="61.9" customHeight="1">
      <c r="A54" s="576"/>
      <c r="B54" s="418" t="s">
        <v>734</v>
      </c>
      <c r="C54" s="168"/>
      <c r="D54" s="168"/>
      <c r="E54" s="168"/>
      <c r="F54" s="169"/>
      <c r="G54" s="170"/>
      <c r="H54" s="169"/>
      <c r="I54" s="170"/>
      <c r="J54" s="169"/>
      <c r="K54" s="170"/>
      <c r="L54" s="171"/>
      <c r="M54" s="172"/>
      <c r="N54" s="421"/>
      <c r="O54" s="422"/>
      <c r="P54" s="169"/>
      <c r="Q54" s="170"/>
      <c r="R54" s="169"/>
      <c r="S54" s="170"/>
      <c r="T54" s="171"/>
      <c r="U54" s="172"/>
      <c r="V54" s="166"/>
      <c r="W54" s="166"/>
      <c r="X54" s="166"/>
      <c r="Y54" s="166"/>
      <c r="Z54" s="166"/>
    </row>
    <row r="55" spans="1:26" ht="61.9" customHeight="1" thickBot="1">
      <c r="A55" s="577"/>
      <c r="B55" s="423" t="s">
        <v>735</v>
      </c>
      <c r="C55" s="173"/>
      <c r="D55" s="173"/>
      <c r="E55" s="173"/>
      <c r="F55" s="178"/>
      <c r="G55" s="179"/>
      <c r="H55" s="174"/>
      <c r="I55" s="175"/>
      <c r="J55" s="174"/>
      <c r="K55" s="175"/>
      <c r="L55" s="176"/>
      <c r="M55" s="177"/>
      <c r="N55" s="424"/>
      <c r="O55" s="425"/>
      <c r="P55" s="174"/>
      <c r="Q55" s="175"/>
      <c r="R55" s="174"/>
      <c r="S55" s="175"/>
      <c r="T55" s="176"/>
      <c r="U55" s="177"/>
      <c r="V55" s="166"/>
      <c r="W55" s="166"/>
      <c r="X55" s="166"/>
      <c r="Y55" s="166"/>
      <c r="Z55" s="166"/>
    </row>
    <row r="56" spans="1:26" ht="42.75" customHeight="1">
      <c r="A56" s="569" t="s">
        <v>736</v>
      </c>
      <c r="B56" s="433" t="s">
        <v>737</v>
      </c>
      <c r="C56" s="333"/>
      <c r="D56" s="333"/>
      <c r="E56" s="333"/>
      <c r="F56" s="180"/>
      <c r="G56" s="181"/>
      <c r="H56" s="180"/>
      <c r="I56" s="181"/>
      <c r="J56" s="180"/>
      <c r="K56" s="181"/>
      <c r="L56" s="333"/>
      <c r="M56" s="167"/>
      <c r="N56" s="571"/>
      <c r="O56" s="562"/>
      <c r="P56" s="571"/>
      <c r="Q56" s="562"/>
      <c r="R56" s="571"/>
      <c r="S56" s="562"/>
      <c r="T56" s="333"/>
      <c r="U56" s="167"/>
      <c r="V56" s="166"/>
      <c r="W56" s="166"/>
      <c r="X56" s="166"/>
      <c r="Y56" s="166"/>
      <c r="Z56" s="166"/>
    </row>
    <row r="57" spans="1:26" ht="49.15" customHeight="1" thickBot="1">
      <c r="A57" s="570"/>
      <c r="B57" s="423" t="s">
        <v>738</v>
      </c>
      <c r="C57" s="173"/>
      <c r="D57" s="173"/>
      <c r="E57" s="173"/>
      <c r="F57" s="178"/>
      <c r="G57" s="179"/>
      <c r="H57" s="174"/>
      <c r="I57" s="175"/>
      <c r="J57" s="174"/>
      <c r="K57" s="175"/>
      <c r="L57" s="176"/>
      <c r="M57" s="177"/>
      <c r="N57" s="572"/>
      <c r="O57" s="563"/>
      <c r="P57" s="572"/>
      <c r="Q57" s="563"/>
      <c r="R57" s="572"/>
      <c r="S57" s="563"/>
      <c r="T57" s="176"/>
      <c r="U57" s="177"/>
      <c r="V57" s="166"/>
      <c r="W57" s="166"/>
      <c r="X57" s="166"/>
      <c r="Y57" s="166"/>
      <c r="Z57" s="166"/>
    </row>
    <row r="58" spans="1:26" ht="42.75" customHeight="1">
      <c r="A58" s="564" t="s">
        <v>739</v>
      </c>
      <c r="B58" s="433" t="s">
        <v>740</v>
      </c>
      <c r="C58" s="333"/>
      <c r="D58" s="333"/>
      <c r="E58" s="333"/>
      <c r="F58" s="180"/>
      <c r="G58" s="181"/>
      <c r="H58" s="180"/>
      <c r="I58" s="181"/>
      <c r="J58" s="180"/>
      <c r="K58" s="181"/>
      <c r="L58" s="333"/>
      <c r="M58" s="167"/>
      <c r="N58" s="180"/>
      <c r="O58" s="181"/>
      <c r="P58" s="180"/>
      <c r="Q58" s="181"/>
      <c r="R58" s="180"/>
      <c r="S58" s="181"/>
      <c r="T58" s="333"/>
      <c r="U58" s="167"/>
      <c r="V58" s="166"/>
      <c r="W58" s="166"/>
      <c r="X58" s="166"/>
      <c r="Y58" s="166"/>
      <c r="Z58" s="166"/>
    </row>
    <row r="59" spans="1:26" ht="49.15" customHeight="1" thickBot="1">
      <c r="A59" s="565"/>
      <c r="B59" s="423" t="s">
        <v>741</v>
      </c>
      <c r="C59" s="173"/>
      <c r="D59" s="173"/>
      <c r="E59" s="173"/>
      <c r="F59" s="174"/>
      <c r="G59" s="175"/>
      <c r="H59" s="174"/>
      <c r="I59" s="175"/>
      <c r="J59" s="174"/>
      <c r="K59" s="175"/>
      <c r="L59" s="176"/>
      <c r="M59" s="177"/>
      <c r="N59" s="424"/>
      <c r="O59" s="425"/>
      <c r="P59" s="174"/>
      <c r="Q59" s="175"/>
      <c r="R59" s="174"/>
      <c r="S59" s="175"/>
      <c r="T59" s="176"/>
      <c r="U59" s="177"/>
      <c r="V59" s="166"/>
      <c r="W59" s="166"/>
      <c r="X59" s="166"/>
      <c r="Y59" s="166"/>
      <c r="Z59" s="166"/>
    </row>
    <row r="60" spans="1:26" s="435" customFormat="1" ht="21">
      <c r="A60" s="566" t="s">
        <v>375</v>
      </c>
      <c r="B60" s="426" t="s">
        <v>742</v>
      </c>
      <c r="C60" s="168"/>
      <c r="D60" s="168"/>
      <c r="E60" s="168"/>
      <c r="F60" s="429"/>
      <c r="G60" s="430"/>
      <c r="H60" s="169"/>
      <c r="I60" s="170"/>
      <c r="J60" s="421"/>
      <c r="K60" s="422"/>
      <c r="L60" s="419"/>
      <c r="M60" s="420"/>
      <c r="N60" s="421"/>
      <c r="O60" s="422"/>
      <c r="P60" s="169"/>
      <c r="Q60" s="170"/>
      <c r="R60" s="169"/>
      <c r="S60" s="170"/>
      <c r="T60" s="419"/>
      <c r="U60" s="420"/>
      <c r="V60" s="434"/>
      <c r="W60" s="434"/>
      <c r="X60" s="434"/>
      <c r="Y60" s="434"/>
      <c r="Z60" s="434"/>
    </row>
    <row r="61" spans="1:26" s="435" customFormat="1" ht="21">
      <c r="A61" s="567"/>
      <c r="B61" s="418" t="s">
        <v>743</v>
      </c>
      <c r="C61" s="168"/>
      <c r="D61" s="168"/>
      <c r="E61" s="168"/>
      <c r="F61" s="169"/>
      <c r="G61" s="170"/>
      <c r="H61" s="169"/>
      <c r="I61" s="170"/>
      <c r="J61" s="421"/>
      <c r="K61" s="422"/>
      <c r="L61" s="171"/>
      <c r="M61" s="172"/>
      <c r="N61" s="421"/>
      <c r="O61" s="422"/>
      <c r="P61" s="169"/>
      <c r="Q61" s="170"/>
      <c r="R61" s="169"/>
      <c r="S61" s="170"/>
      <c r="T61" s="171"/>
      <c r="U61" s="172"/>
      <c r="V61" s="434"/>
      <c r="W61" s="434"/>
      <c r="X61" s="434"/>
      <c r="Y61" s="434"/>
      <c r="Z61" s="434"/>
    </row>
    <row r="62" spans="1:26" s="435" customFormat="1" ht="21">
      <c r="A62" s="567"/>
      <c r="B62" s="418" t="s">
        <v>744</v>
      </c>
      <c r="C62" s="168"/>
      <c r="D62" s="168"/>
      <c r="E62" s="168"/>
      <c r="F62" s="169"/>
      <c r="G62" s="170"/>
      <c r="H62" s="169"/>
      <c r="I62" s="170"/>
      <c r="J62" s="421"/>
      <c r="K62" s="422"/>
      <c r="L62" s="171"/>
      <c r="M62" s="172"/>
      <c r="N62" s="421"/>
      <c r="O62" s="422"/>
      <c r="P62" s="169"/>
      <c r="Q62" s="170"/>
      <c r="R62" s="169"/>
      <c r="S62" s="170"/>
      <c r="T62" s="171"/>
      <c r="U62" s="172"/>
      <c r="V62" s="434"/>
      <c r="W62" s="434"/>
      <c r="X62" s="434"/>
      <c r="Y62" s="434"/>
      <c r="Z62" s="434"/>
    </row>
    <row r="63" spans="1:26" s="435" customFormat="1" ht="21.4" thickBot="1">
      <c r="A63" s="568"/>
      <c r="B63" s="423" t="s">
        <v>745</v>
      </c>
      <c r="C63" s="173"/>
      <c r="D63" s="173"/>
      <c r="E63" s="173"/>
      <c r="F63" s="174"/>
      <c r="G63" s="175"/>
      <c r="H63" s="174"/>
      <c r="I63" s="175"/>
      <c r="J63" s="424"/>
      <c r="K63" s="425"/>
      <c r="L63" s="176"/>
      <c r="M63" s="177"/>
      <c r="N63" s="424"/>
      <c r="O63" s="425"/>
      <c r="P63" s="174"/>
      <c r="Q63" s="175"/>
      <c r="R63" s="174"/>
      <c r="S63" s="175"/>
      <c r="T63" s="176"/>
      <c r="U63" s="177"/>
      <c r="V63" s="434"/>
      <c r="W63" s="434"/>
      <c r="X63" s="434"/>
      <c r="Y63" s="434"/>
      <c r="Z63" s="434"/>
    </row>
    <row r="64" spans="1:26" s="435" customFormat="1" ht="64.150000000000006" customHeight="1">
      <c r="A64" s="564" t="s">
        <v>746</v>
      </c>
      <c r="B64" s="433" t="s">
        <v>747</v>
      </c>
      <c r="C64" s="333"/>
      <c r="D64" s="333"/>
      <c r="E64" s="333"/>
      <c r="F64" s="333"/>
      <c r="G64" s="333"/>
      <c r="H64" s="436"/>
      <c r="I64" s="437"/>
      <c r="J64" s="436"/>
      <c r="K64" s="437"/>
      <c r="L64" s="333"/>
      <c r="M64" s="167"/>
      <c r="N64" s="180"/>
      <c r="O64" s="181"/>
      <c r="P64" s="180"/>
      <c r="Q64" s="181"/>
      <c r="R64" s="180"/>
      <c r="S64" s="181"/>
      <c r="T64" s="333"/>
      <c r="U64" s="167"/>
      <c r="V64" s="434"/>
      <c r="W64" s="434"/>
      <c r="X64" s="434"/>
      <c r="Y64" s="434"/>
      <c r="Z64" s="434"/>
    </row>
    <row r="65" spans="1:26" ht="45.4" customHeight="1" thickBot="1">
      <c r="A65" s="565"/>
      <c r="B65" s="423" t="s">
        <v>748</v>
      </c>
      <c r="C65" s="173"/>
      <c r="D65" s="173"/>
      <c r="E65" s="173"/>
      <c r="F65" s="173"/>
      <c r="G65" s="173"/>
      <c r="H65" s="424"/>
      <c r="I65" s="425"/>
      <c r="J65" s="424"/>
      <c r="K65" s="425"/>
      <c r="L65" s="176"/>
      <c r="M65" s="177"/>
      <c r="N65" s="174"/>
      <c r="O65" s="175"/>
      <c r="P65" s="174"/>
      <c r="Q65" s="175"/>
      <c r="R65" s="174"/>
      <c r="S65" s="175"/>
      <c r="T65" s="176"/>
      <c r="U65" s="177"/>
      <c r="V65" s="166"/>
      <c r="W65" s="166"/>
      <c r="X65" s="166"/>
      <c r="Y65" s="166"/>
      <c r="Z65" s="166"/>
    </row>
    <row r="66" spans="1:26" ht="42.75" customHeight="1">
      <c r="A66" s="569" t="s">
        <v>749</v>
      </c>
      <c r="B66" s="433" t="s">
        <v>750</v>
      </c>
      <c r="C66" s="333"/>
      <c r="D66" s="333"/>
      <c r="E66" s="333"/>
      <c r="F66" s="180"/>
      <c r="G66" s="181"/>
      <c r="H66" s="436"/>
      <c r="I66" s="437"/>
      <c r="J66" s="436"/>
      <c r="K66" s="437"/>
      <c r="L66" s="333"/>
      <c r="M66" s="167"/>
      <c r="N66" s="180"/>
      <c r="O66" s="181"/>
      <c r="P66" s="180"/>
      <c r="Q66" s="181"/>
      <c r="R66" s="180"/>
      <c r="S66" s="181"/>
      <c r="T66" s="333"/>
      <c r="U66" s="167"/>
      <c r="V66" s="166"/>
      <c r="W66" s="166"/>
      <c r="X66" s="166"/>
      <c r="Y66" s="166"/>
      <c r="Z66" s="166"/>
    </row>
    <row r="67" spans="1:26" ht="49.15" customHeight="1" thickBot="1">
      <c r="A67" s="570"/>
      <c r="B67" s="423" t="s">
        <v>773</v>
      </c>
      <c r="C67" s="173"/>
      <c r="D67" s="173"/>
      <c r="E67" s="173"/>
      <c r="F67" s="174"/>
      <c r="G67" s="175"/>
      <c r="H67" s="424"/>
      <c r="I67" s="425"/>
      <c r="J67" s="424"/>
      <c r="K67" s="425"/>
      <c r="L67" s="176"/>
      <c r="M67" s="177"/>
      <c r="N67" s="424"/>
      <c r="O67" s="175"/>
      <c r="P67" s="174"/>
      <c r="Q67" s="175"/>
      <c r="R67" s="174"/>
      <c r="S67" s="175"/>
      <c r="T67" s="176"/>
      <c r="U67" s="177"/>
      <c r="V67" s="166"/>
      <c r="W67" s="166"/>
      <c r="X67" s="166"/>
      <c r="Y67" s="166"/>
      <c r="Z67" s="166"/>
    </row>
    <row r="68" spans="1:26" ht="21.4" thickBot="1">
      <c r="A68" s="14"/>
      <c r="B68" s="438" t="s">
        <v>2</v>
      </c>
      <c r="C68" s="439">
        <f>SUM(C45:C65)</f>
        <v>0</v>
      </c>
      <c r="D68" s="439">
        <f>SUM(D45:D65)</f>
        <v>0</v>
      </c>
      <c r="E68" s="439">
        <f>SUM(E45:E65)</f>
        <v>0</v>
      </c>
      <c r="F68" s="440">
        <f>SUM(F45:F65)</f>
        <v>0</v>
      </c>
      <c r="H68" s="440">
        <f>SUM(H45:H65)</f>
        <v>0</v>
      </c>
      <c r="J68" s="440">
        <f>SUM(J45:J65)</f>
        <v>0</v>
      </c>
      <c r="N68" s="440">
        <f>SUM(N45:N65)</f>
        <v>0</v>
      </c>
      <c r="P68" s="440">
        <f>SUM(P45:P65)</f>
        <v>0</v>
      </c>
      <c r="R68" s="440">
        <f>SUM(R45:R65)</f>
        <v>0</v>
      </c>
      <c r="T68" s="166"/>
      <c r="U68" s="166"/>
      <c r="V68" s="166"/>
      <c r="W68" s="166"/>
      <c r="X68" s="166"/>
      <c r="Y68" s="166"/>
      <c r="Z68" s="166"/>
    </row>
    <row r="69" spans="1:26" ht="21">
      <c r="A69" s="14"/>
      <c r="H69" s="14"/>
      <c r="O69" s="166"/>
      <c r="P69" s="166"/>
      <c r="Q69" s="166"/>
      <c r="R69" s="166"/>
      <c r="S69" s="166"/>
      <c r="T69" s="166"/>
      <c r="U69" s="166"/>
      <c r="V69" s="166"/>
      <c r="W69" s="166"/>
      <c r="X69" s="166"/>
      <c r="Y69" s="166"/>
      <c r="Z69" s="166"/>
    </row>
    <row r="70" spans="1:26" ht="21">
      <c r="A70" s="14"/>
    </row>
    <row r="71" spans="1:26">
      <c r="C71"/>
      <c r="D71"/>
      <c r="E71"/>
      <c r="F71"/>
    </row>
    <row r="72" spans="1:26">
      <c r="A72" s="3"/>
      <c r="B72" s="3"/>
      <c r="C72" s="24"/>
      <c r="D72" s="24"/>
      <c r="E72" s="24"/>
      <c r="F72" s="24"/>
      <c r="G72" s="3"/>
      <c r="H72" s="3"/>
      <c r="I72" s="3"/>
    </row>
    <row r="73" spans="1:26" ht="18">
      <c r="A73" s="325" t="s">
        <v>779</v>
      </c>
      <c r="B73" s="326"/>
      <c r="C73" s="325"/>
      <c r="D73" s="441"/>
      <c r="E73" s="24"/>
      <c r="F73" s="24"/>
      <c r="G73" s="3"/>
      <c r="H73" s="3"/>
      <c r="I73" s="3"/>
    </row>
    <row r="74" spans="1:26">
      <c r="A74" s="3"/>
      <c r="B74" s="3"/>
      <c r="C74" s="24"/>
      <c r="D74" s="24"/>
      <c r="E74" s="24"/>
      <c r="F74" s="24"/>
      <c r="G74" s="3"/>
      <c r="H74" s="3"/>
      <c r="I74" s="3"/>
    </row>
    <row r="75" spans="1:26" ht="15" customHeight="1">
      <c r="A75" s="327" t="s">
        <v>751</v>
      </c>
      <c r="B75" s="328"/>
      <c r="C75" s="328"/>
      <c r="D75" s="328"/>
      <c r="E75" s="328"/>
      <c r="F75" s="234"/>
      <c r="G75" s="3"/>
      <c r="H75" s="3"/>
      <c r="I75" s="3"/>
    </row>
    <row r="76" spans="1:26" ht="15" customHeight="1">
      <c r="A76" s="329" t="s">
        <v>752</v>
      </c>
      <c r="B76" s="330"/>
      <c r="C76" s="330"/>
      <c r="D76" s="330"/>
      <c r="E76" s="330"/>
      <c r="F76" s="235"/>
      <c r="G76" s="3"/>
      <c r="H76" s="3"/>
      <c r="I76" s="3"/>
    </row>
    <row r="77" spans="1:26">
      <c r="A77" s="329" t="s">
        <v>753</v>
      </c>
      <c r="B77" s="330"/>
      <c r="C77" s="330"/>
      <c r="D77" s="330"/>
      <c r="E77" s="330"/>
      <c r="F77" s="235"/>
      <c r="G77" s="3"/>
      <c r="H77" s="3"/>
      <c r="I77" s="3"/>
    </row>
    <row r="78" spans="1:26">
      <c r="A78" s="442" t="s">
        <v>780</v>
      </c>
      <c r="B78" s="330"/>
      <c r="C78" s="330"/>
      <c r="D78" s="330"/>
      <c r="E78" s="330"/>
      <c r="F78" s="235"/>
      <c r="G78" s="3"/>
      <c r="H78" s="3"/>
      <c r="I78" s="3"/>
    </row>
    <row r="79" spans="1:26">
      <c r="A79" s="236" t="s">
        <v>754</v>
      </c>
      <c r="B79" s="332"/>
      <c r="C79" s="332"/>
      <c r="D79" s="332"/>
      <c r="E79" s="332"/>
      <c r="F79" s="237"/>
      <c r="G79" s="3"/>
      <c r="H79" s="3"/>
      <c r="I79" s="3"/>
    </row>
    <row r="80" spans="1:26">
      <c r="A80" s="3"/>
      <c r="B80" s="3"/>
      <c r="C80" s="24"/>
      <c r="D80" s="24"/>
      <c r="E80" s="24"/>
      <c r="F80" s="24"/>
      <c r="G80" s="3"/>
      <c r="H80" s="3"/>
      <c r="I80" s="3"/>
    </row>
    <row r="81" spans="1:9">
      <c r="A81" s="3"/>
      <c r="B81" s="3"/>
      <c r="C81" s="556" t="s">
        <v>755</v>
      </c>
      <c r="D81" s="557"/>
      <c r="E81" s="24"/>
      <c r="F81" s="24"/>
      <c r="G81" s="3"/>
      <c r="H81" s="3"/>
      <c r="I81" s="3"/>
    </row>
    <row r="82" spans="1:9" ht="15" customHeight="1">
      <c r="A82" s="443" t="s">
        <v>756</v>
      </c>
      <c r="B82" s="239"/>
      <c r="C82" s="552"/>
      <c r="D82" s="553"/>
      <c r="E82" s="24"/>
      <c r="F82" s="24"/>
      <c r="G82" s="3"/>
      <c r="H82" s="3"/>
      <c r="I82" s="3"/>
    </row>
    <row r="83" spans="1:9">
      <c r="A83" s="443" t="s">
        <v>757</v>
      </c>
      <c r="B83" s="239"/>
      <c r="C83" s="552"/>
      <c r="D83" s="553"/>
      <c r="E83" s="24"/>
      <c r="F83" s="24"/>
      <c r="G83" s="3"/>
      <c r="H83" s="3"/>
      <c r="I83" s="3"/>
    </row>
    <row r="84" spans="1:9">
      <c r="A84" s="560" t="s">
        <v>781</v>
      </c>
      <c r="B84" s="561"/>
      <c r="C84" s="552"/>
      <c r="D84" s="553"/>
      <c r="E84" s="24"/>
      <c r="F84" s="24"/>
      <c r="G84" s="3"/>
      <c r="H84" s="3"/>
      <c r="I84" s="3"/>
    </row>
    <row r="85" spans="1:9" ht="32.25" customHeight="1">
      <c r="A85" s="560" t="s">
        <v>610</v>
      </c>
      <c r="B85" s="561"/>
      <c r="C85" s="552"/>
      <c r="D85" s="553"/>
      <c r="E85" s="24"/>
      <c r="F85" s="24"/>
      <c r="G85" s="3"/>
      <c r="H85" s="3"/>
      <c r="I85" s="3"/>
    </row>
    <row r="86" spans="1:9">
      <c r="A86" s="3"/>
      <c r="B86" s="3"/>
      <c r="C86" s="24"/>
      <c r="D86" s="24"/>
      <c r="E86" s="24"/>
      <c r="F86" s="24"/>
      <c r="G86" s="3"/>
      <c r="H86" s="3"/>
      <c r="I86" s="3"/>
    </row>
    <row r="87" spans="1:9">
      <c r="A87" s="327" t="s">
        <v>471</v>
      </c>
      <c r="B87" s="328"/>
      <c r="C87" s="240"/>
      <c r="D87" s="240"/>
      <c r="E87" s="240"/>
      <c r="F87" s="241"/>
      <c r="G87" s="3"/>
      <c r="H87" s="3"/>
      <c r="I87" s="3"/>
    </row>
    <row r="88" spans="1:9">
      <c r="A88" s="329" t="s">
        <v>472</v>
      </c>
      <c r="B88" s="330"/>
      <c r="C88" s="242"/>
      <c r="D88" s="242"/>
      <c r="E88" s="242"/>
      <c r="F88" s="243"/>
      <c r="G88" s="3"/>
      <c r="H88" s="3"/>
      <c r="I88" s="3"/>
    </row>
    <row r="89" spans="1:9">
      <c r="A89" s="331" t="s">
        <v>473</v>
      </c>
      <c r="B89" s="332"/>
      <c r="C89" s="244"/>
      <c r="D89" s="244"/>
      <c r="E89" s="244"/>
      <c r="F89" s="245"/>
      <c r="G89" s="3"/>
      <c r="H89" s="3"/>
      <c r="I89" s="3"/>
    </row>
    <row r="90" spans="1:9">
      <c r="A90" s="3"/>
      <c r="B90" s="3"/>
      <c r="C90" s="24"/>
      <c r="D90" s="24"/>
      <c r="E90" s="24"/>
      <c r="F90" s="24"/>
      <c r="G90" s="3"/>
      <c r="H90" s="3"/>
      <c r="I90" s="3"/>
    </row>
    <row r="91" spans="1:9">
      <c r="A91" s="556" t="s">
        <v>611</v>
      </c>
      <c r="B91" s="557"/>
      <c r="C91" s="556" t="s">
        <v>755</v>
      </c>
      <c r="D91" s="557"/>
      <c r="E91" s="444" t="s">
        <v>758</v>
      </c>
      <c r="F91" s="24"/>
      <c r="G91" s="3"/>
      <c r="H91" s="3"/>
      <c r="I91" s="3"/>
    </row>
    <row r="92" spans="1:9">
      <c r="A92" s="247" t="s">
        <v>474</v>
      </c>
      <c r="B92" s="335"/>
      <c r="C92" s="552"/>
      <c r="D92" s="553"/>
      <c r="E92" s="21" t="s">
        <v>612</v>
      </c>
      <c r="F92" s="24"/>
      <c r="G92" s="3"/>
      <c r="H92" s="3"/>
      <c r="I92" s="3"/>
    </row>
    <row r="93" spans="1:9">
      <c r="A93" s="247" t="s">
        <v>475</v>
      </c>
      <c r="B93" s="335"/>
      <c r="C93" s="552"/>
      <c r="D93" s="553"/>
      <c r="E93" s="21" t="s">
        <v>613</v>
      </c>
      <c r="F93" s="24"/>
      <c r="G93" s="3"/>
      <c r="H93" s="3"/>
      <c r="I93" s="3"/>
    </row>
    <row r="94" spans="1:9" ht="13.15" customHeight="1">
      <c r="A94" s="247" t="s">
        <v>476</v>
      </c>
      <c r="B94" s="335"/>
      <c r="C94" s="552"/>
      <c r="D94" s="553"/>
      <c r="E94" s="21" t="s">
        <v>614</v>
      </c>
      <c r="F94" s="24"/>
      <c r="G94" s="3"/>
      <c r="H94" s="3"/>
      <c r="I94" s="3"/>
    </row>
    <row r="95" spans="1:9">
      <c r="A95" s="247" t="s">
        <v>477</v>
      </c>
      <c r="B95" s="335"/>
      <c r="C95" s="552"/>
      <c r="D95" s="553"/>
      <c r="E95" s="21" t="s">
        <v>615</v>
      </c>
      <c r="F95" s="24"/>
      <c r="G95" s="3"/>
      <c r="H95" s="3"/>
      <c r="I95" s="3"/>
    </row>
    <row r="96" spans="1:9">
      <c r="A96" s="247" t="s">
        <v>478</v>
      </c>
      <c r="B96" s="248"/>
      <c r="C96" s="552"/>
      <c r="D96" s="553"/>
      <c r="E96" s="24"/>
      <c r="F96" s="24"/>
      <c r="G96" s="3"/>
      <c r="H96" s="3"/>
      <c r="I96" s="3"/>
    </row>
    <row r="97" spans="1:9">
      <c r="A97" s="247" t="s">
        <v>479</v>
      </c>
      <c r="B97" s="248"/>
      <c r="C97" s="552"/>
      <c r="D97" s="553"/>
      <c r="E97" s="24"/>
      <c r="F97" s="24"/>
      <c r="G97" s="3"/>
      <c r="H97" s="3"/>
      <c r="I97" s="3"/>
    </row>
    <row r="98" spans="1:9">
      <c r="A98" s="247" t="s">
        <v>480</v>
      </c>
      <c r="B98" s="248"/>
      <c r="C98" s="552"/>
      <c r="D98" s="553"/>
      <c r="E98" s="24"/>
      <c r="F98" s="24"/>
      <c r="G98" s="3"/>
      <c r="H98" s="3"/>
      <c r="I98" s="3"/>
    </row>
    <row r="99" spans="1:9">
      <c r="A99" s="247" t="s">
        <v>481</v>
      </c>
      <c r="B99" s="248"/>
      <c r="C99" s="552"/>
      <c r="D99" s="553"/>
      <c r="E99" s="24"/>
      <c r="F99" s="24"/>
      <c r="G99" s="3"/>
      <c r="H99" s="3"/>
      <c r="I99" s="3"/>
    </row>
    <row r="100" spans="1:9">
      <c r="A100" s="247" t="s">
        <v>482</v>
      </c>
      <c r="B100" s="248"/>
      <c r="C100" s="552"/>
      <c r="D100" s="553"/>
      <c r="E100" s="24"/>
      <c r="F100" s="24"/>
      <c r="G100" s="3"/>
      <c r="H100" s="3"/>
      <c r="I100" s="3"/>
    </row>
    <row r="101" spans="1:9">
      <c r="A101" s="247" t="s">
        <v>483</v>
      </c>
      <c r="B101" s="248"/>
      <c r="C101" s="552"/>
      <c r="D101" s="553"/>
      <c r="E101" s="24"/>
      <c r="F101" s="24"/>
      <c r="G101" s="3"/>
      <c r="H101" s="3"/>
      <c r="I101" s="3"/>
    </row>
    <row r="102" spans="1:9">
      <c r="A102" s="3"/>
      <c r="B102" s="3"/>
      <c r="C102" s="24"/>
      <c r="D102" s="24"/>
      <c r="E102" s="24"/>
      <c r="F102" s="24"/>
      <c r="G102" s="3"/>
      <c r="H102" s="3"/>
      <c r="I102" s="3"/>
    </row>
    <row r="103" spans="1:9">
      <c r="A103" s="558" t="s">
        <v>759</v>
      </c>
      <c r="B103" s="559"/>
      <c r="C103" s="556" t="s">
        <v>755</v>
      </c>
      <c r="D103" s="557"/>
      <c r="E103" s="444" t="s">
        <v>760</v>
      </c>
      <c r="F103" s="24"/>
      <c r="G103" s="3"/>
      <c r="H103" s="3"/>
      <c r="I103" s="3"/>
    </row>
    <row r="104" spans="1:9">
      <c r="A104" s="247" t="s">
        <v>474</v>
      </c>
      <c r="B104" s="335"/>
      <c r="C104" s="552"/>
      <c r="D104" s="553"/>
      <c r="E104" s="21" t="s">
        <v>761</v>
      </c>
      <c r="F104" s="24"/>
      <c r="G104" s="3"/>
      <c r="H104" s="3"/>
      <c r="I104" s="3"/>
    </row>
    <row r="105" spans="1:9">
      <c r="A105" s="247" t="s">
        <v>475</v>
      </c>
      <c r="B105" s="335"/>
      <c r="C105" s="552"/>
      <c r="D105" s="553"/>
      <c r="E105" s="21" t="s">
        <v>762</v>
      </c>
      <c r="F105" s="24"/>
      <c r="G105" s="3"/>
      <c r="H105" s="3"/>
      <c r="I105" s="3"/>
    </row>
    <row r="106" spans="1:9">
      <c r="A106" s="247" t="s">
        <v>476</v>
      </c>
      <c r="B106" s="335"/>
      <c r="C106" s="552"/>
      <c r="D106" s="553"/>
      <c r="E106" s="21" t="s">
        <v>763</v>
      </c>
      <c r="F106" s="24"/>
      <c r="G106" s="3"/>
      <c r="H106" s="3"/>
      <c r="I106" s="3"/>
    </row>
    <row r="107" spans="1:9">
      <c r="A107" s="247" t="s">
        <v>477</v>
      </c>
      <c r="B107" s="335"/>
      <c r="C107" s="552"/>
      <c r="D107" s="553"/>
      <c r="E107" s="21" t="s">
        <v>774</v>
      </c>
      <c r="F107" s="24"/>
      <c r="G107" s="3"/>
      <c r="H107" s="3"/>
      <c r="I107" s="3"/>
    </row>
    <row r="108" spans="1:9">
      <c r="A108" s="247" t="s">
        <v>478</v>
      </c>
      <c r="B108" s="445"/>
      <c r="C108" s="552"/>
      <c r="D108" s="553"/>
      <c r="E108" s="21" t="s">
        <v>764</v>
      </c>
      <c r="F108" s="24"/>
      <c r="G108" s="3"/>
      <c r="H108" s="3"/>
      <c r="I108" s="3"/>
    </row>
    <row r="109" spans="1:9">
      <c r="A109" s="247" t="s">
        <v>479</v>
      </c>
      <c r="B109" s="445"/>
      <c r="C109" s="552"/>
      <c r="D109" s="553"/>
      <c r="E109" s="21" t="s">
        <v>765</v>
      </c>
      <c r="F109" s="24"/>
      <c r="G109" s="3"/>
      <c r="H109" s="3"/>
      <c r="I109" s="3"/>
    </row>
    <row r="110" spans="1:9">
      <c r="A110" s="247" t="s">
        <v>480</v>
      </c>
      <c r="B110" s="445"/>
      <c r="C110" s="552"/>
      <c r="D110" s="553"/>
      <c r="E110" s="21" t="s">
        <v>766</v>
      </c>
      <c r="F110" s="24"/>
      <c r="G110" s="3"/>
      <c r="H110" s="3"/>
      <c r="I110" s="3"/>
    </row>
    <row r="111" spans="1:9">
      <c r="A111" s="247" t="s">
        <v>481</v>
      </c>
      <c r="B111" s="248"/>
      <c r="C111" s="552"/>
      <c r="D111" s="553"/>
      <c r="E111" s="21"/>
      <c r="F111" s="24"/>
      <c r="G111" s="3"/>
      <c r="H111" s="3"/>
      <c r="I111" s="3"/>
    </row>
    <row r="112" spans="1:9">
      <c r="A112" s="247" t="s">
        <v>482</v>
      </c>
      <c r="B112" s="248"/>
      <c r="C112" s="552"/>
      <c r="D112" s="553"/>
      <c r="E112" s="21"/>
      <c r="F112" s="24"/>
      <c r="G112" s="3"/>
      <c r="H112" s="3"/>
      <c r="I112" s="3"/>
    </row>
    <row r="113" spans="1:9">
      <c r="A113" s="247" t="s">
        <v>483</v>
      </c>
      <c r="B113" s="248"/>
      <c r="C113" s="552"/>
      <c r="D113" s="553"/>
      <c r="E113" s="24"/>
      <c r="F113" s="24"/>
      <c r="G113" s="3"/>
      <c r="H113" s="3"/>
      <c r="I113" s="3"/>
    </row>
    <row r="114" spans="1:9">
      <c r="A114" s="3"/>
      <c r="B114" s="3"/>
      <c r="C114" s="24"/>
      <c r="D114" s="24"/>
      <c r="E114" s="24"/>
      <c r="F114" s="24"/>
      <c r="G114" s="3"/>
      <c r="H114" s="3"/>
      <c r="I114" s="3"/>
    </row>
    <row r="115" spans="1:9">
      <c r="A115" s="558" t="s">
        <v>782</v>
      </c>
      <c r="B115" s="559"/>
      <c r="C115" s="558" t="s">
        <v>755</v>
      </c>
      <c r="D115" s="559"/>
      <c r="E115" s="24"/>
      <c r="F115" s="24"/>
      <c r="G115" s="24"/>
      <c r="H115" s="24"/>
      <c r="I115" s="24"/>
    </row>
    <row r="116" spans="1:9">
      <c r="A116" s="247" t="s">
        <v>474</v>
      </c>
      <c r="B116" s="334" t="s">
        <v>767</v>
      </c>
      <c r="C116" s="552"/>
      <c r="D116" s="553"/>
      <c r="E116" s="24"/>
      <c r="F116" s="24"/>
      <c r="G116" s="24"/>
      <c r="H116" s="24"/>
      <c r="I116" s="24"/>
    </row>
    <row r="117" spans="1:9">
      <c r="A117" s="247" t="s">
        <v>475</v>
      </c>
      <c r="B117" s="334" t="s">
        <v>733</v>
      </c>
      <c r="C117" s="552"/>
      <c r="D117" s="553"/>
      <c r="E117" s="24"/>
      <c r="F117" s="24"/>
      <c r="G117" s="24"/>
      <c r="H117" s="24"/>
      <c r="I117" s="24"/>
    </row>
    <row r="118" spans="1:9">
      <c r="A118" s="247" t="s">
        <v>476</v>
      </c>
      <c r="B118" s="248" t="s">
        <v>374</v>
      </c>
      <c r="C118" s="552"/>
      <c r="D118" s="553"/>
      <c r="E118" s="24"/>
      <c r="F118" s="24"/>
      <c r="G118" s="24"/>
      <c r="H118" s="24"/>
      <c r="I118" s="24"/>
    </row>
    <row r="119" spans="1:9">
      <c r="A119" s="247" t="s">
        <v>477</v>
      </c>
      <c r="B119" s="248" t="s">
        <v>775</v>
      </c>
      <c r="C119" s="552"/>
      <c r="D119" s="553"/>
      <c r="E119" s="24"/>
      <c r="F119" s="24"/>
      <c r="G119" s="24"/>
      <c r="H119" s="24"/>
      <c r="I119" s="24"/>
    </row>
    <row r="120" spans="1:9">
      <c r="A120" s="247" t="s">
        <v>478</v>
      </c>
      <c r="B120" s="248" t="s">
        <v>739</v>
      </c>
      <c r="C120" s="552"/>
      <c r="D120" s="553"/>
      <c r="E120" s="24"/>
      <c r="F120" s="24"/>
      <c r="G120" s="24"/>
      <c r="H120" s="24"/>
      <c r="I120" s="24"/>
    </row>
    <row r="121" spans="1:9">
      <c r="A121" s="247" t="s">
        <v>479</v>
      </c>
      <c r="B121" s="248" t="s">
        <v>768</v>
      </c>
      <c r="C121" s="552"/>
      <c r="D121" s="553"/>
      <c r="E121" s="24"/>
      <c r="F121" s="24"/>
      <c r="G121" s="24"/>
      <c r="H121" s="24"/>
      <c r="I121" s="24"/>
    </row>
    <row r="122" spans="1:9">
      <c r="A122" s="247" t="s">
        <v>480</v>
      </c>
      <c r="B122" s="248" t="s">
        <v>769</v>
      </c>
      <c r="C122" s="552"/>
      <c r="D122" s="553"/>
      <c r="E122" s="24"/>
      <c r="F122" s="24"/>
      <c r="G122" s="24"/>
      <c r="H122" s="24"/>
      <c r="I122" s="24"/>
    </row>
    <row r="123" spans="1:9">
      <c r="A123" s="247" t="s">
        <v>481</v>
      </c>
      <c r="B123" s="248" t="s">
        <v>770</v>
      </c>
      <c r="C123" s="552"/>
      <c r="D123" s="553"/>
      <c r="E123" s="24"/>
      <c r="F123" s="24"/>
      <c r="G123" s="24"/>
      <c r="H123" s="24"/>
      <c r="I123" s="24"/>
    </row>
    <row r="124" spans="1:9">
      <c r="A124" s="247" t="s">
        <v>482</v>
      </c>
      <c r="B124" s="248"/>
      <c r="C124" s="552"/>
      <c r="D124" s="553"/>
      <c r="E124" s="24"/>
      <c r="F124" s="24"/>
      <c r="G124" s="24"/>
      <c r="H124" s="24"/>
      <c r="I124" s="24"/>
    </row>
    <row r="125" spans="1:9">
      <c r="A125" s="247" t="s">
        <v>483</v>
      </c>
      <c r="B125" s="248"/>
      <c r="C125" s="552"/>
      <c r="D125" s="553"/>
      <c r="E125" s="24"/>
      <c r="F125" s="24"/>
      <c r="G125" s="24"/>
      <c r="H125" s="24"/>
      <c r="I125" s="24"/>
    </row>
    <row r="126" spans="1:9">
      <c r="A126" s="3"/>
      <c r="B126" s="3"/>
      <c r="C126" s="24"/>
      <c r="D126" s="24"/>
      <c r="E126" s="24"/>
      <c r="F126" s="24"/>
      <c r="G126" s="24"/>
      <c r="H126" s="24"/>
      <c r="I126" s="24"/>
    </row>
    <row r="127" spans="1:9">
      <c r="A127" s="238" t="s">
        <v>772</v>
      </c>
      <c r="B127" s="246"/>
      <c r="C127" s="239"/>
      <c r="D127" s="24"/>
      <c r="E127" s="24"/>
      <c r="F127" s="24"/>
      <c r="G127" s="3"/>
      <c r="H127" s="3"/>
      <c r="I127" s="3"/>
    </row>
    <row r="128" spans="1:9">
      <c r="A128" s="247" t="s">
        <v>474</v>
      </c>
      <c r="B128" s="554"/>
      <c r="C128" s="555"/>
      <c r="D128" s="24"/>
      <c r="E128" s="24"/>
      <c r="F128" s="24"/>
      <c r="G128" s="3"/>
      <c r="H128" s="3"/>
      <c r="I128" s="3"/>
    </row>
    <row r="129" spans="1:10">
      <c r="A129" s="247" t="s">
        <v>475</v>
      </c>
      <c r="B129" s="554"/>
      <c r="C129" s="555"/>
      <c r="D129" s="24"/>
      <c r="E129" s="24"/>
      <c r="F129" s="24"/>
      <c r="G129" s="3"/>
      <c r="H129" s="3"/>
      <c r="I129" s="3"/>
    </row>
    <row r="130" spans="1:10">
      <c r="A130" s="247" t="s">
        <v>476</v>
      </c>
      <c r="B130" s="554"/>
      <c r="C130" s="555"/>
      <c r="D130" s="24"/>
      <c r="E130" s="24"/>
      <c r="F130" s="24"/>
      <c r="G130" s="3"/>
      <c r="H130" s="3"/>
      <c r="I130" s="3"/>
    </row>
    <row r="131" spans="1:10">
      <c r="A131" s="247" t="s">
        <v>477</v>
      </c>
      <c r="B131" s="554"/>
      <c r="C131" s="555"/>
      <c r="D131" s="24"/>
      <c r="E131" s="24"/>
      <c r="F131" s="24"/>
      <c r="G131" s="24"/>
      <c r="H131" s="3"/>
      <c r="I131" s="3"/>
    </row>
    <row r="132" spans="1:10">
      <c r="A132" s="247" t="s">
        <v>478</v>
      </c>
      <c r="B132" s="554"/>
      <c r="C132" s="555"/>
      <c r="D132" s="24"/>
      <c r="E132" s="24"/>
      <c r="F132" s="24"/>
      <c r="G132" s="24"/>
      <c r="H132" s="24"/>
      <c r="I132" s="3"/>
    </row>
    <row r="133" spans="1:10">
      <c r="A133" s="3"/>
      <c r="B133" s="3"/>
      <c r="C133" s="24"/>
      <c r="D133" s="24"/>
      <c r="E133" s="24"/>
      <c r="F133" s="24"/>
      <c r="G133" s="3"/>
      <c r="H133" s="3"/>
      <c r="I133" s="3"/>
    </row>
    <row r="134" spans="1:10">
      <c r="A134" s="238" t="s">
        <v>771</v>
      </c>
      <c r="B134" s="246"/>
      <c r="C134" s="239"/>
      <c r="D134" s="556" t="s">
        <v>755</v>
      </c>
      <c r="E134" s="557"/>
      <c r="F134" s="24"/>
      <c r="G134" s="3"/>
      <c r="H134" s="3"/>
      <c r="I134" s="3"/>
    </row>
    <row r="135" spans="1:10">
      <c r="A135" s="247" t="s">
        <v>474</v>
      </c>
      <c r="B135" s="550" t="s">
        <v>783</v>
      </c>
      <c r="C135" s="551"/>
      <c r="D135" s="552"/>
      <c r="E135" s="553"/>
      <c r="F135" s="24"/>
      <c r="G135" s="3"/>
      <c r="H135" s="3"/>
      <c r="I135" s="3"/>
    </row>
    <row r="136" spans="1:10">
      <c r="A136" s="247" t="s">
        <v>475</v>
      </c>
      <c r="B136" s="550" t="s">
        <v>616</v>
      </c>
      <c r="C136" s="551"/>
      <c r="D136" s="446"/>
      <c r="E136" s="447"/>
      <c r="F136" s="24"/>
      <c r="G136" s="3"/>
      <c r="H136" s="3"/>
      <c r="I136" s="3"/>
    </row>
    <row r="137" spans="1:10">
      <c r="A137" s="247" t="s">
        <v>476</v>
      </c>
      <c r="B137" s="550" t="s">
        <v>617</v>
      </c>
      <c r="C137" s="551"/>
      <c r="D137" s="552"/>
      <c r="E137" s="553"/>
      <c r="F137" s="24"/>
      <c r="G137" s="3"/>
      <c r="H137" s="3"/>
      <c r="I137" s="3"/>
    </row>
    <row r="138" spans="1:10">
      <c r="A138" s="247" t="s">
        <v>477</v>
      </c>
      <c r="B138" s="550" t="s">
        <v>363</v>
      </c>
      <c r="C138" s="551"/>
      <c r="D138" s="552"/>
      <c r="E138" s="553"/>
      <c r="F138" s="24"/>
      <c r="G138" s="3"/>
      <c r="H138" s="3"/>
      <c r="I138" s="3"/>
    </row>
    <row r="139" spans="1:10">
      <c r="A139" s="247" t="s">
        <v>478</v>
      </c>
      <c r="B139" s="550" t="s">
        <v>618</v>
      </c>
      <c r="C139" s="551"/>
      <c r="D139" s="552"/>
      <c r="E139" s="553"/>
      <c r="F139" s="24"/>
      <c r="G139" s="3"/>
      <c r="H139" s="3"/>
      <c r="I139" s="3"/>
    </row>
    <row r="140" spans="1:10">
      <c r="A140" s="247" t="s">
        <v>479</v>
      </c>
      <c r="B140" s="550" t="s">
        <v>619</v>
      </c>
      <c r="C140" s="551"/>
      <c r="D140" s="552"/>
      <c r="E140" s="553"/>
      <c r="F140" s="24"/>
      <c r="G140" s="3"/>
      <c r="H140" s="3"/>
      <c r="I140" s="3"/>
    </row>
    <row r="141" spans="1:10">
      <c r="A141" s="3"/>
      <c r="B141" s="3"/>
      <c r="C141" s="24"/>
      <c r="D141" s="24"/>
      <c r="E141" s="24"/>
      <c r="F141" s="24"/>
      <c r="G141" s="3"/>
      <c r="H141" s="3"/>
      <c r="I141" s="3"/>
    </row>
    <row r="142" spans="1:10">
      <c r="A142" s="3"/>
      <c r="B142" s="3"/>
      <c r="C142" s="24"/>
      <c r="D142" s="24"/>
      <c r="E142" s="24"/>
      <c r="F142" s="24"/>
      <c r="G142" s="3"/>
      <c r="H142" s="3"/>
      <c r="I142" s="3"/>
    </row>
    <row r="143" spans="1:10">
      <c r="A143" s="3"/>
      <c r="B143" s="3"/>
      <c r="C143" s="24"/>
      <c r="D143" s="24"/>
      <c r="E143" s="24"/>
      <c r="F143" s="24"/>
      <c r="G143" s="3"/>
      <c r="H143" s="3"/>
      <c r="I143" s="3"/>
    </row>
    <row r="144" spans="1:10">
      <c r="B144" s="3"/>
      <c r="C144" s="3"/>
      <c r="D144" s="24"/>
      <c r="E144" s="24"/>
      <c r="F144" s="24"/>
      <c r="G144" s="24"/>
      <c r="H144" s="3"/>
      <c r="I144" s="3"/>
      <c r="J144" s="3"/>
    </row>
    <row r="145" spans="2:27">
      <c r="B145" s="3"/>
      <c r="C145" s="3"/>
      <c r="D145" s="24"/>
      <c r="E145" s="24"/>
      <c r="F145" s="24"/>
      <c r="G145" s="24"/>
      <c r="H145" s="3"/>
      <c r="I145" s="3"/>
      <c r="J145" s="3"/>
    </row>
    <row r="146" spans="2:27">
      <c r="B146" s="3"/>
      <c r="C146" s="3"/>
      <c r="D146" s="24"/>
      <c r="E146" s="24"/>
      <c r="F146" s="24"/>
      <c r="G146" s="24"/>
      <c r="H146" s="3"/>
      <c r="I146" s="3"/>
      <c r="J146" s="3"/>
    </row>
    <row r="147" spans="2:27">
      <c r="B147" s="3"/>
      <c r="C147" s="3"/>
      <c r="D147" s="24"/>
      <c r="E147" s="24"/>
      <c r="F147" s="24"/>
      <c r="G147" s="24"/>
      <c r="H147" s="3"/>
      <c r="I147" s="3"/>
      <c r="J147" s="3"/>
    </row>
    <row r="148" spans="2:27">
      <c r="B148" s="3"/>
      <c r="C148" s="3"/>
      <c r="D148" s="24"/>
      <c r="E148" s="24"/>
      <c r="F148" s="24"/>
      <c r="G148" s="24"/>
      <c r="H148" s="3"/>
      <c r="I148" s="3"/>
      <c r="J148" s="3"/>
    </row>
    <row r="149" spans="2:27">
      <c r="B149" s="3"/>
      <c r="C149" s="3"/>
      <c r="D149" s="24"/>
      <c r="E149" s="24"/>
      <c r="F149" s="24"/>
      <c r="G149" s="24"/>
      <c r="H149" s="3"/>
      <c r="I149" s="3"/>
      <c r="J149" s="3"/>
    </row>
    <row r="150" spans="2:27">
      <c r="B150" s="3"/>
      <c r="C150" s="3"/>
      <c r="D150" s="24"/>
      <c r="E150" s="24"/>
      <c r="F150" s="24"/>
      <c r="G150" s="24"/>
      <c r="H150" s="3"/>
      <c r="I150" s="3"/>
      <c r="J150" s="3"/>
    </row>
    <row r="151" spans="2:27">
      <c r="B151" s="3"/>
      <c r="C151" s="3"/>
      <c r="D151" s="24"/>
      <c r="E151" s="24"/>
      <c r="F151" s="24"/>
      <c r="G151" s="24"/>
      <c r="H151" s="3"/>
      <c r="I151" s="3"/>
      <c r="J151" s="3"/>
    </row>
    <row r="152" spans="2:27">
      <c r="B152" s="3"/>
      <c r="C152" s="3"/>
      <c r="D152" s="24"/>
      <c r="E152" s="24"/>
      <c r="F152" s="24"/>
      <c r="G152" s="24"/>
      <c r="H152" s="3"/>
      <c r="I152" s="3"/>
      <c r="J152" s="3"/>
    </row>
    <row r="153" spans="2:27">
      <c r="S153" s="3"/>
      <c r="T153" s="3"/>
      <c r="U153" s="24"/>
      <c r="V153" s="24"/>
      <c r="W153" s="24"/>
      <c r="X153" s="24"/>
      <c r="Y153" s="3"/>
      <c r="Z153" s="3"/>
      <c r="AA153" s="3"/>
    </row>
    <row r="154" spans="2:27">
      <c r="S154" s="3"/>
      <c r="T154" s="3"/>
      <c r="U154" s="24"/>
      <c r="V154" s="24"/>
      <c r="W154" s="24"/>
      <c r="X154" s="24"/>
      <c r="Y154" s="3"/>
      <c r="Z154" s="3"/>
      <c r="AA154" s="3"/>
    </row>
    <row r="155" spans="2:27">
      <c r="S155" s="3"/>
      <c r="T155" s="3"/>
      <c r="U155" s="24"/>
      <c r="V155" s="24"/>
      <c r="W155" s="24"/>
      <c r="X155" s="24"/>
      <c r="Y155" s="3"/>
      <c r="Z155" s="3"/>
      <c r="AA155" s="3"/>
    </row>
    <row r="156" spans="2:27">
      <c r="S156" s="3"/>
      <c r="T156" s="3"/>
      <c r="U156" s="24"/>
      <c r="V156" s="24"/>
      <c r="W156" s="24"/>
      <c r="X156" s="24"/>
      <c r="Y156" s="3"/>
      <c r="Z156" s="3"/>
      <c r="AA156" s="3"/>
    </row>
    <row r="157" spans="2:27">
      <c r="S157" s="3"/>
      <c r="T157" s="3"/>
      <c r="U157" s="24"/>
      <c r="V157" s="24"/>
      <c r="W157" s="24"/>
      <c r="X157" s="24"/>
      <c r="Y157" s="3"/>
      <c r="Z157" s="3"/>
      <c r="AA157" s="3"/>
    </row>
    <row r="158" spans="2:27">
      <c r="S158" s="3"/>
      <c r="T158" s="3"/>
      <c r="U158" s="24"/>
      <c r="V158" s="24"/>
      <c r="W158" s="24"/>
      <c r="X158" s="24"/>
      <c r="Y158" s="3"/>
      <c r="Z158" s="3"/>
      <c r="AA158" s="3"/>
    </row>
    <row r="159" spans="2:27">
      <c r="S159" s="3"/>
      <c r="T159" s="3"/>
      <c r="U159" s="24"/>
      <c r="V159" s="24"/>
      <c r="W159" s="24"/>
      <c r="X159" s="24"/>
      <c r="Y159" s="3"/>
      <c r="Z159" s="3"/>
      <c r="AA159" s="3"/>
    </row>
    <row r="160" spans="2:27">
      <c r="S160" s="3"/>
      <c r="T160" s="3"/>
      <c r="U160" s="24"/>
      <c r="V160" s="24"/>
      <c r="W160" s="24"/>
      <c r="X160" s="24"/>
      <c r="Y160" s="3"/>
      <c r="Z160" s="3"/>
      <c r="AA160" s="3"/>
    </row>
    <row r="161" spans="19:27">
      <c r="S161" s="3"/>
      <c r="T161" s="3"/>
      <c r="U161" s="24"/>
      <c r="V161" s="24"/>
      <c r="W161" s="24"/>
      <c r="X161" s="24"/>
      <c r="Y161" s="3"/>
      <c r="Z161" s="3"/>
      <c r="AA161" s="3"/>
    </row>
    <row r="162" spans="19:27">
      <c r="S162" s="3"/>
      <c r="T162" s="3"/>
      <c r="U162" s="24"/>
      <c r="V162" s="24"/>
      <c r="W162" s="24"/>
      <c r="X162" s="24"/>
      <c r="Y162" s="3"/>
      <c r="Z162" s="3"/>
      <c r="AA162" s="3"/>
    </row>
    <row r="163" spans="19:27">
      <c r="S163" s="3"/>
      <c r="T163" s="3"/>
      <c r="U163" s="24"/>
      <c r="V163" s="24"/>
      <c r="W163" s="24"/>
      <c r="X163" s="24"/>
      <c r="Y163" s="3"/>
      <c r="Z163" s="3"/>
      <c r="AA163" s="3"/>
    </row>
    <row r="164" spans="19:27">
      <c r="S164" s="3"/>
      <c r="T164" s="3"/>
      <c r="U164" s="24"/>
      <c r="V164" s="24"/>
      <c r="W164" s="24"/>
      <c r="X164" s="24"/>
      <c r="Y164" s="3"/>
      <c r="Z164" s="3"/>
      <c r="AA164" s="3"/>
    </row>
    <row r="165" spans="19:27">
      <c r="S165" s="3"/>
      <c r="T165" s="3"/>
      <c r="U165" s="24"/>
      <c r="V165" s="24"/>
      <c r="W165" s="24"/>
      <c r="X165" s="24"/>
      <c r="Y165" s="3"/>
      <c r="Z165" s="3"/>
      <c r="AA165" s="3"/>
    </row>
    <row r="166" spans="19:27">
      <c r="S166" s="3"/>
      <c r="T166" s="3"/>
      <c r="U166" s="24"/>
      <c r="V166" s="24"/>
      <c r="W166" s="24"/>
      <c r="X166" s="24"/>
      <c r="Y166" s="3"/>
      <c r="Z166" s="3"/>
      <c r="AA166" s="3"/>
    </row>
    <row r="167" spans="19:27">
      <c r="S167" s="3"/>
      <c r="T167" s="3"/>
      <c r="U167" s="24"/>
      <c r="V167" s="24"/>
      <c r="W167" s="24"/>
      <c r="X167" s="24"/>
      <c r="Y167" s="3"/>
      <c r="Z167" s="3"/>
      <c r="AA167" s="3"/>
    </row>
    <row r="168" spans="19:27">
      <c r="S168" s="3"/>
      <c r="T168" s="3"/>
      <c r="U168" s="24"/>
      <c r="V168" s="24"/>
      <c r="W168" s="24"/>
      <c r="X168" s="24"/>
      <c r="Y168" s="3"/>
      <c r="Z168" s="3"/>
      <c r="AA168" s="3"/>
    </row>
    <row r="169" spans="19:27">
      <c r="S169" s="3"/>
      <c r="T169" s="3"/>
      <c r="U169" s="24"/>
      <c r="V169" s="24"/>
      <c r="W169" s="24"/>
      <c r="X169" s="24"/>
      <c r="Y169" s="3"/>
      <c r="Z169" s="3"/>
      <c r="AA169" s="3"/>
    </row>
    <row r="170" spans="19:27">
      <c r="S170" s="3"/>
      <c r="T170" s="3"/>
      <c r="U170" s="24"/>
      <c r="V170" s="24"/>
      <c r="W170" s="24"/>
      <c r="X170" s="24"/>
      <c r="Y170" s="3"/>
      <c r="Z170" s="3"/>
      <c r="AA170" s="3"/>
    </row>
    <row r="171" spans="19:27">
      <c r="S171" s="3"/>
      <c r="T171" s="3"/>
      <c r="U171" s="24"/>
      <c r="V171" s="24"/>
      <c r="W171" s="24"/>
      <c r="X171" s="24"/>
      <c r="Y171" s="3"/>
      <c r="Z171" s="3"/>
      <c r="AA171" s="3"/>
    </row>
    <row r="172" spans="19:27">
      <c r="S172" s="3"/>
      <c r="T172" s="3"/>
      <c r="U172" s="24"/>
      <c r="V172" s="24"/>
      <c r="W172" s="24"/>
      <c r="X172" s="24"/>
      <c r="Y172" s="3"/>
      <c r="Z172" s="3"/>
      <c r="AA172" s="3"/>
    </row>
    <row r="173" spans="19:27">
      <c r="S173" s="3"/>
      <c r="T173" s="3"/>
      <c r="U173" s="24"/>
      <c r="V173" s="24"/>
      <c r="W173" s="24"/>
      <c r="X173" s="24"/>
      <c r="Y173" s="3"/>
      <c r="Z173" s="3"/>
      <c r="AA173" s="3"/>
    </row>
    <row r="174" spans="19:27">
      <c r="S174" s="3"/>
      <c r="T174" s="3"/>
      <c r="U174" s="24"/>
      <c r="V174" s="24"/>
      <c r="W174" s="24"/>
      <c r="X174" s="24"/>
      <c r="Y174" s="3"/>
      <c r="Z174" s="3"/>
      <c r="AA174" s="3"/>
    </row>
    <row r="175" spans="19:27">
      <c r="S175" s="3"/>
      <c r="T175" s="3"/>
      <c r="U175" s="24"/>
      <c r="V175" s="24"/>
      <c r="W175" s="24"/>
      <c r="X175" s="24"/>
      <c r="Y175" s="3"/>
      <c r="Z175" s="3"/>
      <c r="AA175" s="3"/>
    </row>
    <row r="176" spans="19:27">
      <c r="S176" s="3"/>
      <c r="T176" s="3"/>
      <c r="U176" s="24"/>
      <c r="V176" s="24"/>
      <c r="W176" s="24"/>
      <c r="X176" s="24"/>
      <c r="Y176" s="3"/>
      <c r="Z176" s="3"/>
      <c r="AA176" s="3"/>
    </row>
    <row r="177" spans="19:27">
      <c r="S177" s="3"/>
      <c r="T177" s="3"/>
      <c r="U177" s="24"/>
      <c r="V177" s="24"/>
      <c r="W177" s="24"/>
      <c r="X177" s="24"/>
      <c r="Y177" s="3"/>
      <c r="Z177" s="3"/>
      <c r="AA177" s="3"/>
    </row>
    <row r="178" spans="19:27">
      <c r="S178" s="3"/>
      <c r="T178" s="3"/>
      <c r="U178" s="24"/>
      <c r="V178" s="24"/>
      <c r="W178" s="24"/>
      <c r="X178" s="24"/>
      <c r="Y178" s="3"/>
      <c r="Z178" s="3"/>
      <c r="AA178" s="3"/>
    </row>
    <row r="179" spans="19:27">
      <c r="S179" s="3"/>
      <c r="T179" s="3"/>
      <c r="U179" s="24"/>
      <c r="V179" s="24"/>
      <c r="W179" s="24"/>
      <c r="X179" s="24"/>
      <c r="Y179" s="3"/>
      <c r="Z179" s="3"/>
      <c r="AA179" s="3"/>
    </row>
    <row r="180" spans="19:27">
      <c r="S180" s="3"/>
      <c r="T180" s="3"/>
      <c r="U180" s="24"/>
      <c r="V180" s="24"/>
      <c r="W180" s="24"/>
      <c r="X180" s="24"/>
      <c r="Y180" s="3"/>
      <c r="Z180" s="3"/>
      <c r="AA180" s="3"/>
    </row>
    <row r="181" spans="19:27">
      <c r="S181" s="3"/>
      <c r="T181" s="3"/>
      <c r="U181" s="24"/>
      <c r="V181" s="24"/>
      <c r="W181" s="24"/>
      <c r="X181" s="24"/>
      <c r="Y181" s="3"/>
      <c r="Z181" s="3"/>
      <c r="AA181" s="3"/>
    </row>
    <row r="182" spans="19:27">
      <c r="S182" s="3"/>
      <c r="T182" s="3"/>
      <c r="U182" s="24"/>
      <c r="V182" s="24"/>
      <c r="W182" s="24"/>
      <c r="X182" s="24"/>
      <c r="Y182" s="3"/>
      <c r="Z182" s="3"/>
      <c r="AA182" s="3"/>
    </row>
    <row r="183" spans="19:27">
      <c r="S183" s="3"/>
      <c r="T183" s="3"/>
      <c r="U183" s="24"/>
      <c r="V183" s="24"/>
      <c r="W183" s="24"/>
      <c r="X183" s="24"/>
      <c r="Y183" s="3"/>
      <c r="Z183" s="3"/>
      <c r="AA183" s="3"/>
    </row>
    <row r="184" spans="19:27">
      <c r="S184" s="3"/>
      <c r="T184" s="3"/>
      <c r="U184" s="24"/>
      <c r="V184" s="24"/>
      <c r="W184" s="24"/>
      <c r="X184" s="24"/>
      <c r="Y184" s="3"/>
      <c r="Z184" s="3"/>
      <c r="AA184" s="3"/>
    </row>
    <row r="185" spans="19:27">
      <c r="S185" s="3"/>
      <c r="T185" s="3"/>
      <c r="U185" s="24"/>
      <c r="V185" s="24"/>
      <c r="W185" s="24"/>
      <c r="X185" s="24"/>
      <c r="Y185" s="3"/>
      <c r="Z185" s="3"/>
      <c r="AA185" s="3"/>
    </row>
    <row r="186" spans="19:27">
      <c r="S186" s="3"/>
      <c r="T186" s="3"/>
      <c r="U186" s="24"/>
      <c r="V186" s="24"/>
      <c r="W186" s="24"/>
      <c r="X186" s="24"/>
      <c r="Y186" s="3"/>
      <c r="Z186" s="3"/>
      <c r="AA186" s="3"/>
    </row>
    <row r="187" spans="19:27">
      <c r="S187" s="3"/>
      <c r="T187" s="3"/>
      <c r="U187" s="24"/>
      <c r="V187" s="24"/>
      <c r="W187" s="24"/>
      <c r="X187" s="24"/>
      <c r="Y187" s="3"/>
      <c r="Z187" s="3"/>
      <c r="AA187" s="3"/>
    </row>
    <row r="188" spans="19:27">
      <c r="S188" s="3"/>
      <c r="T188" s="3"/>
      <c r="U188" s="24"/>
      <c r="V188" s="24"/>
      <c r="W188" s="24"/>
      <c r="X188" s="24"/>
      <c r="Y188" s="3"/>
      <c r="Z188" s="3"/>
      <c r="AA188" s="3"/>
    </row>
    <row r="189" spans="19:27">
      <c r="S189" s="3"/>
      <c r="T189" s="3"/>
      <c r="U189" s="24"/>
      <c r="V189" s="24"/>
      <c r="W189" s="24"/>
      <c r="X189" s="24"/>
      <c r="Y189" s="3"/>
      <c r="Z189" s="3"/>
      <c r="AA189" s="3"/>
    </row>
    <row r="190" spans="19:27">
      <c r="S190" s="3"/>
      <c r="T190" s="3"/>
      <c r="U190" s="24"/>
      <c r="V190" s="24"/>
      <c r="W190" s="24"/>
      <c r="X190" s="24"/>
      <c r="Y190" s="3"/>
      <c r="Z190" s="3"/>
      <c r="AA190" s="3"/>
    </row>
    <row r="191" spans="19:27">
      <c r="S191" s="3"/>
      <c r="T191" s="3"/>
      <c r="U191" s="24"/>
      <c r="V191" s="24"/>
      <c r="W191" s="24"/>
      <c r="X191" s="24"/>
      <c r="Y191" s="3"/>
      <c r="Z191" s="3"/>
      <c r="AA191" s="3"/>
    </row>
    <row r="192" spans="19:27">
      <c r="S192" s="3"/>
      <c r="T192" s="3"/>
      <c r="U192" s="24"/>
      <c r="V192" s="24"/>
      <c r="W192" s="24"/>
      <c r="X192" s="24"/>
      <c r="Y192" s="3"/>
      <c r="Z192" s="3"/>
      <c r="AA192" s="3"/>
    </row>
    <row r="193" spans="19:27">
      <c r="S193" s="3"/>
      <c r="T193" s="3"/>
      <c r="U193" s="24"/>
      <c r="V193" s="24"/>
      <c r="W193" s="24"/>
      <c r="X193" s="24"/>
      <c r="Y193" s="3"/>
      <c r="Z193" s="3"/>
      <c r="AA193" s="3"/>
    </row>
    <row r="194" spans="19:27">
      <c r="S194" s="3"/>
      <c r="T194" s="3"/>
      <c r="U194" s="24"/>
      <c r="V194" s="24"/>
      <c r="W194" s="24"/>
      <c r="X194" s="24"/>
      <c r="Y194" s="3"/>
      <c r="Z194" s="3"/>
      <c r="AA194" s="3"/>
    </row>
    <row r="195" spans="19:27">
      <c r="S195" s="3"/>
      <c r="T195" s="3"/>
      <c r="U195" s="24"/>
      <c r="V195" s="24"/>
      <c r="W195" s="24"/>
      <c r="X195" s="24"/>
      <c r="Y195" s="3"/>
      <c r="Z195" s="3"/>
      <c r="AA195" s="3"/>
    </row>
    <row r="196" spans="19:27">
      <c r="S196" s="3"/>
      <c r="T196" s="3"/>
      <c r="U196" s="24"/>
      <c r="V196" s="24"/>
      <c r="W196" s="24"/>
      <c r="X196" s="24"/>
      <c r="Y196" s="3"/>
      <c r="Z196" s="3"/>
      <c r="AA196" s="3"/>
    </row>
    <row r="197" spans="19:27">
      <c r="S197" s="3"/>
      <c r="T197" s="3"/>
      <c r="U197" s="24"/>
      <c r="V197" s="24"/>
      <c r="W197" s="24"/>
      <c r="X197" s="24"/>
      <c r="Y197" s="3"/>
      <c r="Z197" s="3"/>
      <c r="AA197" s="3"/>
    </row>
    <row r="198" spans="19:27">
      <c r="S198" s="3"/>
      <c r="T198" s="3"/>
      <c r="U198" s="24"/>
      <c r="V198" s="24"/>
      <c r="W198" s="24"/>
      <c r="X198" s="24"/>
      <c r="Y198" s="3"/>
      <c r="Z198" s="3"/>
      <c r="AA198" s="3"/>
    </row>
    <row r="199" spans="19:27">
      <c r="S199" s="3"/>
      <c r="T199" s="3"/>
      <c r="U199" s="24"/>
      <c r="V199" s="24"/>
      <c r="W199" s="24"/>
      <c r="X199" s="24"/>
      <c r="Y199" s="3"/>
      <c r="Z199" s="3"/>
      <c r="AA199" s="3"/>
    </row>
    <row r="200" spans="19:27">
      <c r="S200" s="3"/>
      <c r="T200" s="3"/>
      <c r="U200" s="24"/>
      <c r="V200" s="24"/>
      <c r="W200" s="24"/>
      <c r="X200" s="24"/>
      <c r="Y200" s="3"/>
      <c r="Z200" s="3"/>
      <c r="AA200" s="3"/>
    </row>
    <row r="201" spans="19:27">
      <c r="S201" s="3"/>
      <c r="T201" s="3"/>
      <c r="U201" s="24"/>
      <c r="V201" s="24"/>
      <c r="W201" s="24"/>
      <c r="X201" s="24"/>
      <c r="Y201" s="3"/>
      <c r="Z201" s="3"/>
      <c r="AA201" s="3"/>
    </row>
    <row r="202" spans="19:27">
      <c r="S202" s="3"/>
      <c r="T202" s="3"/>
      <c r="U202" s="24"/>
      <c r="V202" s="24"/>
      <c r="W202" s="24"/>
      <c r="X202" s="24"/>
      <c r="Y202" s="3"/>
      <c r="Z202" s="3"/>
      <c r="AA202" s="3"/>
    </row>
    <row r="203" spans="19:27">
      <c r="S203" s="3"/>
      <c r="T203" s="3"/>
      <c r="U203" s="24"/>
      <c r="V203" s="24"/>
      <c r="W203" s="24"/>
      <c r="X203" s="24"/>
      <c r="Y203" s="3"/>
      <c r="Z203" s="3"/>
      <c r="AA203" s="3"/>
    </row>
    <row r="204" spans="19:27">
      <c r="S204" s="3"/>
      <c r="T204" s="3"/>
      <c r="U204" s="24"/>
      <c r="V204" s="24"/>
      <c r="W204" s="24"/>
      <c r="X204" s="24"/>
      <c r="Y204" s="3"/>
      <c r="Z204" s="3"/>
      <c r="AA204" s="3"/>
    </row>
    <row r="205" spans="19:27">
      <c r="S205" s="3"/>
      <c r="T205" s="3"/>
      <c r="U205" s="24"/>
      <c r="V205" s="24"/>
      <c r="W205" s="24"/>
      <c r="X205" s="24"/>
      <c r="Y205" s="3"/>
      <c r="Z205" s="3"/>
      <c r="AA205" s="3"/>
    </row>
    <row r="206" spans="19:27">
      <c r="S206" s="3"/>
      <c r="T206" s="3"/>
      <c r="U206" s="24"/>
      <c r="V206" s="24"/>
      <c r="W206" s="24"/>
      <c r="X206" s="24"/>
      <c r="Y206" s="3"/>
      <c r="Z206" s="3"/>
      <c r="AA206" s="3"/>
    </row>
    <row r="207" spans="19:27">
      <c r="S207" s="3"/>
      <c r="T207" s="3"/>
      <c r="U207" s="24"/>
      <c r="V207" s="24"/>
      <c r="W207" s="24"/>
      <c r="X207" s="24"/>
      <c r="Y207" s="3"/>
      <c r="Z207" s="3"/>
      <c r="AA207" s="3"/>
    </row>
    <row r="208" spans="19:27">
      <c r="S208" s="3"/>
      <c r="T208" s="3"/>
      <c r="U208" s="24"/>
      <c r="V208" s="24"/>
      <c r="W208" s="24"/>
      <c r="X208" s="24"/>
      <c r="Y208" s="3"/>
      <c r="Z208" s="3"/>
      <c r="AA208" s="3"/>
    </row>
    <row r="209" spans="19:27">
      <c r="S209" s="3"/>
      <c r="T209" s="3"/>
      <c r="U209" s="24"/>
      <c r="V209" s="24"/>
      <c r="W209" s="24"/>
      <c r="X209" s="24"/>
      <c r="Y209" s="3"/>
      <c r="Z209" s="3"/>
      <c r="AA209" s="3"/>
    </row>
    <row r="210" spans="19:27">
      <c r="S210" s="3"/>
      <c r="T210" s="3"/>
      <c r="U210" s="24"/>
      <c r="V210" s="24"/>
      <c r="W210" s="24"/>
      <c r="X210" s="24"/>
      <c r="Y210" s="3"/>
      <c r="Z210" s="3"/>
      <c r="AA210" s="3"/>
    </row>
    <row r="211" spans="19:27">
      <c r="S211" s="3"/>
      <c r="T211" s="3"/>
      <c r="U211" s="24"/>
      <c r="V211" s="24"/>
      <c r="W211" s="24"/>
      <c r="X211" s="24"/>
      <c r="Y211" s="3"/>
      <c r="Z211" s="3"/>
      <c r="AA211" s="3"/>
    </row>
    <row r="212" spans="19:27">
      <c r="S212" s="3"/>
      <c r="T212" s="3"/>
      <c r="U212" s="24"/>
      <c r="V212" s="24"/>
      <c r="W212" s="24"/>
      <c r="X212" s="24"/>
      <c r="Y212" s="3"/>
      <c r="Z212" s="3"/>
      <c r="AA212" s="3"/>
    </row>
    <row r="213" spans="19:27">
      <c r="S213" s="3"/>
      <c r="T213" s="3"/>
      <c r="U213" s="24"/>
      <c r="V213" s="24"/>
      <c r="W213" s="24"/>
      <c r="X213" s="24"/>
      <c r="Y213" s="3"/>
      <c r="Z213" s="3"/>
      <c r="AA213" s="3"/>
    </row>
    <row r="214" spans="19:27">
      <c r="S214" s="3"/>
      <c r="T214" s="3"/>
      <c r="U214" s="24"/>
      <c r="V214" s="24"/>
      <c r="W214" s="24"/>
      <c r="X214" s="24"/>
      <c r="Y214" s="3"/>
      <c r="Z214" s="3"/>
      <c r="AA214" s="3"/>
    </row>
    <row r="215" spans="19:27">
      <c r="S215" s="3"/>
      <c r="T215" s="3"/>
      <c r="U215" s="24"/>
      <c r="V215" s="24"/>
      <c r="W215" s="24"/>
      <c r="X215" s="24"/>
      <c r="Y215" s="3"/>
      <c r="Z215" s="3"/>
      <c r="AA215" s="3"/>
    </row>
    <row r="216" spans="19:27">
      <c r="S216" s="3"/>
      <c r="T216" s="3"/>
      <c r="U216" s="24"/>
      <c r="V216" s="24"/>
      <c r="W216" s="24"/>
      <c r="X216" s="24"/>
      <c r="Y216" s="3"/>
      <c r="Z216" s="3"/>
      <c r="AA216" s="3"/>
    </row>
    <row r="217" spans="19:27">
      <c r="S217" s="3"/>
      <c r="T217" s="3"/>
      <c r="U217" s="24"/>
      <c r="V217" s="24"/>
      <c r="W217" s="24"/>
      <c r="X217" s="24"/>
      <c r="Y217" s="3"/>
      <c r="Z217" s="3"/>
      <c r="AA217" s="3"/>
    </row>
    <row r="218" spans="19:27">
      <c r="S218" s="3"/>
      <c r="T218" s="3"/>
      <c r="U218" s="24"/>
      <c r="V218" s="24"/>
      <c r="W218" s="24"/>
      <c r="X218" s="24"/>
      <c r="Y218" s="3"/>
      <c r="Z218" s="3"/>
      <c r="AA218" s="3"/>
    </row>
    <row r="219" spans="19:27">
      <c r="S219" s="3"/>
      <c r="T219" s="3"/>
      <c r="U219" s="24"/>
      <c r="V219" s="24"/>
      <c r="W219" s="24"/>
      <c r="X219" s="24"/>
      <c r="Y219" s="3"/>
      <c r="Z219" s="3"/>
      <c r="AA219" s="3"/>
    </row>
    <row r="220" spans="19:27">
      <c r="S220" s="3"/>
      <c r="T220" s="3"/>
      <c r="U220" s="24"/>
      <c r="V220" s="24"/>
      <c r="W220" s="24"/>
      <c r="X220" s="24"/>
      <c r="Y220" s="3"/>
      <c r="Z220" s="3"/>
      <c r="AA220" s="3"/>
    </row>
    <row r="221" spans="19:27">
      <c r="S221" s="3"/>
      <c r="T221" s="3"/>
      <c r="U221" s="24"/>
      <c r="V221" s="24"/>
      <c r="W221" s="24"/>
      <c r="X221" s="24"/>
      <c r="Y221" s="3"/>
      <c r="Z221" s="3"/>
      <c r="AA221" s="3"/>
    </row>
    <row r="222" spans="19:27">
      <c r="S222" s="3"/>
      <c r="T222" s="3"/>
      <c r="U222" s="24"/>
      <c r="V222" s="24"/>
      <c r="W222" s="24"/>
      <c r="X222" s="24"/>
      <c r="Y222" s="3"/>
      <c r="Z222" s="3"/>
      <c r="AA222" s="3"/>
    </row>
    <row r="223" spans="19:27">
      <c r="S223" s="3"/>
      <c r="T223" s="3"/>
      <c r="U223" s="24"/>
      <c r="V223" s="24"/>
      <c r="W223" s="24"/>
      <c r="X223" s="24"/>
      <c r="Y223" s="3"/>
      <c r="Z223" s="3"/>
      <c r="AA223" s="3"/>
    </row>
    <row r="224" spans="19:27">
      <c r="S224" s="3"/>
      <c r="T224" s="3"/>
      <c r="U224" s="24"/>
      <c r="V224" s="24"/>
      <c r="W224" s="24"/>
      <c r="X224" s="24"/>
      <c r="Y224" s="3"/>
      <c r="Z224" s="3"/>
      <c r="AA224" s="3"/>
    </row>
    <row r="225" spans="19:27">
      <c r="S225" s="3"/>
      <c r="T225" s="3"/>
      <c r="U225" s="24"/>
      <c r="V225" s="24"/>
      <c r="W225" s="24"/>
      <c r="X225" s="24"/>
      <c r="Y225" s="3"/>
      <c r="Z225" s="3"/>
      <c r="AA225" s="3"/>
    </row>
    <row r="226" spans="19:27">
      <c r="S226" s="3"/>
      <c r="T226" s="3"/>
      <c r="U226" s="24"/>
      <c r="V226" s="24"/>
      <c r="W226" s="24"/>
      <c r="X226" s="24"/>
      <c r="Y226" s="3"/>
      <c r="Z226" s="3"/>
      <c r="AA226" s="3"/>
    </row>
    <row r="227" spans="19:27">
      <c r="S227" s="3"/>
      <c r="T227" s="3"/>
      <c r="U227" s="24"/>
      <c r="V227" s="24"/>
      <c r="W227" s="24"/>
      <c r="X227" s="24"/>
      <c r="Y227" s="3"/>
      <c r="Z227" s="3"/>
      <c r="AA227" s="3"/>
    </row>
    <row r="228" spans="19:27">
      <c r="S228" s="3"/>
      <c r="T228" s="3"/>
      <c r="U228" s="24"/>
      <c r="V228" s="24"/>
      <c r="W228" s="24"/>
      <c r="X228" s="24"/>
      <c r="Y228" s="3"/>
      <c r="Z228" s="3"/>
      <c r="AA228" s="3"/>
    </row>
    <row r="229" spans="19:27">
      <c r="S229" s="3"/>
      <c r="T229" s="3"/>
      <c r="U229" s="24"/>
      <c r="V229" s="24"/>
      <c r="W229" s="24"/>
      <c r="X229" s="24"/>
      <c r="Y229" s="3"/>
      <c r="Z229" s="3"/>
      <c r="AA229" s="3"/>
    </row>
    <row r="230" spans="19:27">
      <c r="S230" s="3"/>
      <c r="T230" s="3"/>
      <c r="U230" s="24"/>
      <c r="V230" s="24"/>
      <c r="W230" s="24"/>
      <c r="X230" s="24"/>
      <c r="Y230" s="3"/>
      <c r="Z230" s="3"/>
      <c r="AA230" s="3"/>
    </row>
    <row r="231" spans="19:27">
      <c r="S231" s="3"/>
      <c r="T231" s="3"/>
      <c r="U231" s="24"/>
      <c r="V231" s="24"/>
      <c r="W231" s="24"/>
      <c r="X231" s="24"/>
      <c r="Y231" s="3"/>
      <c r="Z231" s="3"/>
      <c r="AA231" s="3"/>
    </row>
    <row r="232" spans="19:27">
      <c r="S232" s="3"/>
      <c r="T232" s="3"/>
      <c r="U232" s="24"/>
      <c r="V232" s="24"/>
      <c r="W232" s="24"/>
      <c r="X232" s="24"/>
      <c r="Y232" s="3"/>
      <c r="Z232" s="3"/>
      <c r="AA232" s="3"/>
    </row>
    <row r="233" spans="19:27">
      <c r="S233" s="3"/>
      <c r="T233" s="3"/>
      <c r="U233" s="24"/>
      <c r="V233" s="24"/>
      <c r="W233" s="24"/>
      <c r="X233" s="24"/>
      <c r="Y233" s="3"/>
      <c r="Z233" s="3"/>
      <c r="AA233" s="3"/>
    </row>
    <row r="234" spans="19:27">
      <c r="S234" s="3"/>
      <c r="T234" s="3"/>
      <c r="U234" s="24"/>
      <c r="V234" s="24"/>
      <c r="W234" s="24"/>
      <c r="X234" s="24"/>
      <c r="Y234" s="3"/>
      <c r="Z234" s="3"/>
      <c r="AA234" s="3"/>
    </row>
    <row r="235" spans="19:27">
      <c r="S235" s="3"/>
      <c r="T235" s="3"/>
      <c r="U235" s="24"/>
      <c r="V235" s="24"/>
      <c r="W235" s="24"/>
      <c r="X235" s="24"/>
      <c r="Y235" s="3"/>
      <c r="Z235" s="3"/>
      <c r="AA235" s="3"/>
    </row>
    <row r="236" spans="19:27">
      <c r="S236" s="3"/>
      <c r="T236" s="3"/>
      <c r="U236" s="24"/>
      <c r="V236" s="24"/>
      <c r="W236" s="24"/>
      <c r="X236" s="24"/>
      <c r="Y236" s="3"/>
      <c r="Z236" s="3"/>
      <c r="AA236" s="3"/>
    </row>
    <row r="237" spans="19:27">
      <c r="S237" s="3"/>
      <c r="T237" s="3"/>
      <c r="U237" s="24"/>
      <c r="V237" s="24"/>
      <c r="W237" s="24"/>
      <c r="X237" s="24"/>
      <c r="Y237" s="3"/>
      <c r="Z237" s="3"/>
      <c r="AA237" s="3"/>
    </row>
    <row r="238" spans="19:27">
      <c r="S238" s="3"/>
      <c r="T238" s="3"/>
      <c r="U238" s="24"/>
      <c r="V238" s="24"/>
      <c r="W238" s="24"/>
      <c r="X238" s="24"/>
      <c r="Y238" s="3"/>
      <c r="Z238" s="3"/>
      <c r="AA238" s="3"/>
    </row>
    <row r="239" spans="19:27">
      <c r="S239" s="3"/>
      <c r="T239" s="3"/>
      <c r="U239" s="24"/>
      <c r="V239" s="24"/>
      <c r="W239" s="24"/>
      <c r="X239" s="24"/>
      <c r="Y239" s="3"/>
      <c r="Z239" s="3"/>
      <c r="AA239" s="3"/>
    </row>
    <row r="240" spans="19:27">
      <c r="S240" s="3"/>
      <c r="T240" s="3"/>
      <c r="U240" s="24"/>
      <c r="V240" s="24"/>
      <c r="W240" s="24"/>
      <c r="X240" s="24"/>
      <c r="Y240" s="3"/>
      <c r="Z240" s="3"/>
      <c r="AA240" s="3"/>
    </row>
    <row r="241" spans="19:27">
      <c r="S241" s="3"/>
      <c r="T241" s="3"/>
      <c r="U241" s="24"/>
      <c r="V241" s="24"/>
      <c r="W241" s="24"/>
      <c r="X241" s="24"/>
      <c r="Y241" s="3"/>
      <c r="Z241" s="3"/>
      <c r="AA241" s="3"/>
    </row>
    <row r="242" spans="19:27">
      <c r="S242" s="3"/>
      <c r="T242" s="3"/>
      <c r="U242" s="24"/>
      <c r="V242" s="24"/>
      <c r="W242" s="24"/>
      <c r="X242" s="24"/>
      <c r="Y242" s="3"/>
      <c r="Z242" s="3"/>
      <c r="AA242" s="3"/>
    </row>
    <row r="243" spans="19:27">
      <c r="S243" s="3"/>
      <c r="T243" s="3"/>
      <c r="U243" s="24"/>
      <c r="V243" s="24"/>
      <c r="W243" s="24"/>
      <c r="X243" s="24"/>
      <c r="Y243" s="3"/>
      <c r="Z243" s="3"/>
      <c r="AA243" s="3"/>
    </row>
    <row r="244" spans="19:27">
      <c r="S244" s="3"/>
      <c r="T244" s="3"/>
      <c r="U244" s="24"/>
      <c r="V244" s="24"/>
      <c r="W244" s="24"/>
      <c r="X244" s="24"/>
      <c r="Y244" s="3"/>
      <c r="Z244" s="3"/>
      <c r="AA244" s="3"/>
    </row>
    <row r="245" spans="19:27">
      <c r="S245" s="3"/>
      <c r="T245" s="3"/>
      <c r="U245" s="24"/>
      <c r="V245" s="24"/>
      <c r="W245" s="24"/>
      <c r="X245" s="24"/>
      <c r="Y245" s="3"/>
      <c r="Z245" s="3"/>
      <c r="AA245" s="3"/>
    </row>
    <row r="246" spans="19:27">
      <c r="S246" s="3"/>
      <c r="T246" s="3"/>
      <c r="U246" s="24"/>
      <c r="V246" s="24"/>
      <c r="W246" s="24"/>
      <c r="X246" s="24"/>
      <c r="Y246" s="3"/>
      <c r="Z246" s="3"/>
      <c r="AA246" s="3"/>
    </row>
    <row r="247" spans="19:27">
      <c r="S247" s="3"/>
      <c r="T247" s="3"/>
      <c r="U247" s="24"/>
      <c r="V247" s="24"/>
      <c r="W247" s="24"/>
      <c r="X247" s="24"/>
      <c r="Y247" s="3"/>
      <c r="Z247" s="3"/>
      <c r="AA247" s="3"/>
    </row>
    <row r="248" spans="19:27">
      <c r="S248" s="3"/>
      <c r="T248" s="3"/>
      <c r="U248" s="24"/>
      <c r="V248" s="24"/>
      <c r="W248" s="24"/>
      <c r="X248" s="24"/>
      <c r="Y248" s="3"/>
      <c r="Z248" s="3"/>
      <c r="AA248" s="3"/>
    </row>
    <row r="249" spans="19:27">
      <c r="S249" s="3"/>
      <c r="T249" s="3"/>
      <c r="U249" s="24"/>
      <c r="V249" s="24"/>
      <c r="W249" s="24"/>
      <c r="X249" s="24"/>
      <c r="Y249" s="3"/>
      <c r="Z249" s="3"/>
      <c r="AA249" s="3"/>
    </row>
    <row r="250" spans="19:27">
      <c r="S250" s="3"/>
      <c r="T250" s="3"/>
      <c r="U250" s="24"/>
      <c r="V250" s="24"/>
      <c r="W250" s="24"/>
      <c r="X250" s="24"/>
      <c r="Y250" s="3"/>
      <c r="Z250" s="3"/>
      <c r="AA250" s="3"/>
    </row>
    <row r="251" spans="19:27">
      <c r="S251" s="3"/>
      <c r="T251" s="3"/>
      <c r="U251" s="24"/>
      <c r="V251" s="24"/>
      <c r="W251" s="24"/>
      <c r="X251" s="24"/>
      <c r="Y251" s="3"/>
      <c r="Z251" s="3"/>
      <c r="AA251" s="3"/>
    </row>
    <row r="252" spans="19:27">
      <c r="S252" s="3"/>
      <c r="T252" s="3"/>
      <c r="U252" s="24"/>
      <c r="V252" s="24"/>
      <c r="W252" s="24"/>
      <c r="X252" s="24"/>
      <c r="Y252" s="3"/>
      <c r="Z252" s="3"/>
      <c r="AA252" s="3"/>
    </row>
    <row r="253" spans="19:27">
      <c r="S253" s="3"/>
      <c r="T253" s="3"/>
      <c r="U253" s="24"/>
      <c r="V253" s="24"/>
      <c r="W253" s="24"/>
      <c r="X253" s="24"/>
      <c r="Y253" s="3"/>
      <c r="Z253" s="3"/>
      <c r="AA253" s="3"/>
    </row>
    <row r="254" spans="19:27">
      <c r="S254" s="3"/>
      <c r="T254" s="3"/>
      <c r="U254" s="24"/>
      <c r="V254" s="24"/>
      <c r="W254" s="24"/>
      <c r="X254" s="24"/>
      <c r="Y254" s="3"/>
      <c r="Z254" s="3"/>
      <c r="AA254" s="3"/>
    </row>
    <row r="255" spans="19:27">
      <c r="S255" s="3"/>
      <c r="T255" s="3"/>
      <c r="U255" s="24"/>
      <c r="V255" s="24"/>
      <c r="W255" s="24"/>
      <c r="X255" s="24"/>
      <c r="Y255" s="3"/>
      <c r="Z255" s="3"/>
      <c r="AA255" s="3"/>
    </row>
    <row r="256" spans="19:27">
      <c r="S256" s="3"/>
      <c r="T256" s="3"/>
      <c r="U256" s="24"/>
      <c r="V256" s="24"/>
      <c r="W256" s="24"/>
      <c r="X256" s="24"/>
      <c r="Y256" s="3"/>
      <c r="Z256" s="3"/>
      <c r="AA256" s="3"/>
    </row>
    <row r="257" spans="19:27">
      <c r="S257" s="3"/>
      <c r="T257" s="3"/>
      <c r="U257" s="24"/>
      <c r="V257" s="24"/>
      <c r="W257" s="24"/>
      <c r="X257" s="24"/>
      <c r="Y257" s="3"/>
      <c r="Z257" s="3"/>
      <c r="AA257" s="3"/>
    </row>
    <row r="258" spans="19:27">
      <c r="S258" s="3"/>
      <c r="T258" s="3"/>
      <c r="U258" s="24"/>
      <c r="V258" s="24"/>
      <c r="W258" s="24"/>
      <c r="X258" s="24"/>
      <c r="Y258" s="3"/>
      <c r="Z258" s="3"/>
      <c r="AA258" s="3"/>
    </row>
    <row r="259" spans="19:27">
      <c r="S259" s="3"/>
      <c r="T259" s="3"/>
      <c r="U259" s="24"/>
      <c r="V259" s="24"/>
      <c r="W259" s="24"/>
      <c r="X259" s="24"/>
      <c r="Y259" s="3"/>
      <c r="Z259" s="3"/>
      <c r="AA259" s="3"/>
    </row>
    <row r="260" spans="19:27">
      <c r="S260" s="3"/>
      <c r="T260" s="3"/>
      <c r="U260" s="24"/>
      <c r="V260" s="24"/>
      <c r="W260" s="24"/>
      <c r="X260" s="24"/>
      <c r="Y260" s="3"/>
      <c r="Z260" s="3"/>
      <c r="AA260" s="3"/>
    </row>
    <row r="261" spans="19:27">
      <c r="S261" s="3"/>
      <c r="T261" s="3"/>
      <c r="U261" s="24"/>
      <c r="V261" s="24"/>
      <c r="W261" s="24"/>
      <c r="X261" s="24"/>
      <c r="Y261" s="3"/>
      <c r="Z261" s="3"/>
      <c r="AA261" s="3"/>
    </row>
    <row r="262" spans="19:27">
      <c r="S262" s="3"/>
      <c r="T262" s="3"/>
      <c r="U262" s="24"/>
      <c r="V262" s="24"/>
      <c r="W262" s="24"/>
      <c r="X262" s="24"/>
      <c r="Y262" s="3"/>
      <c r="Z262" s="3"/>
      <c r="AA262" s="3"/>
    </row>
    <row r="263" spans="19:27">
      <c r="S263" s="3"/>
      <c r="T263" s="3"/>
      <c r="U263" s="24"/>
      <c r="V263" s="24"/>
      <c r="W263" s="24"/>
      <c r="X263" s="24"/>
      <c r="Y263" s="3"/>
      <c r="Z263" s="3"/>
      <c r="AA263" s="3"/>
    </row>
    <row r="264" spans="19:27">
      <c r="S264" s="3"/>
      <c r="T264" s="3"/>
      <c r="U264" s="24"/>
      <c r="V264" s="24"/>
      <c r="W264" s="24"/>
      <c r="X264" s="24"/>
      <c r="Y264" s="3"/>
      <c r="Z264" s="3"/>
      <c r="AA264" s="3"/>
    </row>
    <row r="265" spans="19:27">
      <c r="S265" s="3"/>
      <c r="T265" s="3"/>
      <c r="U265" s="24"/>
      <c r="V265" s="24"/>
      <c r="W265" s="24"/>
      <c r="X265" s="24"/>
      <c r="Y265" s="3"/>
      <c r="Z265" s="3"/>
      <c r="AA265" s="3"/>
    </row>
    <row r="266" spans="19:27">
      <c r="S266" s="3"/>
      <c r="T266" s="3"/>
      <c r="U266" s="24"/>
      <c r="V266" s="24"/>
      <c r="W266" s="24"/>
      <c r="X266" s="24"/>
      <c r="Y266" s="3"/>
      <c r="Z266" s="3"/>
      <c r="AA266" s="3"/>
    </row>
    <row r="267" spans="19:27">
      <c r="S267" s="3"/>
      <c r="T267" s="3"/>
      <c r="U267" s="24"/>
      <c r="V267" s="24"/>
      <c r="W267" s="24"/>
      <c r="X267" s="24"/>
      <c r="Y267" s="3"/>
      <c r="Z267" s="3"/>
      <c r="AA267" s="3"/>
    </row>
    <row r="268" spans="19:27">
      <c r="S268" s="3"/>
      <c r="T268" s="3"/>
      <c r="U268" s="24"/>
      <c r="V268" s="24"/>
      <c r="W268" s="24"/>
      <c r="X268" s="24"/>
      <c r="Y268" s="3"/>
      <c r="Z268" s="3"/>
      <c r="AA268" s="3"/>
    </row>
    <row r="269" spans="19:27">
      <c r="S269" s="3"/>
      <c r="T269" s="3"/>
      <c r="U269" s="24"/>
      <c r="V269" s="24"/>
      <c r="W269" s="24"/>
      <c r="X269" s="24"/>
      <c r="Y269" s="3"/>
      <c r="Z269" s="3"/>
      <c r="AA269" s="3"/>
    </row>
    <row r="270" spans="19:27">
      <c r="S270" s="3"/>
      <c r="T270" s="3"/>
      <c r="U270" s="24"/>
      <c r="V270" s="24"/>
      <c r="W270" s="24"/>
      <c r="X270" s="24"/>
      <c r="Y270" s="3"/>
      <c r="Z270" s="3"/>
      <c r="AA270" s="3"/>
    </row>
    <row r="271" spans="19:27">
      <c r="S271" s="3"/>
      <c r="T271" s="3"/>
      <c r="U271" s="24"/>
      <c r="V271" s="24"/>
      <c r="W271" s="24"/>
      <c r="X271" s="24"/>
      <c r="Y271" s="3"/>
      <c r="Z271" s="3"/>
      <c r="AA271" s="3"/>
    </row>
    <row r="272" spans="19:27">
      <c r="S272" s="3"/>
      <c r="T272" s="3"/>
      <c r="U272" s="24"/>
      <c r="V272" s="24"/>
      <c r="W272" s="24"/>
      <c r="X272" s="24"/>
      <c r="Y272" s="3"/>
      <c r="Z272" s="3"/>
      <c r="AA272" s="3"/>
    </row>
    <row r="273" spans="19:27">
      <c r="S273" s="3"/>
      <c r="T273" s="3"/>
      <c r="U273" s="24"/>
      <c r="V273" s="24"/>
      <c r="W273" s="24"/>
      <c r="X273" s="24"/>
      <c r="Y273" s="3"/>
      <c r="Z273" s="3"/>
      <c r="AA273" s="3"/>
    </row>
    <row r="274" spans="19:27">
      <c r="S274" s="3"/>
      <c r="T274" s="3"/>
      <c r="U274" s="24"/>
      <c r="V274" s="24"/>
      <c r="W274" s="24"/>
      <c r="X274" s="24"/>
      <c r="Y274" s="3"/>
      <c r="Z274" s="3"/>
      <c r="AA274" s="3"/>
    </row>
    <row r="275" spans="19:27">
      <c r="S275" s="3"/>
      <c r="T275" s="3"/>
      <c r="U275" s="24"/>
      <c r="V275" s="24"/>
      <c r="W275" s="24"/>
      <c r="X275" s="24"/>
      <c r="Y275" s="3"/>
      <c r="Z275" s="3"/>
      <c r="AA275" s="3"/>
    </row>
    <row r="276" spans="19:27">
      <c r="S276" s="3"/>
      <c r="T276" s="3"/>
      <c r="U276" s="24"/>
      <c r="V276" s="24"/>
      <c r="W276" s="24"/>
      <c r="X276" s="24"/>
      <c r="Y276" s="3"/>
      <c r="Z276" s="3"/>
      <c r="AA276" s="3"/>
    </row>
    <row r="277" spans="19:27">
      <c r="S277" s="3"/>
      <c r="T277" s="3"/>
      <c r="U277" s="24"/>
      <c r="V277" s="24"/>
      <c r="W277" s="24"/>
      <c r="X277" s="24"/>
      <c r="Y277" s="3"/>
      <c r="Z277" s="3"/>
      <c r="AA277" s="3"/>
    </row>
    <row r="278" spans="19:27">
      <c r="S278" s="3"/>
      <c r="T278" s="3"/>
      <c r="U278" s="24"/>
      <c r="V278" s="24"/>
      <c r="W278" s="24"/>
      <c r="X278" s="24"/>
      <c r="Y278" s="3"/>
      <c r="Z278" s="3"/>
      <c r="AA278" s="3"/>
    </row>
    <row r="279" spans="19:27">
      <c r="S279" s="3"/>
      <c r="T279" s="3"/>
      <c r="U279" s="24"/>
      <c r="V279" s="24"/>
      <c r="W279" s="24"/>
      <c r="X279" s="24"/>
      <c r="Y279" s="3"/>
      <c r="Z279" s="3"/>
      <c r="AA279" s="3"/>
    </row>
    <row r="280" spans="19:27">
      <c r="S280" s="3"/>
      <c r="T280" s="3"/>
      <c r="U280" s="24"/>
      <c r="V280" s="24"/>
      <c r="W280" s="24"/>
      <c r="X280" s="24"/>
      <c r="Y280" s="3"/>
      <c r="Z280" s="3"/>
      <c r="AA280" s="3"/>
    </row>
    <row r="281" spans="19:27">
      <c r="S281" s="3"/>
      <c r="T281" s="3"/>
      <c r="U281" s="24"/>
      <c r="V281" s="24"/>
      <c r="W281" s="24"/>
      <c r="X281" s="24"/>
      <c r="Y281" s="3"/>
      <c r="Z281" s="3"/>
      <c r="AA281" s="3"/>
    </row>
    <row r="282" spans="19:27">
      <c r="S282" s="3"/>
      <c r="T282" s="3"/>
      <c r="U282" s="24"/>
      <c r="V282" s="24"/>
      <c r="W282" s="24"/>
      <c r="X282" s="24"/>
      <c r="Y282" s="3"/>
      <c r="Z282" s="3"/>
      <c r="AA282" s="3"/>
    </row>
    <row r="283" spans="19:27">
      <c r="S283" s="3"/>
      <c r="T283" s="3"/>
      <c r="U283" s="24"/>
      <c r="V283" s="24"/>
      <c r="W283" s="24"/>
      <c r="X283" s="24"/>
      <c r="Y283" s="3"/>
      <c r="Z283" s="3"/>
      <c r="AA283" s="3"/>
    </row>
    <row r="284" spans="19:27">
      <c r="S284" s="3"/>
      <c r="T284" s="3"/>
      <c r="U284" s="24"/>
      <c r="V284" s="24"/>
      <c r="W284" s="24"/>
      <c r="X284" s="24"/>
      <c r="Y284" s="3"/>
      <c r="Z284" s="3"/>
      <c r="AA284" s="3"/>
    </row>
    <row r="285" spans="19:27">
      <c r="S285" s="3"/>
      <c r="T285" s="3"/>
      <c r="U285" s="24"/>
      <c r="V285" s="24"/>
      <c r="W285" s="24"/>
      <c r="X285" s="24"/>
      <c r="Y285" s="3"/>
      <c r="Z285" s="3"/>
      <c r="AA285" s="3"/>
    </row>
    <row r="286" spans="19:27">
      <c r="S286" s="3"/>
      <c r="T286" s="3"/>
      <c r="U286" s="24"/>
      <c r="V286" s="24"/>
      <c r="W286" s="24"/>
      <c r="X286" s="24"/>
      <c r="Y286" s="3"/>
      <c r="Z286" s="3"/>
      <c r="AA286" s="3"/>
    </row>
    <row r="287" spans="19:27">
      <c r="S287" s="3"/>
      <c r="T287" s="3"/>
      <c r="U287" s="24"/>
      <c r="V287" s="24"/>
      <c r="W287" s="24"/>
      <c r="X287" s="24"/>
      <c r="Y287" s="3"/>
      <c r="Z287" s="3"/>
      <c r="AA287" s="3"/>
    </row>
    <row r="288" spans="19:27">
      <c r="S288" s="3"/>
      <c r="T288" s="3"/>
      <c r="U288" s="24"/>
      <c r="V288" s="24"/>
      <c r="W288" s="24"/>
      <c r="X288" s="24"/>
      <c r="Y288" s="3"/>
      <c r="Z288" s="3"/>
      <c r="AA288" s="3"/>
    </row>
    <row r="289" spans="19:27">
      <c r="S289" s="3"/>
      <c r="T289" s="3"/>
      <c r="U289" s="24"/>
      <c r="V289" s="24"/>
      <c r="W289" s="24"/>
      <c r="X289" s="24"/>
      <c r="Y289" s="3"/>
      <c r="Z289" s="3"/>
      <c r="AA289" s="3"/>
    </row>
    <row r="290" spans="19:27">
      <c r="S290" s="3"/>
      <c r="T290" s="3"/>
      <c r="U290" s="24"/>
      <c r="V290" s="24"/>
      <c r="W290" s="24"/>
      <c r="X290" s="24"/>
      <c r="Y290" s="3"/>
      <c r="Z290" s="3"/>
      <c r="AA290" s="3"/>
    </row>
    <row r="291" spans="19:27">
      <c r="S291" s="3"/>
      <c r="T291" s="3"/>
      <c r="U291" s="24"/>
      <c r="V291" s="24"/>
      <c r="W291" s="24"/>
      <c r="X291" s="24"/>
      <c r="Y291" s="3"/>
      <c r="Z291" s="3"/>
      <c r="AA291" s="3"/>
    </row>
    <row r="292" spans="19:27">
      <c r="S292" s="3"/>
      <c r="T292" s="3"/>
      <c r="U292" s="24"/>
      <c r="V292" s="24"/>
      <c r="W292" s="24"/>
      <c r="X292" s="24"/>
      <c r="Y292" s="3"/>
      <c r="Z292" s="3"/>
      <c r="AA292" s="3"/>
    </row>
    <row r="293" spans="19:27">
      <c r="S293" s="3"/>
      <c r="T293" s="3"/>
      <c r="U293" s="24"/>
      <c r="V293" s="24"/>
      <c r="W293" s="24"/>
      <c r="X293" s="24"/>
      <c r="Y293" s="3"/>
      <c r="Z293" s="3"/>
      <c r="AA293" s="3"/>
    </row>
    <row r="294" spans="19:27">
      <c r="S294" s="3"/>
      <c r="T294" s="3"/>
      <c r="U294" s="24"/>
      <c r="V294" s="24"/>
      <c r="W294" s="24"/>
      <c r="X294" s="24"/>
      <c r="Y294" s="3"/>
      <c r="Z294" s="3"/>
      <c r="AA294" s="3"/>
    </row>
    <row r="295" spans="19:27">
      <c r="S295" s="3"/>
      <c r="T295" s="3"/>
      <c r="U295" s="24"/>
      <c r="V295" s="24"/>
      <c r="W295" s="24"/>
      <c r="X295" s="24"/>
      <c r="Y295" s="3"/>
      <c r="Z295" s="3"/>
      <c r="AA295" s="3"/>
    </row>
    <row r="296" spans="19:27">
      <c r="S296" s="3"/>
      <c r="T296" s="3"/>
      <c r="U296" s="24"/>
      <c r="V296" s="24"/>
      <c r="W296" s="24"/>
      <c r="X296" s="24"/>
      <c r="Y296" s="3"/>
      <c r="Z296" s="3"/>
      <c r="AA296" s="3"/>
    </row>
    <row r="297" spans="19:27">
      <c r="S297" s="3"/>
      <c r="T297" s="3"/>
      <c r="U297" s="24"/>
      <c r="V297" s="24"/>
      <c r="W297" s="24"/>
      <c r="X297" s="24"/>
      <c r="Y297" s="3"/>
      <c r="Z297" s="3"/>
      <c r="AA297" s="3"/>
    </row>
    <row r="298" spans="19:27">
      <c r="S298" s="3"/>
      <c r="T298" s="3"/>
      <c r="U298" s="24"/>
      <c r="V298" s="24"/>
      <c r="W298" s="24"/>
      <c r="X298" s="24"/>
      <c r="Y298" s="3"/>
      <c r="Z298" s="3"/>
      <c r="AA298" s="3"/>
    </row>
    <row r="299" spans="19:27">
      <c r="S299" s="3"/>
      <c r="T299" s="3"/>
      <c r="U299" s="24"/>
      <c r="V299" s="24"/>
      <c r="W299" s="24"/>
      <c r="X299" s="24"/>
      <c r="Y299" s="3"/>
      <c r="Z299" s="3"/>
      <c r="AA299" s="3"/>
    </row>
    <row r="300" spans="19:27">
      <c r="S300" s="3"/>
      <c r="T300" s="3"/>
      <c r="U300" s="24"/>
      <c r="V300" s="24"/>
      <c r="W300" s="24"/>
      <c r="X300" s="24"/>
      <c r="Y300" s="3"/>
      <c r="Z300" s="3"/>
      <c r="AA300" s="3"/>
    </row>
    <row r="301" spans="19:27">
      <c r="S301" s="3"/>
      <c r="T301" s="3"/>
      <c r="U301" s="24"/>
      <c r="V301" s="24"/>
      <c r="W301" s="24"/>
      <c r="X301" s="24"/>
      <c r="Y301" s="3"/>
      <c r="Z301" s="3"/>
      <c r="AA301" s="3"/>
    </row>
    <row r="302" spans="19:27">
      <c r="S302" s="3"/>
      <c r="T302" s="3"/>
      <c r="U302" s="24"/>
      <c r="V302" s="24"/>
      <c r="W302" s="24"/>
      <c r="X302" s="24"/>
      <c r="Y302" s="3"/>
      <c r="Z302" s="3"/>
      <c r="AA302" s="3"/>
    </row>
    <row r="303" spans="19:27">
      <c r="S303" s="3"/>
      <c r="T303" s="3"/>
      <c r="U303" s="24"/>
      <c r="V303" s="24"/>
      <c r="W303" s="24"/>
      <c r="X303" s="24"/>
      <c r="Y303" s="3"/>
      <c r="Z303" s="3"/>
      <c r="AA303" s="3"/>
    </row>
    <row r="304" spans="19:27">
      <c r="S304" s="3"/>
      <c r="T304" s="3"/>
      <c r="U304" s="24"/>
      <c r="V304" s="24"/>
      <c r="W304" s="24"/>
      <c r="X304" s="24"/>
      <c r="Y304" s="3"/>
      <c r="Z304" s="3"/>
      <c r="AA304" s="3"/>
    </row>
    <row r="305" spans="19:27">
      <c r="S305" s="3"/>
      <c r="T305" s="3"/>
      <c r="U305" s="24"/>
      <c r="V305" s="24"/>
      <c r="W305" s="24"/>
      <c r="X305" s="24"/>
      <c r="Y305" s="3"/>
      <c r="Z305" s="3"/>
      <c r="AA305" s="3"/>
    </row>
    <row r="306" spans="19:27">
      <c r="S306" s="3"/>
      <c r="T306" s="3"/>
      <c r="U306" s="24"/>
      <c r="V306" s="24"/>
      <c r="W306" s="24"/>
      <c r="X306" s="24"/>
      <c r="Y306" s="3"/>
      <c r="Z306" s="3"/>
      <c r="AA306" s="3"/>
    </row>
    <row r="307" spans="19:27">
      <c r="S307" s="3"/>
      <c r="T307" s="3"/>
      <c r="U307" s="24"/>
      <c r="V307" s="24"/>
      <c r="W307" s="24"/>
      <c r="X307" s="24"/>
      <c r="Y307" s="3"/>
      <c r="Z307" s="3"/>
      <c r="AA307" s="3"/>
    </row>
    <row r="308" spans="19:27">
      <c r="S308" s="3"/>
      <c r="T308" s="3"/>
      <c r="U308" s="24"/>
      <c r="V308" s="24"/>
      <c r="W308" s="24"/>
      <c r="X308" s="24"/>
      <c r="Y308" s="3"/>
      <c r="Z308" s="3"/>
      <c r="AA308" s="3"/>
    </row>
    <row r="309" spans="19:27">
      <c r="S309" s="3"/>
      <c r="T309" s="3"/>
      <c r="U309" s="24"/>
      <c r="V309" s="24"/>
      <c r="W309" s="24"/>
      <c r="X309" s="24"/>
      <c r="Y309" s="3"/>
      <c r="Z309" s="3"/>
      <c r="AA309" s="3"/>
    </row>
    <row r="310" spans="19:27">
      <c r="S310" s="3"/>
      <c r="T310" s="3"/>
      <c r="U310" s="24"/>
      <c r="V310" s="24"/>
      <c r="W310" s="24"/>
      <c r="X310" s="24"/>
      <c r="Y310" s="3"/>
      <c r="Z310" s="3"/>
      <c r="AA310" s="3"/>
    </row>
    <row r="311" spans="19:27">
      <c r="S311" s="3"/>
      <c r="T311" s="3"/>
      <c r="U311" s="24"/>
      <c r="V311" s="24"/>
      <c r="W311" s="24"/>
      <c r="X311" s="24"/>
      <c r="Y311" s="3"/>
      <c r="Z311" s="3"/>
      <c r="AA311" s="3"/>
    </row>
    <row r="312" spans="19:27">
      <c r="S312" s="3"/>
      <c r="T312" s="3"/>
      <c r="U312" s="24"/>
      <c r="V312" s="24"/>
      <c r="W312" s="24"/>
      <c r="X312" s="24"/>
      <c r="Y312" s="3"/>
      <c r="Z312" s="3"/>
      <c r="AA312" s="3"/>
    </row>
    <row r="313" spans="19:27">
      <c r="S313" s="3"/>
      <c r="T313" s="3"/>
      <c r="U313" s="24"/>
      <c r="V313" s="24"/>
      <c r="W313" s="24"/>
      <c r="X313" s="24"/>
      <c r="Y313" s="3"/>
      <c r="Z313" s="3"/>
      <c r="AA313" s="3"/>
    </row>
    <row r="314" spans="19:27">
      <c r="S314" s="3"/>
      <c r="T314" s="3"/>
      <c r="U314" s="24"/>
      <c r="V314" s="24"/>
      <c r="W314" s="24"/>
      <c r="X314" s="24"/>
      <c r="Y314" s="3"/>
      <c r="Z314" s="3"/>
      <c r="AA314" s="3"/>
    </row>
    <row r="315" spans="19:27">
      <c r="S315" s="3"/>
      <c r="T315" s="3"/>
      <c r="U315" s="24"/>
      <c r="V315" s="24"/>
      <c r="W315" s="24"/>
      <c r="X315" s="24"/>
      <c r="Y315" s="3"/>
      <c r="Z315" s="3"/>
      <c r="AA315" s="3"/>
    </row>
    <row r="316" spans="19:27">
      <c r="S316" s="3"/>
      <c r="T316" s="3"/>
      <c r="U316" s="24"/>
      <c r="V316" s="24"/>
      <c r="W316" s="24"/>
      <c r="X316" s="24"/>
      <c r="Y316" s="3"/>
      <c r="Z316" s="3"/>
      <c r="AA316" s="3"/>
    </row>
    <row r="317" spans="19:27">
      <c r="S317" s="3"/>
      <c r="T317" s="3"/>
      <c r="U317" s="24"/>
      <c r="V317" s="24"/>
      <c r="W317" s="24"/>
      <c r="X317" s="24"/>
      <c r="Y317" s="3"/>
      <c r="Z317" s="3"/>
      <c r="AA317" s="3"/>
    </row>
    <row r="318" spans="19:27">
      <c r="S318" s="3"/>
      <c r="T318" s="3"/>
      <c r="U318" s="24"/>
      <c r="V318" s="24"/>
      <c r="W318" s="24"/>
      <c r="X318" s="24"/>
      <c r="Y318" s="3"/>
      <c r="Z318" s="3"/>
      <c r="AA318" s="3"/>
    </row>
    <row r="319" spans="19:27">
      <c r="S319" s="3"/>
      <c r="T319" s="3"/>
      <c r="U319" s="24"/>
      <c r="V319" s="24"/>
      <c r="W319" s="24"/>
      <c r="X319" s="24"/>
      <c r="Y319" s="3"/>
      <c r="Z319" s="3"/>
      <c r="AA319" s="3"/>
    </row>
    <row r="320" spans="19:27">
      <c r="S320" s="3"/>
      <c r="T320" s="3"/>
      <c r="U320" s="24"/>
      <c r="V320" s="24"/>
      <c r="W320" s="24"/>
      <c r="X320" s="24"/>
      <c r="Y320" s="3"/>
      <c r="Z320" s="3"/>
      <c r="AA320" s="3"/>
    </row>
    <row r="321" spans="19:27">
      <c r="S321" s="3"/>
      <c r="T321" s="3"/>
      <c r="U321" s="24"/>
      <c r="V321" s="24"/>
      <c r="W321" s="24"/>
      <c r="X321" s="24"/>
      <c r="Y321" s="3"/>
      <c r="Z321" s="3"/>
      <c r="AA321" s="3"/>
    </row>
    <row r="322" spans="19:27">
      <c r="S322" s="3"/>
      <c r="T322" s="3"/>
      <c r="U322" s="24"/>
      <c r="V322" s="24"/>
      <c r="W322" s="24"/>
      <c r="X322" s="24"/>
      <c r="Y322" s="3"/>
      <c r="Z322" s="3"/>
      <c r="AA322" s="3"/>
    </row>
    <row r="323" spans="19:27">
      <c r="S323" s="3"/>
      <c r="T323" s="3"/>
      <c r="U323" s="24"/>
      <c r="V323" s="24"/>
      <c r="W323" s="24"/>
      <c r="X323" s="24"/>
      <c r="Y323" s="3"/>
      <c r="Z323" s="3"/>
      <c r="AA323" s="3"/>
    </row>
    <row r="324" spans="19:27">
      <c r="S324" s="3"/>
      <c r="T324" s="3"/>
      <c r="U324" s="24"/>
      <c r="V324" s="24"/>
      <c r="W324" s="24"/>
      <c r="X324" s="24"/>
      <c r="Y324" s="3"/>
      <c r="Z324" s="3"/>
      <c r="AA324" s="3"/>
    </row>
    <row r="325" spans="19:27">
      <c r="S325" s="3"/>
      <c r="T325" s="3"/>
      <c r="U325" s="24"/>
      <c r="V325" s="24"/>
      <c r="W325" s="24"/>
      <c r="X325" s="24"/>
      <c r="Y325" s="3"/>
      <c r="Z325" s="3"/>
      <c r="AA325" s="3"/>
    </row>
    <row r="326" spans="19:27">
      <c r="S326" s="3"/>
      <c r="T326" s="3"/>
      <c r="U326" s="24"/>
      <c r="V326" s="24"/>
      <c r="W326" s="24"/>
      <c r="X326" s="24"/>
      <c r="Y326" s="3"/>
      <c r="Z326" s="3"/>
      <c r="AA326" s="3"/>
    </row>
    <row r="327" spans="19:27">
      <c r="S327" s="3"/>
      <c r="T327" s="3"/>
      <c r="U327" s="24"/>
      <c r="V327" s="24"/>
      <c r="W327" s="24"/>
      <c r="X327" s="24"/>
      <c r="Y327" s="3"/>
      <c r="Z327" s="3"/>
      <c r="AA327" s="3"/>
    </row>
    <row r="328" spans="19:27">
      <c r="S328" s="3"/>
      <c r="T328" s="3"/>
      <c r="U328" s="24"/>
      <c r="V328" s="24"/>
      <c r="W328" s="24"/>
      <c r="X328" s="24"/>
      <c r="Y328" s="3"/>
      <c r="Z328" s="3"/>
      <c r="AA328" s="3"/>
    </row>
    <row r="329" spans="19:27">
      <c r="S329" s="3"/>
      <c r="T329" s="3"/>
      <c r="U329" s="24"/>
      <c r="V329" s="24"/>
      <c r="W329" s="24"/>
      <c r="X329" s="24"/>
      <c r="Y329" s="3"/>
      <c r="Z329" s="3"/>
      <c r="AA329" s="3"/>
    </row>
    <row r="330" spans="19:27">
      <c r="S330" s="3"/>
      <c r="T330" s="3"/>
      <c r="U330" s="24"/>
      <c r="V330" s="24"/>
      <c r="W330" s="24"/>
      <c r="X330" s="24"/>
      <c r="Y330" s="3"/>
      <c r="Z330" s="3"/>
      <c r="AA330" s="3"/>
    </row>
    <row r="331" spans="19:27">
      <c r="S331" s="3"/>
      <c r="T331" s="3"/>
      <c r="U331" s="24"/>
      <c r="V331" s="24"/>
      <c r="W331" s="24"/>
      <c r="X331" s="24"/>
      <c r="Y331" s="3"/>
      <c r="Z331" s="3"/>
      <c r="AA331" s="3"/>
    </row>
    <row r="332" spans="19:27">
      <c r="S332" s="3"/>
      <c r="T332" s="3"/>
      <c r="U332" s="24"/>
      <c r="V332" s="24"/>
      <c r="W332" s="24"/>
      <c r="X332" s="24"/>
      <c r="Y332" s="3"/>
      <c r="Z332" s="3"/>
      <c r="AA332" s="3"/>
    </row>
    <row r="333" spans="19:27">
      <c r="S333" s="3"/>
      <c r="T333" s="3"/>
      <c r="U333" s="24"/>
      <c r="V333" s="24"/>
      <c r="W333" s="24"/>
      <c r="X333" s="24"/>
      <c r="Y333" s="3"/>
      <c r="Z333" s="3"/>
      <c r="AA333" s="3"/>
    </row>
    <row r="334" spans="19:27">
      <c r="S334" s="3"/>
      <c r="T334" s="3"/>
      <c r="U334" s="24"/>
      <c r="V334" s="24"/>
      <c r="W334" s="24"/>
      <c r="X334" s="24"/>
      <c r="Y334" s="3"/>
      <c r="Z334" s="3"/>
      <c r="AA334" s="3"/>
    </row>
    <row r="335" spans="19:27">
      <c r="S335" s="3"/>
      <c r="T335" s="3"/>
      <c r="U335" s="24"/>
      <c r="V335" s="24"/>
      <c r="W335" s="24"/>
      <c r="X335" s="24"/>
      <c r="Y335" s="3"/>
      <c r="Z335" s="3"/>
      <c r="AA335" s="3"/>
    </row>
  </sheetData>
  <mergeCells count="111">
    <mergeCell ref="A6:B6"/>
    <mergeCell ref="C6:E6"/>
    <mergeCell ref="A7:B7"/>
    <mergeCell ref="C7:E7"/>
    <mergeCell ref="A8:B8"/>
    <mergeCell ref="C8:E8"/>
    <mergeCell ref="C24:D24"/>
    <mergeCell ref="E24:F24"/>
    <mergeCell ref="G24:H24"/>
    <mergeCell ref="I24:J24"/>
    <mergeCell ref="K24:L25"/>
    <mergeCell ref="A26:A30"/>
    <mergeCell ref="A9:B12"/>
    <mergeCell ref="C9:E12"/>
    <mergeCell ref="A16:B16"/>
    <mergeCell ref="A20:F20"/>
    <mergeCell ref="A21:F21"/>
    <mergeCell ref="A22:F22"/>
    <mergeCell ref="A31:A35"/>
    <mergeCell ref="A40:F40"/>
    <mergeCell ref="A41:F41"/>
    <mergeCell ref="H42:M42"/>
    <mergeCell ref="N42:U42"/>
    <mergeCell ref="B43:B44"/>
    <mergeCell ref="C43:C44"/>
    <mergeCell ref="D43:D44"/>
    <mergeCell ref="E43:E44"/>
    <mergeCell ref="F43:G43"/>
    <mergeCell ref="T43:U43"/>
    <mergeCell ref="L44:M44"/>
    <mergeCell ref="T44:U44"/>
    <mergeCell ref="A45:A47"/>
    <mergeCell ref="A48:A51"/>
    <mergeCell ref="A52:A55"/>
    <mergeCell ref="H43:I43"/>
    <mergeCell ref="J43:K43"/>
    <mergeCell ref="L43:M43"/>
    <mergeCell ref="N43:O43"/>
    <mergeCell ref="P43:Q43"/>
    <mergeCell ref="R43:S43"/>
    <mergeCell ref="S56:S57"/>
    <mergeCell ref="A58:A59"/>
    <mergeCell ref="A60:A63"/>
    <mergeCell ref="A64:A65"/>
    <mergeCell ref="A66:A67"/>
    <mergeCell ref="C81:D81"/>
    <mergeCell ref="A56:A57"/>
    <mergeCell ref="N56:N57"/>
    <mergeCell ref="O56:O57"/>
    <mergeCell ref="P56:P57"/>
    <mergeCell ref="Q56:Q57"/>
    <mergeCell ref="R56:R57"/>
    <mergeCell ref="A91:B91"/>
    <mergeCell ref="C91:D91"/>
    <mergeCell ref="C92:D92"/>
    <mergeCell ref="C93:D93"/>
    <mergeCell ref="C94:D94"/>
    <mergeCell ref="C95:D95"/>
    <mergeCell ref="C82:D82"/>
    <mergeCell ref="C83:D83"/>
    <mergeCell ref="A84:B84"/>
    <mergeCell ref="C84:D84"/>
    <mergeCell ref="A85:B85"/>
    <mergeCell ref="C85:D85"/>
    <mergeCell ref="A103:B103"/>
    <mergeCell ref="C103:D103"/>
    <mergeCell ref="C104:D104"/>
    <mergeCell ref="C105:D105"/>
    <mergeCell ref="C106:D106"/>
    <mergeCell ref="C107:D107"/>
    <mergeCell ref="C96:D96"/>
    <mergeCell ref="C97:D97"/>
    <mergeCell ref="C98:D98"/>
    <mergeCell ref="C99:D99"/>
    <mergeCell ref="C100:D100"/>
    <mergeCell ref="C101:D101"/>
    <mergeCell ref="A115:B115"/>
    <mergeCell ref="C115:D115"/>
    <mergeCell ref="C116:D116"/>
    <mergeCell ref="C117:D117"/>
    <mergeCell ref="C118:D118"/>
    <mergeCell ref="C119:D119"/>
    <mergeCell ref="C108:D108"/>
    <mergeCell ref="C109:D109"/>
    <mergeCell ref="C110:D110"/>
    <mergeCell ref="C111:D111"/>
    <mergeCell ref="C112:D112"/>
    <mergeCell ref="C113:D113"/>
    <mergeCell ref="B128:C128"/>
    <mergeCell ref="B129:C129"/>
    <mergeCell ref="B130:C130"/>
    <mergeCell ref="B131:C131"/>
    <mergeCell ref="B132:C132"/>
    <mergeCell ref="D134:E134"/>
    <mergeCell ref="C120:D120"/>
    <mergeCell ref="C121:D121"/>
    <mergeCell ref="C122:D122"/>
    <mergeCell ref="C123:D123"/>
    <mergeCell ref="C124:D124"/>
    <mergeCell ref="C125:D125"/>
    <mergeCell ref="B139:C139"/>
    <mergeCell ref="D139:E139"/>
    <mergeCell ref="B140:C140"/>
    <mergeCell ref="D140:E140"/>
    <mergeCell ref="B135:C135"/>
    <mergeCell ref="D135:E135"/>
    <mergeCell ref="B137:C137"/>
    <mergeCell ref="D137:E137"/>
    <mergeCell ref="B138:C138"/>
    <mergeCell ref="D138:E138"/>
    <mergeCell ref="B136:C136"/>
  </mergeCells>
  <pageMargins left="0.70866141732283472" right="0.70866141732283472" top="0.74803149606299213" bottom="0.74803149606299213" header="0.31496062992125984" footer="0.31496062992125984"/>
  <pageSetup paperSize="8" scale="50" orientation="landscape" r:id="rId1"/>
  <headerFooter>
    <oddHeader xml:space="preserve">&amp;L16 August 2019: This template has been updated, please see: https://www.bankofengland.co.uk/prudential-regulation/letter/2019/insurance-stress-test-2019 </oddHeader>
    <oddFooter>&amp;R&amp;"-,Italic"Sheet "&amp;A"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114"/>
  <sheetViews>
    <sheetView showGridLines="0" view="pageLayout" zoomScaleNormal="65" workbookViewId="0">
      <selection activeCell="U72" sqref="U72:W72"/>
    </sheetView>
  </sheetViews>
  <sheetFormatPr defaultRowHeight="14.25"/>
  <cols>
    <col min="2" max="2" width="21.73046875" customWidth="1"/>
    <col min="5" max="5" width="50.3984375" customWidth="1"/>
  </cols>
  <sheetData>
    <row r="1" spans="1:32" ht="23.25">
      <c r="A1" s="1" t="s">
        <v>183</v>
      </c>
      <c r="B1" s="3"/>
      <c r="C1" s="3"/>
      <c r="D1" s="3"/>
      <c r="E1" s="9"/>
      <c r="F1" s="3"/>
      <c r="G1" s="3"/>
      <c r="H1" s="3"/>
      <c r="I1" s="3"/>
      <c r="J1" s="3"/>
      <c r="K1" s="3"/>
      <c r="L1" s="3"/>
      <c r="M1" s="3"/>
      <c r="N1" s="3"/>
      <c r="O1" s="3"/>
      <c r="P1" s="3"/>
      <c r="Q1" s="3"/>
      <c r="R1" s="3"/>
      <c r="S1" s="3"/>
      <c r="T1" s="3"/>
      <c r="U1" s="3"/>
      <c r="V1" s="3"/>
      <c r="W1" s="3"/>
      <c r="X1" s="3"/>
      <c r="Y1" s="3"/>
      <c r="Z1" s="3"/>
      <c r="AA1" s="3"/>
      <c r="AB1" s="3"/>
      <c r="AC1" s="3"/>
      <c r="AD1" s="3"/>
      <c r="AE1" s="3"/>
      <c r="AF1" s="3"/>
    </row>
    <row r="2" spans="1:32" ht="21">
      <c r="A2" s="14" t="s">
        <v>379</v>
      </c>
      <c r="B2" s="14" t="s">
        <v>381</v>
      </c>
      <c r="C2" s="3"/>
      <c r="D2" s="27"/>
      <c r="E2" s="73" t="s">
        <v>26</v>
      </c>
      <c r="F2" s="3"/>
      <c r="G2" s="3"/>
      <c r="H2" s="3"/>
      <c r="I2" s="3"/>
      <c r="J2" s="3"/>
      <c r="K2" s="3"/>
      <c r="L2" s="3"/>
      <c r="M2" s="3"/>
      <c r="N2" s="3"/>
      <c r="O2" s="3"/>
      <c r="P2" s="3"/>
      <c r="Q2" s="3"/>
      <c r="R2" s="3"/>
      <c r="S2" s="3"/>
      <c r="T2" s="3"/>
      <c r="U2" s="3"/>
      <c r="V2" s="3"/>
      <c r="W2" s="3"/>
      <c r="X2" s="3"/>
      <c r="Y2" s="3"/>
      <c r="Z2" s="3"/>
      <c r="AA2" s="3"/>
      <c r="AB2" s="3"/>
      <c r="AC2" s="3"/>
      <c r="AD2" s="3"/>
      <c r="AE2" s="3"/>
      <c r="AF2" s="3"/>
    </row>
    <row r="3" spans="1:32">
      <c r="A3" s="6" t="s">
        <v>11</v>
      </c>
      <c r="B3" s="3"/>
      <c r="C3" s="3"/>
      <c r="D3" s="27"/>
      <c r="E3" s="69" t="s">
        <v>24</v>
      </c>
      <c r="F3" s="3"/>
      <c r="G3" s="3"/>
      <c r="H3" s="3"/>
      <c r="I3" s="3"/>
      <c r="J3" s="3"/>
      <c r="K3" s="3"/>
      <c r="L3" s="3"/>
      <c r="M3" s="3"/>
      <c r="N3" s="3"/>
      <c r="O3" s="3"/>
      <c r="P3" s="3"/>
      <c r="Q3" s="3"/>
      <c r="R3" s="3"/>
      <c r="S3" s="3"/>
      <c r="T3" s="3"/>
      <c r="U3" s="3"/>
      <c r="V3" s="3"/>
      <c r="W3" s="3"/>
      <c r="X3" s="3"/>
      <c r="Y3" s="3"/>
      <c r="Z3" s="3"/>
      <c r="AA3" s="3"/>
      <c r="AB3" s="3"/>
      <c r="AC3" s="3"/>
      <c r="AD3" s="3"/>
      <c r="AE3" s="3"/>
      <c r="AF3" s="3"/>
    </row>
    <row r="4" spans="1:32">
      <c r="A4" s="3"/>
      <c r="B4" s="2"/>
      <c r="C4" s="2"/>
      <c r="D4" s="27"/>
      <c r="E4" s="83" t="s">
        <v>25</v>
      </c>
      <c r="F4" s="3"/>
      <c r="G4" s="3"/>
      <c r="H4" s="3"/>
      <c r="I4" s="3"/>
      <c r="J4" s="3"/>
      <c r="K4" s="3"/>
      <c r="L4" s="3"/>
      <c r="M4" s="3"/>
      <c r="N4" s="3"/>
      <c r="O4" s="3"/>
      <c r="P4" s="3"/>
      <c r="Q4" s="3"/>
      <c r="R4" s="3"/>
      <c r="S4" s="3"/>
      <c r="T4" s="3"/>
      <c r="U4" s="3"/>
      <c r="V4" s="3"/>
      <c r="W4" s="3"/>
      <c r="X4" s="3"/>
      <c r="Y4" s="3"/>
      <c r="Z4" s="3"/>
      <c r="AA4" s="3"/>
      <c r="AB4" s="3"/>
      <c r="AC4" s="3"/>
      <c r="AD4" s="3"/>
      <c r="AE4" s="3"/>
      <c r="AF4" s="3"/>
    </row>
    <row r="5" spans="1:3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c r="A6" s="640" t="s">
        <v>6</v>
      </c>
      <c r="B6" s="641"/>
      <c r="C6" s="642" t="str">
        <f>IF('Firm Info'!B6="","",'Firm Info'!B6)</f>
        <v/>
      </c>
      <c r="D6" s="642"/>
      <c r="E6" s="642"/>
      <c r="F6" s="3"/>
      <c r="G6" s="3"/>
      <c r="H6" s="3"/>
      <c r="I6" s="3"/>
      <c r="J6" s="3"/>
      <c r="K6" s="3"/>
      <c r="L6" s="3"/>
      <c r="M6" s="3"/>
      <c r="N6" s="3"/>
      <c r="O6" s="3"/>
      <c r="P6" s="3"/>
      <c r="Q6" s="3"/>
      <c r="R6" s="3"/>
      <c r="S6" s="3"/>
      <c r="T6" s="3"/>
      <c r="U6" s="3"/>
      <c r="V6" s="3"/>
      <c r="W6" s="3"/>
      <c r="X6" s="3"/>
      <c r="Y6" s="3"/>
      <c r="Z6" s="3"/>
      <c r="AA6" s="3"/>
      <c r="AB6" s="3"/>
      <c r="AC6" s="3"/>
      <c r="AD6" s="3"/>
      <c r="AE6" s="3"/>
      <c r="AF6" s="3"/>
    </row>
    <row r="7" spans="1:32">
      <c r="A7" s="640" t="s">
        <v>452</v>
      </c>
      <c r="B7" s="641"/>
      <c r="C7" s="642" t="str">
        <f>IF('Firm Info'!B7="","",'Firm Info'!B7)</f>
        <v/>
      </c>
      <c r="D7" s="642"/>
      <c r="E7" s="642"/>
      <c r="F7" s="3"/>
      <c r="G7" s="3"/>
      <c r="H7" s="3"/>
      <c r="I7" s="3"/>
      <c r="J7" s="3"/>
      <c r="K7" s="3"/>
      <c r="L7" s="3"/>
      <c r="M7" s="3"/>
      <c r="N7" s="3"/>
      <c r="O7" s="3"/>
      <c r="P7" s="3"/>
      <c r="Q7" s="3"/>
      <c r="R7" s="3"/>
      <c r="S7" s="3"/>
      <c r="T7" s="3"/>
      <c r="U7" s="3"/>
      <c r="V7" s="3"/>
      <c r="W7" s="3"/>
      <c r="X7" s="3"/>
      <c r="Y7" s="3"/>
      <c r="Z7" s="3"/>
      <c r="AA7" s="3"/>
      <c r="AB7" s="3"/>
      <c r="AC7" s="3"/>
      <c r="AD7" s="3"/>
      <c r="AE7" s="3"/>
      <c r="AF7" s="3"/>
    </row>
    <row r="8" spans="1:32">
      <c r="A8" s="640" t="s">
        <v>107</v>
      </c>
      <c r="B8" s="641"/>
      <c r="C8" s="480" t="str">
        <f>VLOOKUP(A2,Summary!$A$16:$B$23, 2)</f>
        <v>Non Life Sectoral Exposures</v>
      </c>
      <c r="D8" s="468"/>
      <c r="E8" s="468"/>
      <c r="F8" s="3"/>
      <c r="G8" s="3"/>
      <c r="H8" s="3"/>
      <c r="I8" s="3"/>
      <c r="J8" s="3"/>
      <c r="K8" s="3"/>
      <c r="L8" s="3"/>
      <c r="M8" s="3"/>
      <c r="N8" s="3"/>
      <c r="O8" s="3"/>
      <c r="P8" s="3"/>
      <c r="Q8" s="3"/>
      <c r="R8" s="3"/>
      <c r="S8" s="3"/>
      <c r="T8" s="3"/>
      <c r="U8" s="3"/>
      <c r="V8" s="3"/>
      <c r="W8" s="3"/>
      <c r="X8" s="3"/>
      <c r="Y8" s="3"/>
      <c r="Z8" s="3"/>
      <c r="AA8" s="3"/>
      <c r="AB8" s="3"/>
      <c r="AC8" s="3"/>
      <c r="AD8" s="3"/>
      <c r="AE8" s="3"/>
      <c r="AF8" s="3"/>
    </row>
    <row r="9" spans="1:32" ht="15" customHeight="1">
      <c r="A9" s="643" t="s">
        <v>59</v>
      </c>
      <c r="B9" s="644"/>
      <c r="C9" s="482" t="str">
        <f>Summary!K23</f>
        <v>This section captures the number of policies, gross written premiums and total limits exposed for each sector of the economy segmented by main lines of insurance business</v>
      </c>
      <c r="D9" s="483"/>
      <c r="E9" s="484"/>
      <c r="F9" s="3"/>
      <c r="G9" s="3"/>
      <c r="H9" s="3"/>
      <c r="I9" s="3"/>
      <c r="J9" s="3"/>
      <c r="K9" s="3"/>
      <c r="L9" s="3"/>
      <c r="M9" s="3"/>
      <c r="N9" s="3"/>
      <c r="O9" s="3"/>
      <c r="P9" s="3"/>
      <c r="Q9" s="3"/>
      <c r="R9" s="3"/>
      <c r="S9" s="3"/>
      <c r="T9" s="3"/>
      <c r="U9" s="3"/>
      <c r="V9" s="3"/>
      <c r="W9" s="3"/>
      <c r="X9" s="3"/>
      <c r="Y9" s="3"/>
      <c r="Z9" s="3"/>
      <c r="AA9" s="3"/>
      <c r="AB9" s="3"/>
      <c r="AC9" s="3"/>
      <c r="AD9" s="3"/>
      <c r="AE9" s="3"/>
      <c r="AF9" s="3"/>
    </row>
    <row r="10" spans="1:32">
      <c r="A10" s="645"/>
      <c r="B10" s="646"/>
      <c r="C10" s="485"/>
      <c r="D10" s="486"/>
      <c r="E10" s="487"/>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c r="A11" s="645"/>
      <c r="B11" s="646"/>
      <c r="C11" s="485"/>
      <c r="D11" s="486"/>
      <c r="E11" s="487"/>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c r="A12" s="647"/>
      <c r="B12" s="648"/>
      <c r="C12" s="488"/>
      <c r="D12" s="489"/>
      <c r="E12" s="490"/>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c r="A14" s="3"/>
      <c r="B14" s="3"/>
      <c r="C14" s="3"/>
      <c r="D14" s="3"/>
      <c r="E14" s="3"/>
      <c r="F14" s="637" t="s">
        <v>58</v>
      </c>
      <c r="G14" s="637"/>
      <c r="H14" s="637"/>
      <c r="I14" s="637" t="s">
        <v>119</v>
      </c>
      <c r="J14" s="637"/>
      <c r="K14" s="637"/>
      <c r="L14" s="637" t="s">
        <v>80</v>
      </c>
      <c r="M14" s="637"/>
      <c r="N14" s="637"/>
      <c r="O14" s="637" t="s">
        <v>79</v>
      </c>
      <c r="P14" s="637"/>
      <c r="Q14" s="637"/>
      <c r="R14" s="637" t="s">
        <v>358</v>
      </c>
      <c r="S14" s="637"/>
      <c r="T14" s="637"/>
      <c r="U14" s="637" t="s">
        <v>777</v>
      </c>
      <c r="V14" s="637"/>
      <c r="W14" s="637"/>
      <c r="X14" s="637" t="s">
        <v>78</v>
      </c>
      <c r="Y14" s="637"/>
      <c r="Z14" s="637"/>
      <c r="AA14" s="637" t="s">
        <v>81</v>
      </c>
      <c r="AB14" s="637"/>
      <c r="AC14" s="637"/>
      <c r="AD14" s="637" t="s">
        <v>357</v>
      </c>
      <c r="AE14" s="637"/>
      <c r="AF14" s="637"/>
    </row>
    <row r="15" spans="1:32" ht="71.25">
      <c r="A15" s="3"/>
      <c r="B15" s="638" t="s">
        <v>705</v>
      </c>
      <c r="C15" s="638"/>
      <c r="D15" s="638"/>
      <c r="E15" s="639"/>
      <c r="F15" s="112" t="s">
        <v>77</v>
      </c>
      <c r="G15" s="113" t="s">
        <v>82</v>
      </c>
      <c r="H15" s="114" t="s">
        <v>706</v>
      </c>
      <c r="I15" s="112" t="s">
        <v>77</v>
      </c>
      <c r="J15" s="113" t="s">
        <v>82</v>
      </c>
      <c r="K15" s="115" t="s">
        <v>83</v>
      </c>
      <c r="L15" s="112" t="s">
        <v>77</v>
      </c>
      <c r="M15" s="113" t="s">
        <v>82</v>
      </c>
      <c r="N15" s="114" t="s">
        <v>707</v>
      </c>
      <c r="O15" s="112" t="s">
        <v>77</v>
      </c>
      <c r="P15" s="113" t="s">
        <v>82</v>
      </c>
      <c r="Q15" s="114" t="s">
        <v>707</v>
      </c>
      <c r="R15" s="112" t="s">
        <v>77</v>
      </c>
      <c r="S15" s="113" t="s">
        <v>82</v>
      </c>
      <c r="T15" s="114" t="s">
        <v>707</v>
      </c>
      <c r="U15" s="112" t="s">
        <v>77</v>
      </c>
      <c r="V15" s="113" t="s">
        <v>82</v>
      </c>
      <c r="W15" s="114" t="s">
        <v>707</v>
      </c>
      <c r="X15" s="112" t="s">
        <v>77</v>
      </c>
      <c r="Y15" s="113" t="s">
        <v>82</v>
      </c>
      <c r="Z15" s="114" t="s">
        <v>707</v>
      </c>
      <c r="AA15" s="112" t="s">
        <v>77</v>
      </c>
      <c r="AB15" s="113" t="s">
        <v>82</v>
      </c>
      <c r="AC15" s="114" t="s">
        <v>707</v>
      </c>
      <c r="AD15" s="116" t="s">
        <v>77</v>
      </c>
      <c r="AE15" s="117" t="s">
        <v>82</v>
      </c>
      <c r="AF15" s="118" t="s">
        <v>708</v>
      </c>
    </row>
    <row r="16" spans="1:32">
      <c r="A16" s="249" t="s">
        <v>120</v>
      </c>
      <c r="B16" s="649" t="s">
        <v>356</v>
      </c>
      <c r="C16" s="650"/>
      <c r="D16" s="650"/>
      <c r="E16" s="651"/>
      <c r="F16" s="250"/>
      <c r="G16" s="251"/>
      <c r="H16" s="252"/>
      <c r="I16" s="250"/>
      <c r="J16" s="251"/>
      <c r="K16" s="253"/>
      <c r="L16" s="250"/>
      <c r="M16" s="251"/>
      <c r="N16" s="252"/>
      <c r="O16" s="250"/>
      <c r="P16" s="251"/>
      <c r="Q16" s="252"/>
      <c r="R16" s="250"/>
      <c r="S16" s="251"/>
      <c r="T16" s="252"/>
      <c r="U16" s="250"/>
      <c r="V16" s="251"/>
      <c r="W16" s="252"/>
      <c r="X16" s="250"/>
      <c r="Y16" s="251"/>
      <c r="Z16" s="252"/>
      <c r="AA16" s="250"/>
      <c r="AB16" s="251"/>
      <c r="AC16" s="252"/>
      <c r="AD16" s="250"/>
      <c r="AE16" s="341">
        <f>G16+J16+M16+P16+S16+V16+Y16+AB16</f>
        <v>0</v>
      </c>
      <c r="AF16" s="342"/>
    </row>
    <row r="17" spans="1:32">
      <c r="A17" s="255" t="s">
        <v>121</v>
      </c>
      <c r="B17" s="634" t="s">
        <v>122</v>
      </c>
      <c r="C17" s="635"/>
      <c r="D17" s="635"/>
      <c r="E17" s="636"/>
      <c r="F17" s="250"/>
      <c r="G17" s="251"/>
      <c r="H17" s="252"/>
      <c r="I17" s="250"/>
      <c r="J17" s="251"/>
      <c r="K17" s="253"/>
      <c r="L17" s="250"/>
      <c r="M17" s="251"/>
      <c r="N17" s="252"/>
      <c r="O17" s="250"/>
      <c r="P17" s="251"/>
      <c r="Q17" s="252"/>
      <c r="R17" s="250"/>
      <c r="S17" s="251"/>
      <c r="T17" s="252"/>
      <c r="U17" s="250"/>
      <c r="V17" s="251"/>
      <c r="W17" s="252"/>
      <c r="X17" s="250"/>
      <c r="Y17" s="251"/>
      <c r="Z17" s="252"/>
      <c r="AA17" s="250"/>
      <c r="AB17" s="251"/>
      <c r="AC17" s="252"/>
      <c r="AD17" s="250"/>
      <c r="AE17" s="254">
        <f t="shared" ref="AE17:AE37" si="0">G17+J17+M17+P17+S17+V17+Y17+AB17</f>
        <v>0</v>
      </c>
      <c r="AF17" s="252"/>
    </row>
    <row r="18" spans="1:32">
      <c r="A18" s="255" t="s">
        <v>123</v>
      </c>
      <c r="B18" s="634" t="s">
        <v>124</v>
      </c>
      <c r="C18" s="635"/>
      <c r="D18" s="635"/>
      <c r="E18" s="636"/>
      <c r="F18" s="250"/>
      <c r="G18" s="251"/>
      <c r="H18" s="252"/>
      <c r="I18" s="250"/>
      <c r="J18" s="251"/>
      <c r="K18" s="253"/>
      <c r="L18" s="250"/>
      <c r="M18" s="251"/>
      <c r="N18" s="252"/>
      <c r="O18" s="250"/>
      <c r="P18" s="251"/>
      <c r="Q18" s="252"/>
      <c r="R18" s="250"/>
      <c r="S18" s="251"/>
      <c r="T18" s="252"/>
      <c r="U18" s="250"/>
      <c r="V18" s="251"/>
      <c r="W18" s="252"/>
      <c r="X18" s="250"/>
      <c r="Y18" s="251"/>
      <c r="Z18" s="252"/>
      <c r="AA18" s="250"/>
      <c r="AB18" s="251"/>
      <c r="AC18" s="252"/>
      <c r="AD18" s="250"/>
      <c r="AE18" s="254">
        <f t="shared" si="0"/>
        <v>0</v>
      </c>
      <c r="AF18" s="252"/>
    </row>
    <row r="19" spans="1:32">
      <c r="A19" s="255" t="s">
        <v>125</v>
      </c>
      <c r="B19" s="634" t="s">
        <v>126</v>
      </c>
      <c r="C19" s="635"/>
      <c r="D19" s="635"/>
      <c r="E19" s="636"/>
      <c r="F19" s="250"/>
      <c r="G19" s="251"/>
      <c r="H19" s="252"/>
      <c r="I19" s="250"/>
      <c r="J19" s="251"/>
      <c r="K19" s="253"/>
      <c r="L19" s="250"/>
      <c r="M19" s="251"/>
      <c r="N19" s="252"/>
      <c r="O19" s="250"/>
      <c r="P19" s="251"/>
      <c r="Q19" s="252"/>
      <c r="R19" s="250"/>
      <c r="S19" s="251"/>
      <c r="T19" s="252"/>
      <c r="U19" s="250"/>
      <c r="V19" s="251"/>
      <c r="W19" s="252"/>
      <c r="X19" s="250"/>
      <c r="Y19" s="251"/>
      <c r="Z19" s="252"/>
      <c r="AA19" s="250"/>
      <c r="AB19" s="251"/>
      <c r="AC19" s="252"/>
      <c r="AD19" s="250"/>
      <c r="AE19" s="254">
        <f t="shared" si="0"/>
        <v>0</v>
      </c>
      <c r="AF19" s="252"/>
    </row>
    <row r="20" spans="1:32">
      <c r="A20" s="255" t="s">
        <v>127</v>
      </c>
      <c r="B20" s="634" t="s">
        <v>128</v>
      </c>
      <c r="C20" s="635"/>
      <c r="D20" s="635"/>
      <c r="E20" s="636"/>
      <c r="F20" s="250"/>
      <c r="G20" s="251"/>
      <c r="H20" s="252"/>
      <c r="I20" s="250"/>
      <c r="J20" s="251"/>
      <c r="K20" s="253"/>
      <c r="L20" s="250"/>
      <c r="M20" s="251"/>
      <c r="N20" s="252"/>
      <c r="O20" s="250"/>
      <c r="P20" s="251"/>
      <c r="Q20" s="252"/>
      <c r="R20" s="250"/>
      <c r="S20" s="251"/>
      <c r="T20" s="252"/>
      <c r="U20" s="250"/>
      <c r="V20" s="251"/>
      <c r="W20" s="252"/>
      <c r="X20" s="250"/>
      <c r="Y20" s="251"/>
      <c r="Z20" s="252"/>
      <c r="AA20" s="250"/>
      <c r="AB20" s="251"/>
      <c r="AC20" s="252"/>
      <c r="AD20" s="250"/>
      <c r="AE20" s="254">
        <f t="shared" si="0"/>
        <v>0</v>
      </c>
      <c r="AF20" s="252"/>
    </row>
    <row r="21" spans="1:32">
      <c r="A21" s="255" t="s">
        <v>129</v>
      </c>
      <c r="B21" s="634" t="s">
        <v>130</v>
      </c>
      <c r="C21" s="635"/>
      <c r="D21" s="635"/>
      <c r="E21" s="636"/>
      <c r="F21" s="250"/>
      <c r="G21" s="251"/>
      <c r="H21" s="252"/>
      <c r="I21" s="250"/>
      <c r="J21" s="251"/>
      <c r="K21" s="253"/>
      <c r="L21" s="250"/>
      <c r="M21" s="251"/>
      <c r="N21" s="252"/>
      <c r="O21" s="250"/>
      <c r="P21" s="251"/>
      <c r="Q21" s="252"/>
      <c r="R21" s="250"/>
      <c r="S21" s="251"/>
      <c r="T21" s="252"/>
      <c r="U21" s="250"/>
      <c r="V21" s="251"/>
      <c r="W21" s="252"/>
      <c r="X21" s="250"/>
      <c r="Y21" s="251"/>
      <c r="Z21" s="252"/>
      <c r="AA21" s="250"/>
      <c r="AB21" s="251"/>
      <c r="AC21" s="252"/>
      <c r="AD21" s="250"/>
      <c r="AE21" s="254">
        <f t="shared" si="0"/>
        <v>0</v>
      </c>
      <c r="AF21" s="252"/>
    </row>
    <row r="22" spans="1:32">
      <c r="A22" s="255" t="s">
        <v>131</v>
      </c>
      <c r="B22" s="634" t="s">
        <v>132</v>
      </c>
      <c r="C22" s="635"/>
      <c r="D22" s="635"/>
      <c r="E22" s="636"/>
      <c r="F22" s="250"/>
      <c r="G22" s="251"/>
      <c r="H22" s="252"/>
      <c r="I22" s="250"/>
      <c r="J22" s="251"/>
      <c r="K22" s="253"/>
      <c r="L22" s="250"/>
      <c r="M22" s="251"/>
      <c r="N22" s="252"/>
      <c r="O22" s="250"/>
      <c r="P22" s="251"/>
      <c r="Q22" s="252"/>
      <c r="R22" s="250"/>
      <c r="S22" s="251"/>
      <c r="T22" s="252"/>
      <c r="U22" s="250"/>
      <c r="V22" s="251"/>
      <c r="W22" s="252"/>
      <c r="X22" s="250"/>
      <c r="Y22" s="251"/>
      <c r="Z22" s="252"/>
      <c r="AA22" s="250"/>
      <c r="AB22" s="251"/>
      <c r="AC22" s="252"/>
      <c r="AD22" s="250"/>
      <c r="AE22" s="254">
        <f t="shared" si="0"/>
        <v>0</v>
      </c>
      <c r="AF22" s="252"/>
    </row>
    <row r="23" spans="1:32">
      <c r="A23" s="255" t="s">
        <v>133</v>
      </c>
      <c r="B23" s="634" t="s">
        <v>134</v>
      </c>
      <c r="C23" s="635"/>
      <c r="D23" s="635"/>
      <c r="E23" s="636"/>
      <c r="F23" s="250"/>
      <c r="G23" s="251"/>
      <c r="H23" s="252"/>
      <c r="I23" s="250"/>
      <c r="J23" s="251"/>
      <c r="K23" s="253"/>
      <c r="L23" s="250"/>
      <c r="M23" s="251"/>
      <c r="N23" s="252"/>
      <c r="O23" s="250"/>
      <c r="P23" s="251"/>
      <c r="Q23" s="252"/>
      <c r="R23" s="250"/>
      <c r="S23" s="251"/>
      <c r="T23" s="252"/>
      <c r="U23" s="250"/>
      <c r="V23" s="251"/>
      <c r="W23" s="252"/>
      <c r="X23" s="250"/>
      <c r="Y23" s="251"/>
      <c r="Z23" s="252"/>
      <c r="AA23" s="250"/>
      <c r="AB23" s="251"/>
      <c r="AC23" s="252"/>
      <c r="AD23" s="250"/>
      <c r="AE23" s="254">
        <f t="shared" si="0"/>
        <v>0</v>
      </c>
      <c r="AF23" s="252"/>
    </row>
    <row r="24" spans="1:32">
      <c r="A24" s="255" t="s">
        <v>135</v>
      </c>
      <c r="B24" s="634" t="s">
        <v>136</v>
      </c>
      <c r="C24" s="635"/>
      <c r="D24" s="635"/>
      <c r="E24" s="636"/>
      <c r="F24" s="250"/>
      <c r="G24" s="251"/>
      <c r="H24" s="252"/>
      <c r="I24" s="250"/>
      <c r="J24" s="251"/>
      <c r="K24" s="253"/>
      <c r="L24" s="250"/>
      <c r="M24" s="251"/>
      <c r="N24" s="252"/>
      <c r="O24" s="250"/>
      <c r="P24" s="251"/>
      <c r="Q24" s="252"/>
      <c r="R24" s="250"/>
      <c r="S24" s="251"/>
      <c r="T24" s="252"/>
      <c r="U24" s="250"/>
      <c r="V24" s="251"/>
      <c r="W24" s="252"/>
      <c r="X24" s="250"/>
      <c r="Y24" s="251"/>
      <c r="Z24" s="252"/>
      <c r="AA24" s="250"/>
      <c r="AB24" s="251"/>
      <c r="AC24" s="252"/>
      <c r="AD24" s="250"/>
      <c r="AE24" s="254">
        <f t="shared" si="0"/>
        <v>0</v>
      </c>
      <c r="AF24" s="252"/>
    </row>
    <row r="25" spans="1:32">
      <c r="A25" s="255" t="s">
        <v>137</v>
      </c>
      <c r="B25" s="634" t="s">
        <v>138</v>
      </c>
      <c r="C25" s="635"/>
      <c r="D25" s="635"/>
      <c r="E25" s="636"/>
      <c r="F25" s="250"/>
      <c r="G25" s="251"/>
      <c r="H25" s="252"/>
      <c r="I25" s="250"/>
      <c r="J25" s="251"/>
      <c r="K25" s="253"/>
      <c r="L25" s="250"/>
      <c r="M25" s="251"/>
      <c r="N25" s="252"/>
      <c r="O25" s="250"/>
      <c r="P25" s="251"/>
      <c r="Q25" s="252"/>
      <c r="R25" s="250"/>
      <c r="S25" s="251"/>
      <c r="T25" s="252"/>
      <c r="U25" s="250"/>
      <c r="V25" s="251"/>
      <c r="W25" s="252"/>
      <c r="X25" s="250"/>
      <c r="Y25" s="251"/>
      <c r="Z25" s="252"/>
      <c r="AA25" s="250"/>
      <c r="AB25" s="251"/>
      <c r="AC25" s="252"/>
      <c r="AD25" s="250"/>
      <c r="AE25" s="254">
        <f t="shared" si="0"/>
        <v>0</v>
      </c>
      <c r="AF25" s="252"/>
    </row>
    <row r="26" spans="1:32">
      <c r="A26" s="255" t="s">
        <v>139</v>
      </c>
      <c r="B26" s="634" t="s">
        <v>140</v>
      </c>
      <c r="C26" s="635"/>
      <c r="D26" s="635"/>
      <c r="E26" s="636"/>
      <c r="F26" s="250"/>
      <c r="G26" s="251"/>
      <c r="H26" s="252"/>
      <c r="I26" s="250"/>
      <c r="J26" s="251"/>
      <c r="K26" s="253"/>
      <c r="L26" s="250"/>
      <c r="M26" s="251"/>
      <c r="N26" s="252"/>
      <c r="O26" s="250"/>
      <c r="P26" s="251"/>
      <c r="Q26" s="252"/>
      <c r="R26" s="250"/>
      <c r="S26" s="251"/>
      <c r="T26" s="252"/>
      <c r="U26" s="250"/>
      <c r="V26" s="251"/>
      <c r="W26" s="252"/>
      <c r="X26" s="250"/>
      <c r="Y26" s="251"/>
      <c r="Z26" s="252"/>
      <c r="AA26" s="250"/>
      <c r="AB26" s="251"/>
      <c r="AC26" s="252"/>
      <c r="AD26" s="250"/>
      <c r="AE26" s="254">
        <f t="shared" si="0"/>
        <v>0</v>
      </c>
      <c r="AF26" s="252"/>
    </row>
    <row r="27" spans="1:32">
      <c r="A27" s="255" t="s">
        <v>141</v>
      </c>
      <c r="B27" s="634" t="s">
        <v>142</v>
      </c>
      <c r="C27" s="635"/>
      <c r="D27" s="635"/>
      <c r="E27" s="636"/>
      <c r="F27" s="250"/>
      <c r="G27" s="251"/>
      <c r="H27" s="252"/>
      <c r="I27" s="250"/>
      <c r="J27" s="251"/>
      <c r="K27" s="253"/>
      <c r="L27" s="250"/>
      <c r="M27" s="251"/>
      <c r="N27" s="252"/>
      <c r="O27" s="250"/>
      <c r="P27" s="251"/>
      <c r="Q27" s="252"/>
      <c r="R27" s="250"/>
      <c r="S27" s="251"/>
      <c r="T27" s="252"/>
      <c r="U27" s="250"/>
      <c r="V27" s="251"/>
      <c r="W27" s="252"/>
      <c r="X27" s="250"/>
      <c r="Y27" s="251"/>
      <c r="Z27" s="252"/>
      <c r="AA27" s="250"/>
      <c r="AB27" s="251"/>
      <c r="AC27" s="252"/>
      <c r="AD27" s="250"/>
      <c r="AE27" s="254">
        <f t="shared" si="0"/>
        <v>0</v>
      </c>
      <c r="AF27" s="252"/>
    </row>
    <row r="28" spans="1:32">
      <c r="A28" s="255" t="s">
        <v>143</v>
      </c>
      <c r="B28" s="634" t="s">
        <v>144</v>
      </c>
      <c r="C28" s="635"/>
      <c r="D28" s="635"/>
      <c r="E28" s="636"/>
      <c r="F28" s="250"/>
      <c r="G28" s="251"/>
      <c r="H28" s="252"/>
      <c r="I28" s="250"/>
      <c r="J28" s="251"/>
      <c r="K28" s="253"/>
      <c r="L28" s="250"/>
      <c r="M28" s="251"/>
      <c r="N28" s="252"/>
      <c r="O28" s="250"/>
      <c r="P28" s="251"/>
      <c r="Q28" s="252"/>
      <c r="R28" s="250"/>
      <c r="S28" s="251"/>
      <c r="T28" s="252"/>
      <c r="U28" s="250"/>
      <c r="V28" s="251"/>
      <c r="W28" s="252"/>
      <c r="X28" s="250"/>
      <c r="Y28" s="251"/>
      <c r="Z28" s="252"/>
      <c r="AA28" s="250"/>
      <c r="AB28" s="251"/>
      <c r="AC28" s="252"/>
      <c r="AD28" s="250"/>
      <c r="AE28" s="254">
        <f t="shared" si="0"/>
        <v>0</v>
      </c>
      <c r="AF28" s="252"/>
    </row>
    <row r="29" spans="1:32">
      <c r="A29" s="255" t="s">
        <v>145</v>
      </c>
      <c r="B29" s="634" t="s">
        <v>146</v>
      </c>
      <c r="C29" s="635"/>
      <c r="D29" s="635"/>
      <c r="E29" s="636"/>
      <c r="F29" s="250"/>
      <c r="G29" s="251"/>
      <c r="H29" s="252"/>
      <c r="I29" s="250"/>
      <c r="J29" s="251"/>
      <c r="K29" s="253"/>
      <c r="L29" s="250"/>
      <c r="M29" s="251"/>
      <c r="N29" s="252"/>
      <c r="O29" s="250"/>
      <c r="P29" s="251"/>
      <c r="Q29" s="252"/>
      <c r="R29" s="250"/>
      <c r="S29" s="251"/>
      <c r="T29" s="252"/>
      <c r="U29" s="250"/>
      <c r="V29" s="251"/>
      <c r="W29" s="252"/>
      <c r="X29" s="250"/>
      <c r="Y29" s="251"/>
      <c r="Z29" s="252"/>
      <c r="AA29" s="250"/>
      <c r="AB29" s="251"/>
      <c r="AC29" s="252"/>
      <c r="AD29" s="250"/>
      <c r="AE29" s="254">
        <f t="shared" si="0"/>
        <v>0</v>
      </c>
      <c r="AF29" s="252"/>
    </row>
    <row r="30" spans="1:32">
      <c r="A30" s="255" t="s">
        <v>147</v>
      </c>
      <c r="B30" s="634" t="s">
        <v>148</v>
      </c>
      <c r="C30" s="635"/>
      <c r="D30" s="635"/>
      <c r="E30" s="636"/>
      <c r="F30" s="250"/>
      <c r="G30" s="251"/>
      <c r="H30" s="252"/>
      <c r="I30" s="250"/>
      <c r="J30" s="251"/>
      <c r="K30" s="253"/>
      <c r="L30" s="250"/>
      <c r="M30" s="251"/>
      <c r="N30" s="252"/>
      <c r="O30" s="250"/>
      <c r="P30" s="251"/>
      <c r="Q30" s="252"/>
      <c r="R30" s="250"/>
      <c r="S30" s="251"/>
      <c r="T30" s="252"/>
      <c r="U30" s="250"/>
      <c r="V30" s="251"/>
      <c r="W30" s="252"/>
      <c r="X30" s="250"/>
      <c r="Y30" s="251"/>
      <c r="Z30" s="252"/>
      <c r="AA30" s="250"/>
      <c r="AB30" s="251"/>
      <c r="AC30" s="252"/>
      <c r="AD30" s="250"/>
      <c r="AE30" s="254">
        <f t="shared" si="0"/>
        <v>0</v>
      </c>
      <c r="AF30" s="252"/>
    </row>
    <row r="31" spans="1:32">
      <c r="A31" s="255" t="s">
        <v>149</v>
      </c>
      <c r="B31" s="634" t="s">
        <v>150</v>
      </c>
      <c r="C31" s="635"/>
      <c r="D31" s="635"/>
      <c r="E31" s="636"/>
      <c r="F31" s="250"/>
      <c r="G31" s="251"/>
      <c r="H31" s="252"/>
      <c r="I31" s="250"/>
      <c r="J31" s="251"/>
      <c r="K31" s="253"/>
      <c r="L31" s="250"/>
      <c r="M31" s="251"/>
      <c r="N31" s="252"/>
      <c r="O31" s="250"/>
      <c r="P31" s="251"/>
      <c r="Q31" s="252"/>
      <c r="R31" s="250"/>
      <c r="S31" s="251"/>
      <c r="T31" s="252"/>
      <c r="U31" s="250"/>
      <c r="V31" s="251"/>
      <c r="W31" s="252"/>
      <c r="X31" s="250"/>
      <c r="Y31" s="251"/>
      <c r="Z31" s="252"/>
      <c r="AA31" s="250"/>
      <c r="AB31" s="251"/>
      <c r="AC31" s="252"/>
      <c r="AD31" s="250"/>
      <c r="AE31" s="254">
        <f t="shared" si="0"/>
        <v>0</v>
      </c>
      <c r="AF31" s="252"/>
    </row>
    <row r="32" spans="1:32">
      <c r="A32" s="255" t="s">
        <v>151</v>
      </c>
      <c r="B32" s="634" t="s">
        <v>152</v>
      </c>
      <c r="C32" s="635"/>
      <c r="D32" s="635"/>
      <c r="E32" s="636"/>
      <c r="F32" s="250"/>
      <c r="G32" s="251"/>
      <c r="H32" s="252"/>
      <c r="I32" s="250"/>
      <c r="J32" s="251"/>
      <c r="K32" s="253"/>
      <c r="L32" s="250"/>
      <c r="M32" s="251"/>
      <c r="N32" s="252"/>
      <c r="O32" s="250"/>
      <c r="P32" s="251"/>
      <c r="Q32" s="252"/>
      <c r="R32" s="250"/>
      <c r="S32" s="251"/>
      <c r="T32" s="252"/>
      <c r="U32" s="250"/>
      <c r="V32" s="251"/>
      <c r="W32" s="252"/>
      <c r="X32" s="250"/>
      <c r="Y32" s="251"/>
      <c r="Z32" s="252"/>
      <c r="AA32" s="250"/>
      <c r="AB32" s="251"/>
      <c r="AC32" s="252"/>
      <c r="AD32" s="250"/>
      <c r="AE32" s="254">
        <f t="shared" si="0"/>
        <v>0</v>
      </c>
      <c r="AF32" s="252"/>
    </row>
    <row r="33" spans="1:32">
      <c r="A33" s="255" t="s">
        <v>153</v>
      </c>
      <c r="B33" s="634" t="s">
        <v>154</v>
      </c>
      <c r="C33" s="635"/>
      <c r="D33" s="635"/>
      <c r="E33" s="636"/>
      <c r="F33" s="250"/>
      <c r="G33" s="251"/>
      <c r="H33" s="252"/>
      <c r="I33" s="250"/>
      <c r="J33" s="251"/>
      <c r="K33" s="253"/>
      <c r="L33" s="250"/>
      <c r="M33" s="251"/>
      <c r="N33" s="252"/>
      <c r="O33" s="250"/>
      <c r="P33" s="251"/>
      <c r="Q33" s="252"/>
      <c r="R33" s="250"/>
      <c r="S33" s="251"/>
      <c r="T33" s="252"/>
      <c r="U33" s="250"/>
      <c r="V33" s="251"/>
      <c r="W33" s="252"/>
      <c r="X33" s="250"/>
      <c r="Y33" s="251"/>
      <c r="Z33" s="252"/>
      <c r="AA33" s="250"/>
      <c r="AB33" s="251"/>
      <c r="AC33" s="252"/>
      <c r="AD33" s="250"/>
      <c r="AE33" s="254">
        <f t="shared" si="0"/>
        <v>0</v>
      </c>
      <c r="AF33" s="252"/>
    </row>
    <row r="34" spans="1:32">
      <c r="A34" s="255" t="s">
        <v>155</v>
      </c>
      <c r="B34" s="634" t="s">
        <v>156</v>
      </c>
      <c r="C34" s="635"/>
      <c r="D34" s="635"/>
      <c r="E34" s="636"/>
      <c r="F34" s="250"/>
      <c r="G34" s="251"/>
      <c r="H34" s="252"/>
      <c r="I34" s="250"/>
      <c r="J34" s="251"/>
      <c r="K34" s="253"/>
      <c r="L34" s="250"/>
      <c r="M34" s="251"/>
      <c r="N34" s="252"/>
      <c r="O34" s="250"/>
      <c r="P34" s="251"/>
      <c r="Q34" s="252"/>
      <c r="R34" s="250"/>
      <c r="S34" s="251"/>
      <c r="T34" s="252"/>
      <c r="U34" s="250"/>
      <c r="V34" s="251"/>
      <c r="W34" s="252"/>
      <c r="X34" s="250"/>
      <c r="Y34" s="251"/>
      <c r="Z34" s="252"/>
      <c r="AA34" s="250"/>
      <c r="AB34" s="251"/>
      <c r="AC34" s="252"/>
      <c r="AD34" s="250"/>
      <c r="AE34" s="254">
        <f t="shared" si="0"/>
        <v>0</v>
      </c>
      <c r="AF34" s="252"/>
    </row>
    <row r="35" spans="1:32">
      <c r="A35" s="256" t="s">
        <v>157</v>
      </c>
      <c r="B35" s="634" t="s">
        <v>158</v>
      </c>
      <c r="C35" s="635"/>
      <c r="D35" s="635"/>
      <c r="E35" s="636"/>
      <c r="F35" s="250"/>
      <c r="G35" s="251"/>
      <c r="H35" s="252"/>
      <c r="I35" s="250"/>
      <c r="J35" s="251"/>
      <c r="K35" s="253"/>
      <c r="L35" s="250"/>
      <c r="M35" s="251"/>
      <c r="N35" s="252"/>
      <c r="O35" s="250"/>
      <c r="P35" s="251"/>
      <c r="Q35" s="252"/>
      <c r="R35" s="250"/>
      <c r="S35" s="251"/>
      <c r="T35" s="252"/>
      <c r="U35" s="250"/>
      <c r="V35" s="251"/>
      <c r="W35" s="252"/>
      <c r="X35" s="250"/>
      <c r="Y35" s="251"/>
      <c r="Z35" s="252"/>
      <c r="AA35" s="250"/>
      <c r="AB35" s="251"/>
      <c r="AC35" s="252"/>
      <c r="AD35" s="250"/>
      <c r="AE35" s="254">
        <f t="shared" si="0"/>
        <v>0</v>
      </c>
      <c r="AF35" s="252"/>
    </row>
    <row r="36" spans="1:32">
      <c r="A36" s="255" t="s">
        <v>159</v>
      </c>
      <c r="B36" s="634" t="s">
        <v>160</v>
      </c>
      <c r="C36" s="635"/>
      <c r="D36" s="635"/>
      <c r="E36" s="636"/>
      <c r="F36" s="250"/>
      <c r="G36" s="251"/>
      <c r="H36" s="252"/>
      <c r="I36" s="250"/>
      <c r="J36" s="251"/>
      <c r="K36" s="253"/>
      <c r="L36" s="250"/>
      <c r="M36" s="251"/>
      <c r="N36" s="252"/>
      <c r="O36" s="250"/>
      <c r="P36" s="251"/>
      <c r="Q36" s="252"/>
      <c r="R36" s="250"/>
      <c r="S36" s="251"/>
      <c r="T36" s="252"/>
      <c r="U36" s="250"/>
      <c r="V36" s="251"/>
      <c r="W36" s="252"/>
      <c r="X36" s="250"/>
      <c r="Y36" s="251"/>
      <c r="Z36" s="252"/>
      <c r="AA36" s="250"/>
      <c r="AB36" s="251"/>
      <c r="AC36" s="252"/>
      <c r="AD36" s="250"/>
      <c r="AE36" s="254">
        <f t="shared" si="0"/>
        <v>0</v>
      </c>
      <c r="AF36" s="252"/>
    </row>
    <row r="37" spans="1:32">
      <c r="A37" s="255"/>
      <c r="B37" s="634" t="s">
        <v>182</v>
      </c>
      <c r="C37" s="635"/>
      <c r="D37" s="635"/>
      <c r="E37" s="636"/>
      <c r="F37" s="250"/>
      <c r="G37" s="251"/>
      <c r="H37" s="252"/>
      <c r="I37" s="250"/>
      <c r="J37" s="251"/>
      <c r="K37" s="253"/>
      <c r="L37" s="250"/>
      <c r="M37" s="251"/>
      <c r="N37" s="252"/>
      <c r="O37" s="250"/>
      <c r="P37" s="251"/>
      <c r="Q37" s="252"/>
      <c r="R37" s="250"/>
      <c r="S37" s="251"/>
      <c r="T37" s="252"/>
      <c r="U37" s="250"/>
      <c r="V37" s="251"/>
      <c r="W37" s="252"/>
      <c r="X37" s="250"/>
      <c r="Y37" s="251"/>
      <c r="Z37" s="252"/>
      <c r="AA37" s="250"/>
      <c r="AB37" s="251"/>
      <c r="AC37" s="252"/>
      <c r="AD37" s="250"/>
      <c r="AE37" s="343">
        <f t="shared" si="0"/>
        <v>0</v>
      </c>
      <c r="AF37" s="344"/>
    </row>
    <row r="38" spans="1:32">
      <c r="A38" s="100" t="s">
        <v>355</v>
      </c>
      <c r="B38" s="265"/>
      <c r="C38" s="345"/>
      <c r="D38" s="345"/>
      <c r="E38" s="346"/>
      <c r="F38" s="347">
        <f>SUM(F16:F37)</f>
        <v>0</v>
      </c>
      <c r="G38" s="348">
        <f t="shared" ref="G38:J38" si="1">SUM(G16:G37)</f>
        <v>0</v>
      </c>
      <c r="H38" s="349">
        <f t="shared" si="1"/>
        <v>0</v>
      </c>
      <c r="I38" s="347">
        <f t="shared" si="1"/>
        <v>0</v>
      </c>
      <c r="J38" s="348">
        <f t="shared" si="1"/>
        <v>0</v>
      </c>
      <c r="K38" s="350"/>
      <c r="L38" s="347">
        <f t="shared" ref="L38:AF38" si="2">SUM(L16:L37)</f>
        <v>0</v>
      </c>
      <c r="M38" s="348">
        <f t="shared" si="2"/>
        <v>0</v>
      </c>
      <c r="N38" s="349">
        <f t="shared" si="2"/>
        <v>0</v>
      </c>
      <c r="O38" s="347">
        <f t="shared" si="2"/>
        <v>0</v>
      </c>
      <c r="P38" s="348">
        <f t="shared" si="2"/>
        <v>0</v>
      </c>
      <c r="Q38" s="349">
        <f t="shared" si="2"/>
        <v>0</v>
      </c>
      <c r="R38" s="347">
        <f t="shared" si="2"/>
        <v>0</v>
      </c>
      <c r="S38" s="348">
        <f t="shared" si="2"/>
        <v>0</v>
      </c>
      <c r="T38" s="349">
        <f t="shared" si="2"/>
        <v>0</v>
      </c>
      <c r="U38" s="347">
        <f t="shared" si="2"/>
        <v>0</v>
      </c>
      <c r="V38" s="348">
        <f t="shared" si="2"/>
        <v>0</v>
      </c>
      <c r="W38" s="349">
        <f t="shared" si="2"/>
        <v>0</v>
      </c>
      <c r="X38" s="347">
        <f t="shared" si="2"/>
        <v>0</v>
      </c>
      <c r="Y38" s="348">
        <f t="shared" si="2"/>
        <v>0</v>
      </c>
      <c r="Z38" s="349">
        <f t="shared" si="2"/>
        <v>0</v>
      </c>
      <c r="AA38" s="347">
        <f t="shared" si="2"/>
        <v>0</v>
      </c>
      <c r="AB38" s="348">
        <f t="shared" si="2"/>
        <v>0</v>
      </c>
      <c r="AC38" s="349">
        <f t="shared" si="2"/>
        <v>0</v>
      </c>
      <c r="AD38" s="347">
        <f t="shared" si="2"/>
        <v>0</v>
      </c>
      <c r="AE38" s="348">
        <f t="shared" si="2"/>
        <v>0</v>
      </c>
      <c r="AF38" s="349">
        <f t="shared" si="2"/>
        <v>0</v>
      </c>
    </row>
    <row r="39" spans="1:3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205" t="s">
        <v>359</v>
      </c>
    </row>
    <row r="40" spans="1:3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c r="A43" s="3"/>
      <c r="B43" s="3"/>
      <c r="C43" s="3"/>
      <c r="D43" s="3"/>
      <c r="E43" s="3"/>
      <c r="F43" s="637" t="s">
        <v>58</v>
      </c>
      <c r="G43" s="637"/>
      <c r="H43" s="637"/>
      <c r="I43" s="637" t="s">
        <v>119</v>
      </c>
      <c r="J43" s="637"/>
      <c r="K43" s="637"/>
      <c r="L43" s="637" t="s">
        <v>80</v>
      </c>
      <c r="M43" s="637"/>
      <c r="N43" s="637"/>
      <c r="O43" s="637" t="s">
        <v>79</v>
      </c>
      <c r="P43" s="637"/>
      <c r="Q43" s="637"/>
      <c r="R43" s="637" t="s">
        <v>358</v>
      </c>
      <c r="S43" s="637"/>
      <c r="T43" s="637"/>
      <c r="U43" s="637" t="s">
        <v>777</v>
      </c>
      <c r="V43" s="637"/>
      <c r="W43" s="637"/>
      <c r="X43" s="637" t="s">
        <v>78</v>
      </c>
      <c r="Y43" s="637"/>
      <c r="Z43" s="637"/>
      <c r="AA43" s="637" t="s">
        <v>81</v>
      </c>
      <c r="AB43" s="637"/>
      <c r="AC43" s="637"/>
      <c r="AD43" s="637" t="s">
        <v>357</v>
      </c>
      <c r="AE43" s="637"/>
      <c r="AF43" s="637"/>
    </row>
    <row r="44" spans="1:32" ht="71.25">
      <c r="A44" s="3"/>
      <c r="B44" s="638" t="s">
        <v>709</v>
      </c>
      <c r="C44" s="638"/>
      <c r="D44" s="638"/>
      <c r="E44" s="639"/>
      <c r="F44" s="112" t="s">
        <v>77</v>
      </c>
      <c r="G44" s="113" t="s">
        <v>82</v>
      </c>
      <c r="H44" s="114" t="s">
        <v>706</v>
      </c>
      <c r="I44" s="112" t="s">
        <v>77</v>
      </c>
      <c r="J44" s="113" t="s">
        <v>82</v>
      </c>
      <c r="K44" s="115" t="s">
        <v>83</v>
      </c>
      <c r="L44" s="112" t="s">
        <v>77</v>
      </c>
      <c r="M44" s="113" t="s">
        <v>82</v>
      </c>
      <c r="N44" s="114" t="s">
        <v>707</v>
      </c>
      <c r="O44" s="112" t="s">
        <v>77</v>
      </c>
      <c r="P44" s="113" t="s">
        <v>82</v>
      </c>
      <c r="Q44" s="114" t="s">
        <v>707</v>
      </c>
      <c r="R44" s="112" t="s">
        <v>77</v>
      </c>
      <c r="S44" s="113" t="s">
        <v>82</v>
      </c>
      <c r="T44" s="114" t="s">
        <v>707</v>
      </c>
      <c r="U44" s="112" t="s">
        <v>77</v>
      </c>
      <c r="V44" s="113" t="s">
        <v>82</v>
      </c>
      <c r="W44" s="114" t="s">
        <v>707</v>
      </c>
      <c r="X44" s="112" t="s">
        <v>77</v>
      </c>
      <c r="Y44" s="113" t="s">
        <v>82</v>
      </c>
      <c r="Z44" s="114" t="s">
        <v>707</v>
      </c>
      <c r="AA44" s="112" t="s">
        <v>77</v>
      </c>
      <c r="AB44" s="113" t="s">
        <v>82</v>
      </c>
      <c r="AC44" s="114" t="s">
        <v>707</v>
      </c>
      <c r="AD44" s="116" t="s">
        <v>77</v>
      </c>
      <c r="AE44" s="117" t="s">
        <v>82</v>
      </c>
      <c r="AF44" s="118" t="s">
        <v>708</v>
      </c>
    </row>
    <row r="45" spans="1:32">
      <c r="A45" s="249" t="s">
        <v>120</v>
      </c>
      <c r="B45" s="649" t="s">
        <v>356</v>
      </c>
      <c r="C45" s="650"/>
      <c r="D45" s="650"/>
      <c r="E45" s="651"/>
      <c r="F45" s="250"/>
      <c r="G45" s="251"/>
      <c r="H45" s="252"/>
      <c r="I45" s="250"/>
      <c r="J45" s="251"/>
      <c r="K45" s="253"/>
      <c r="L45" s="250"/>
      <c r="M45" s="251"/>
      <c r="N45" s="252"/>
      <c r="O45" s="250"/>
      <c r="P45" s="251"/>
      <c r="Q45" s="252"/>
      <c r="R45" s="250"/>
      <c r="S45" s="251"/>
      <c r="T45" s="252"/>
      <c r="U45" s="250"/>
      <c r="V45" s="251"/>
      <c r="W45" s="252"/>
      <c r="X45" s="250"/>
      <c r="Y45" s="251"/>
      <c r="Z45" s="252"/>
      <c r="AA45" s="250"/>
      <c r="AB45" s="251"/>
      <c r="AC45" s="252"/>
      <c r="AD45" s="250"/>
      <c r="AE45" s="254">
        <f t="shared" ref="AE45:AE66" si="3">G45+J45+M45+P45+S45+V45+Y45+AB45</f>
        <v>0</v>
      </c>
      <c r="AF45" s="342"/>
    </row>
    <row r="46" spans="1:32">
      <c r="A46" s="255" t="s">
        <v>121</v>
      </c>
      <c r="B46" s="634" t="s">
        <v>122</v>
      </c>
      <c r="C46" s="635"/>
      <c r="D46" s="635"/>
      <c r="E46" s="636"/>
      <c r="F46" s="250"/>
      <c r="G46" s="251"/>
      <c r="H46" s="252"/>
      <c r="I46" s="250"/>
      <c r="J46" s="251"/>
      <c r="K46" s="253"/>
      <c r="L46" s="250"/>
      <c r="M46" s="251"/>
      <c r="N46" s="252"/>
      <c r="O46" s="250"/>
      <c r="P46" s="251"/>
      <c r="Q46" s="252"/>
      <c r="R46" s="250"/>
      <c r="S46" s="251"/>
      <c r="T46" s="252"/>
      <c r="U46" s="250"/>
      <c r="V46" s="251"/>
      <c r="W46" s="252"/>
      <c r="X46" s="250"/>
      <c r="Y46" s="251"/>
      <c r="Z46" s="252"/>
      <c r="AA46" s="250"/>
      <c r="AB46" s="251"/>
      <c r="AC46" s="252"/>
      <c r="AD46" s="250"/>
      <c r="AE46" s="254">
        <f t="shared" si="3"/>
        <v>0</v>
      </c>
      <c r="AF46" s="252"/>
    </row>
    <row r="47" spans="1:32">
      <c r="A47" s="255" t="s">
        <v>123</v>
      </c>
      <c r="B47" s="634" t="s">
        <v>124</v>
      </c>
      <c r="C47" s="635"/>
      <c r="D47" s="635"/>
      <c r="E47" s="636"/>
      <c r="F47" s="250"/>
      <c r="G47" s="251"/>
      <c r="H47" s="252"/>
      <c r="I47" s="250"/>
      <c r="J47" s="251"/>
      <c r="K47" s="253"/>
      <c r="L47" s="250"/>
      <c r="M47" s="251"/>
      <c r="N47" s="252"/>
      <c r="O47" s="250"/>
      <c r="P47" s="251"/>
      <c r="Q47" s="252"/>
      <c r="R47" s="250"/>
      <c r="S47" s="251"/>
      <c r="T47" s="252"/>
      <c r="U47" s="250"/>
      <c r="V47" s="251"/>
      <c r="W47" s="252"/>
      <c r="X47" s="250"/>
      <c r="Y47" s="251"/>
      <c r="Z47" s="252"/>
      <c r="AA47" s="250"/>
      <c r="AB47" s="251"/>
      <c r="AC47" s="252"/>
      <c r="AD47" s="250"/>
      <c r="AE47" s="254">
        <f t="shared" si="3"/>
        <v>0</v>
      </c>
      <c r="AF47" s="252"/>
    </row>
    <row r="48" spans="1:32">
      <c r="A48" s="255" t="s">
        <v>125</v>
      </c>
      <c r="B48" s="634" t="s">
        <v>126</v>
      </c>
      <c r="C48" s="635"/>
      <c r="D48" s="635"/>
      <c r="E48" s="636"/>
      <c r="F48" s="250"/>
      <c r="G48" s="251"/>
      <c r="H48" s="252"/>
      <c r="I48" s="250"/>
      <c r="J48" s="251"/>
      <c r="K48" s="253"/>
      <c r="L48" s="250"/>
      <c r="M48" s="251"/>
      <c r="N48" s="252"/>
      <c r="O48" s="250"/>
      <c r="P48" s="251"/>
      <c r="Q48" s="252"/>
      <c r="R48" s="250"/>
      <c r="S48" s="251"/>
      <c r="T48" s="252"/>
      <c r="U48" s="250"/>
      <c r="V48" s="251"/>
      <c r="W48" s="252"/>
      <c r="X48" s="250"/>
      <c r="Y48" s="251"/>
      <c r="Z48" s="252"/>
      <c r="AA48" s="250"/>
      <c r="AB48" s="251"/>
      <c r="AC48" s="252"/>
      <c r="AD48" s="250"/>
      <c r="AE48" s="254">
        <f t="shared" si="3"/>
        <v>0</v>
      </c>
      <c r="AF48" s="252"/>
    </row>
    <row r="49" spans="1:32">
      <c r="A49" s="255" t="s">
        <v>127</v>
      </c>
      <c r="B49" s="634" t="s">
        <v>128</v>
      </c>
      <c r="C49" s="635"/>
      <c r="D49" s="635"/>
      <c r="E49" s="636"/>
      <c r="F49" s="250"/>
      <c r="G49" s="251"/>
      <c r="H49" s="252"/>
      <c r="I49" s="250"/>
      <c r="J49" s="251"/>
      <c r="K49" s="253"/>
      <c r="L49" s="250"/>
      <c r="M49" s="251"/>
      <c r="N49" s="252"/>
      <c r="O49" s="250"/>
      <c r="P49" s="251"/>
      <c r="Q49" s="252"/>
      <c r="R49" s="250"/>
      <c r="S49" s="251"/>
      <c r="T49" s="252"/>
      <c r="U49" s="250"/>
      <c r="V49" s="251"/>
      <c r="W49" s="252"/>
      <c r="X49" s="250"/>
      <c r="Y49" s="251"/>
      <c r="Z49" s="252"/>
      <c r="AA49" s="250"/>
      <c r="AB49" s="251"/>
      <c r="AC49" s="252"/>
      <c r="AD49" s="250"/>
      <c r="AE49" s="254">
        <f t="shared" si="3"/>
        <v>0</v>
      </c>
      <c r="AF49" s="252"/>
    </row>
    <row r="50" spans="1:32">
      <c r="A50" s="255" t="s">
        <v>129</v>
      </c>
      <c r="B50" s="634" t="s">
        <v>130</v>
      </c>
      <c r="C50" s="635"/>
      <c r="D50" s="635"/>
      <c r="E50" s="636"/>
      <c r="F50" s="250"/>
      <c r="G50" s="251"/>
      <c r="H50" s="252"/>
      <c r="I50" s="250"/>
      <c r="J50" s="251"/>
      <c r="K50" s="253"/>
      <c r="L50" s="250"/>
      <c r="M50" s="251"/>
      <c r="N50" s="252"/>
      <c r="O50" s="250"/>
      <c r="P50" s="251"/>
      <c r="Q50" s="252"/>
      <c r="R50" s="250"/>
      <c r="S50" s="251"/>
      <c r="T50" s="252"/>
      <c r="U50" s="250"/>
      <c r="V50" s="251"/>
      <c r="W50" s="252"/>
      <c r="X50" s="250"/>
      <c r="Y50" s="251"/>
      <c r="Z50" s="252"/>
      <c r="AA50" s="250"/>
      <c r="AB50" s="251"/>
      <c r="AC50" s="252"/>
      <c r="AD50" s="250"/>
      <c r="AE50" s="254">
        <f t="shared" si="3"/>
        <v>0</v>
      </c>
      <c r="AF50" s="252"/>
    </row>
    <row r="51" spans="1:32">
      <c r="A51" s="255" t="s">
        <v>131</v>
      </c>
      <c r="B51" s="634" t="s">
        <v>132</v>
      </c>
      <c r="C51" s="635"/>
      <c r="D51" s="635"/>
      <c r="E51" s="636"/>
      <c r="F51" s="250"/>
      <c r="G51" s="251"/>
      <c r="H51" s="252"/>
      <c r="I51" s="250"/>
      <c r="J51" s="251"/>
      <c r="K51" s="253"/>
      <c r="L51" s="250"/>
      <c r="M51" s="251"/>
      <c r="N51" s="252"/>
      <c r="O51" s="250"/>
      <c r="P51" s="251"/>
      <c r="Q51" s="252"/>
      <c r="R51" s="250"/>
      <c r="S51" s="251"/>
      <c r="T51" s="252"/>
      <c r="U51" s="250"/>
      <c r="V51" s="251"/>
      <c r="W51" s="252"/>
      <c r="X51" s="250"/>
      <c r="Y51" s="251"/>
      <c r="Z51" s="252"/>
      <c r="AA51" s="250"/>
      <c r="AB51" s="251"/>
      <c r="AC51" s="252"/>
      <c r="AD51" s="250"/>
      <c r="AE51" s="254">
        <f t="shared" si="3"/>
        <v>0</v>
      </c>
      <c r="AF51" s="252"/>
    </row>
    <row r="52" spans="1:32">
      <c r="A52" s="255" t="s">
        <v>133</v>
      </c>
      <c r="B52" s="634" t="s">
        <v>134</v>
      </c>
      <c r="C52" s="635"/>
      <c r="D52" s="635"/>
      <c r="E52" s="636"/>
      <c r="F52" s="250"/>
      <c r="G52" s="251"/>
      <c r="H52" s="252"/>
      <c r="I52" s="250"/>
      <c r="J52" s="251"/>
      <c r="K52" s="253"/>
      <c r="L52" s="250"/>
      <c r="M52" s="251"/>
      <c r="N52" s="252"/>
      <c r="O52" s="250"/>
      <c r="P52" s="251"/>
      <c r="Q52" s="252"/>
      <c r="R52" s="250"/>
      <c r="S52" s="251"/>
      <c r="T52" s="252"/>
      <c r="U52" s="250"/>
      <c r="V52" s="251"/>
      <c r="W52" s="252"/>
      <c r="X52" s="250"/>
      <c r="Y52" s="251"/>
      <c r="Z52" s="252"/>
      <c r="AA52" s="250"/>
      <c r="AB52" s="251"/>
      <c r="AC52" s="252"/>
      <c r="AD52" s="250"/>
      <c r="AE52" s="254">
        <f t="shared" si="3"/>
        <v>0</v>
      </c>
      <c r="AF52" s="252"/>
    </row>
    <row r="53" spans="1:32">
      <c r="A53" s="255" t="s">
        <v>135</v>
      </c>
      <c r="B53" s="634" t="s">
        <v>136</v>
      </c>
      <c r="C53" s="635"/>
      <c r="D53" s="635"/>
      <c r="E53" s="636"/>
      <c r="F53" s="250"/>
      <c r="G53" s="251"/>
      <c r="H53" s="252"/>
      <c r="I53" s="250"/>
      <c r="J53" s="251"/>
      <c r="K53" s="253"/>
      <c r="L53" s="250"/>
      <c r="M53" s="251"/>
      <c r="N53" s="252"/>
      <c r="O53" s="250"/>
      <c r="P53" s="251"/>
      <c r="Q53" s="252"/>
      <c r="R53" s="250"/>
      <c r="S53" s="251"/>
      <c r="T53" s="252"/>
      <c r="U53" s="250"/>
      <c r="V53" s="251"/>
      <c r="W53" s="252"/>
      <c r="X53" s="250"/>
      <c r="Y53" s="251"/>
      <c r="Z53" s="252"/>
      <c r="AA53" s="250"/>
      <c r="AB53" s="251"/>
      <c r="AC53" s="252"/>
      <c r="AD53" s="250"/>
      <c r="AE53" s="254">
        <f t="shared" si="3"/>
        <v>0</v>
      </c>
      <c r="AF53" s="252"/>
    </row>
    <row r="54" spans="1:32">
      <c r="A54" s="255" t="s">
        <v>137</v>
      </c>
      <c r="B54" s="634" t="s">
        <v>138</v>
      </c>
      <c r="C54" s="635"/>
      <c r="D54" s="635"/>
      <c r="E54" s="636"/>
      <c r="F54" s="250"/>
      <c r="G54" s="251"/>
      <c r="H54" s="252"/>
      <c r="I54" s="250"/>
      <c r="J54" s="251"/>
      <c r="K54" s="253"/>
      <c r="L54" s="250"/>
      <c r="M54" s="251"/>
      <c r="N54" s="252"/>
      <c r="O54" s="250"/>
      <c r="P54" s="251"/>
      <c r="Q54" s="252"/>
      <c r="R54" s="250"/>
      <c r="S54" s="251"/>
      <c r="T54" s="252"/>
      <c r="U54" s="250"/>
      <c r="V54" s="251"/>
      <c r="W54" s="252"/>
      <c r="X54" s="250"/>
      <c r="Y54" s="251"/>
      <c r="Z54" s="252"/>
      <c r="AA54" s="250"/>
      <c r="AB54" s="251"/>
      <c r="AC54" s="252"/>
      <c r="AD54" s="250"/>
      <c r="AE54" s="254">
        <f t="shared" si="3"/>
        <v>0</v>
      </c>
      <c r="AF54" s="252"/>
    </row>
    <row r="55" spans="1:32">
      <c r="A55" s="255" t="s">
        <v>139</v>
      </c>
      <c r="B55" s="634" t="s">
        <v>140</v>
      </c>
      <c r="C55" s="635"/>
      <c r="D55" s="635"/>
      <c r="E55" s="636"/>
      <c r="F55" s="250"/>
      <c r="G55" s="251"/>
      <c r="H55" s="252"/>
      <c r="I55" s="250"/>
      <c r="J55" s="251"/>
      <c r="K55" s="253"/>
      <c r="L55" s="250"/>
      <c r="M55" s="251"/>
      <c r="N55" s="252"/>
      <c r="O55" s="250"/>
      <c r="P55" s="251"/>
      <c r="Q55" s="252"/>
      <c r="R55" s="250"/>
      <c r="S55" s="251"/>
      <c r="T55" s="252"/>
      <c r="U55" s="250"/>
      <c r="V55" s="251"/>
      <c r="W55" s="252"/>
      <c r="X55" s="250"/>
      <c r="Y55" s="251"/>
      <c r="Z55" s="252"/>
      <c r="AA55" s="250"/>
      <c r="AB55" s="251"/>
      <c r="AC55" s="252"/>
      <c r="AD55" s="250"/>
      <c r="AE55" s="254">
        <f t="shared" si="3"/>
        <v>0</v>
      </c>
      <c r="AF55" s="252"/>
    </row>
    <row r="56" spans="1:32">
      <c r="A56" s="255" t="s">
        <v>141</v>
      </c>
      <c r="B56" s="634" t="s">
        <v>142</v>
      </c>
      <c r="C56" s="635"/>
      <c r="D56" s="635"/>
      <c r="E56" s="636"/>
      <c r="F56" s="250"/>
      <c r="G56" s="251"/>
      <c r="H56" s="252"/>
      <c r="I56" s="250"/>
      <c r="J56" s="251"/>
      <c r="K56" s="253"/>
      <c r="L56" s="250"/>
      <c r="M56" s="251"/>
      <c r="N56" s="252"/>
      <c r="O56" s="250"/>
      <c r="P56" s="251"/>
      <c r="Q56" s="252"/>
      <c r="R56" s="250"/>
      <c r="S56" s="251"/>
      <c r="T56" s="252"/>
      <c r="U56" s="250"/>
      <c r="V56" s="251"/>
      <c r="W56" s="252"/>
      <c r="X56" s="250"/>
      <c r="Y56" s="251"/>
      <c r="Z56" s="252"/>
      <c r="AA56" s="250"/>
      <c r="AB56" s="251"/>
      <c r="AC56" s="252"/>
      <c r="AD56" s="250"/>
      <c r="AE56" s="254">
        <f t="shared" si="3"/>
        <v>0</v>
      </c>
      <c r="AF56" s="252"/>
    </row>
    <row r="57" spans="1:32">
      <c r="A57" s="255" t="s">
        <v>143</v>
      </c>
      <c r="B57" s="634" t="s">
        <v>144</v>
      </c>
      <c r="C57" s="635"/>
      <c r="D57" s="635"/>
      <c r="E57" s="636"/>
      <c r="F57" s="250"/>
      <c r="G57" s="251"/>
      <c r="H57" s="252"/>
      <c r="I57" s="250"/>
      <c r="J57" s="251"/>
      <c r="K57" s="253"/>
      <c r="L57" s="250"/>
      <c r="M57" s="251"/>
      <c r="N57" s="252"/>
      <c r="O57" s="250"/>
      <c r="P57" s="251"/>
      <c r="Q57" s="252"/>
      <c r="R57" s="250"/>
      <c r="S57" s="251"/>
      <c r="T57" s="252"/>
      <c r="U57" s="250"/>
      <c r="V57" s="251"/>
      <c r="W57" s="252"/>
      <c r="X57" s="250"/>
      <c r="Y57" s="251"/>
      <c r="Z57" s="252"/>
      <c r="AA57" s="250"/>
      <c r="AB57" s="251"/>
      <c r="AC57" s="252"/>
      <c r="AD57" s="250"/>
      <c r="AE57" s="254">
        <f t="shared" si="3"/>
        <v>0</v>
      </c>
      <c r="AF57" s="252"/>
    </row>
    <row r="58" spans="1:32">
      <c r="A58" s="255" t="s">
        <v>145</v>
      </c>
      <c r="B58" s="634" t="s">
        <v>146</v>
      </c>
      <c r="C58" s="635"/>
      <c r="D58" s="635"/>
      <c r="E58" s="636"/>
      <c r="F58" s="250"/>
      <c r="G58" s="251"/>
      <c r="H58" s="252"/>
      <c r="I58" s="250"/>
      <c r="J58" s="251"/>
      <c r="K58" s="253"/>
      <c r="L58" s="250"/>
      <c r="M58" s="251"/>
      <c r="N58" s="252"/>
      <c r="O58" s="250"/>
      <c r="P58" s="251"/>
      <c r="Q58" s="252"/>
      <c r="R58" s="250"/>
      <c r="S58" s="251"/>
      <c r="T58" s="252"/>
      <c r="U58" s="250"/>
      <c r="V58" s="251"/>
      <c r="W58" s="252"/>
      <c r="X58" s="250"/>
      <c r="Y58" s="251"/>
      <c r="Z58" s="252"/>
      <c r="AA58" s="250"/>
      <c r="AB58" s="251"/>
      <c r="AC58" s="252"/>
      <c r="AD58" s="250"/>
      <c r="AE58" s="254">
        <f t="shared" si="3"/>
        <v>0</v>
      </c>
      <c r="AF58" s="252"/>
    </row>
    <row r="59" spans="1:32">
      <c r="A59" s="255" t="s">
        <v>147</v>
      </c>
      <c r="B59" s="634" t="s">
        <v>148</v>
      </c>
      <c r="C59" s="635"/>
      <c r="D59" s="635"/>
      <c r="E59" s="636"/>
      <c r="F59" s="250"/>
      <c r="G59" s="251"/>
      <c r="H59" s="252"/>
      <c r="I59" s="250"/>
      <c r="J59" s="251"/>
      <c r="K59" s="253"/>
      <c r="L59" s="250"/>
      <c r="M59" s="251"/>
      <c r="N59" s="252"/>
      <c r="O59" s="250"/>
      <c r="P59" s="251"/>
      <c r="Q59" s="252"/>
      <c r="R59" s="250"/>
      <c r="S59" s="251"/>
      <c r="T59" s="252"/>
      <c r="U59" s="250"/>
      <c r="V59" s="251"/>
      <c r="W59" s="252"/>
      <c r="X59" s="250"/>
      <c r="Y59" s="251"/>
      <c r="Z59" s="252"/>
      <c r="AA59" s="250"/>
      <c r="AB59" s="251"/>
      <c r="AC59" s="252"/>
      <c r="AD59" s="250"/>
      <c r="AE59" s="254">
        <f t="shared" si="3"/>
        <v>0</v>
      </c>
      <c r="AF59" s="252"/>
    </row>
    <row r="60" spans="1:32">
      <c r="A60" s="255" t="s">
        <v>149</v>
      </c>
      <c r="B60" s="634" t="s">
        <v>150</v>
      </c>
      <c r="C60" s="635"/>
      <c r="D60" s="635"/>
      <c r="E60" s="636"/>
      <c r="F60" s="250"/>
      <c r="G60" s="251"/>
      <c r="H60" s="252"/>
      <c r="I60" s="250"/>
      <c r="J60" s="251"/>
      <c r="K60" s="253"/>
      <c r="L60" s="250"/>
      <c r="M60" s="251"/>
      <c r="N60" s="252"/>
      <c r="O60" s="250"/>
      <c r="P60" s="251"/>
      <c r="Q60" s="252"/>
      <c r="R60" s="250"/>
      <c r="S60" s="251"/>
      <c r="T60" s="252"/>
      <c r="U60" s="250"/>
      <c r="V60" s="251"/>
      <c r="W60" s="252"/>
      <c r="X60" s="250"/>
      <c r="Y60" s="251"/>
      <c r="Z60" s="252"/>
      <c r="AA60" s="250"/>
      <c r="AB60" s="251"/>
      <c r="AC60" s="252"/>
      <c r="AD60" s="250"/>
      <c r="AE60" s="254">
        <f t="shared" si="3"/>
        <v>0</v>
      </c>
      <c r="AF60" s="252"/>
    </row>
    <row r="61" spans="1:32">
      <c r="A61" s="255" t="s">
        <v>151</v>
      </c>
      <c r="B61" s="634" t="s">
        <v>152</v>
      </c>
      <c r="C61" s="635"/>
      <c r="D61" s="635"/>
      <c r="E61" s="636"/>
      <c r="F61" s="250"/>
      <c r="G61" s="251"/>
      <c r="H61" s="252"/>
      <c r="I61" s="250"/>
      <c r="J61" s="251"/>
      <c r="K61" s="253"/>
      <c r="L61" s="250"/>
      <c r="M61" s="251"/>
      <c r="N61" s="252"/>
      <c r="O61" s="250"/>
      <c r="P61" s="251"/>
      <c r="Q61" s="252"/>
      <c r="R61" s="250"/>
      <c r="S61" s="251"/>
      <c r="T61" s="252"/>
      <c r="U61" s="250"/>
      <c r="V61" s="251"/>
      <c r="W61" s="252"/>
      <c r="X61" s="250"/>
      <c r="Y61" s="251"/>
      <c r="Z61" s="252"/>
      <c r="AA61" s="250"/>
      <c r="AB61" s="251"/>
      <c r="AC61" s="252"/>
      <c r="AD61" s="250"/>
      <c r="AE61" s="254">
        <f t="shared" si="3"/>
        <v>0</v>
      </c>
      <c r="AF61" s="252"/>
    </row>
    <row r="62" spans="1:32">
      <c r="A62" s="255" t="s">
        <v>153</v>
      </c>
      <c r="B62" s="634" t="s">
        <v>154</v>
      </c>
      <c r="C62" s="635"/>
      <c r="D62" s="635"/>
      <c r="E62" s="636"/>
      <c r="F62" s="250"/>
      <c r="G62" s="251"/>
      <c r="H62" s="252"/>
      <c r="I62" s="250"/>
      <c r="J62" s="251"/>
      <c r="K62" s="253"/>
      <c r="L62" s="250"/>
      <c r="M62" s="251"/>
      <c r="N62" s="252"/>
      <c r="O62" s="250"/>
      <c r="P62" s="251"/>
      <c r="Q62" s="252"/>
      <c r="R62" s="250"/>
      <c r="S62" s="251"/>
      <c r="T62" s="252"/>
      <c r="U62" s="250"/>
      <c r="V62" s="251"/>
      <c r="W62" s="252"/>
      <c r="X62" s="250"/>
      <c r="Y62" s="251"/>
      <c r="Z62" s="252"/>
      <c r="AA62" s="250"/>
      <c r="AB62" s="251"/>
      <c r="AC62" s="252"/>
      <c r="AD62" s="250"/>
      <c r="AE62" s="254">
        <f t="shared" si="3"/>
        <v>0</v>
      </c>
      <c r="AF62" s="252"/>
    </row>
    <row r="63" spans="1:32">
      <c r="A63" s="255" t="s">
        <v>155</v>
      </c>
      <c r="B63" s="634" t="s">
        <v>156</v>
      </c>
      <c r="C63" s="635"/>
      <c r="D63" s="635"/>
      <c r="E63" s="636"/>
      <c r="F63" s="250"/>
      <c r="G63" s="251"/>
      <c r="H63" s="252"/>
      <c r="I63" s="250"/>
      <c r="J63" s="251"/>
      <c r="K63" s="253"/>
      <c r="L63" s="250"/>
      <c r="M63" s="251"/>
      <c r="N63" s="252"/>
      <c r="O63" s="250"/>
      <c r="P63" s="251"/>
      <c r="Q63" s="252"/>
      <c r="R63" s="250"/>
      <c r="S63" s="251"/>
      <c r="T63" s="252"/>
      <c r="U63" s="250"/>
      <c r="V63" s="251"/>
      <c r="W63" s="252"/>
      <c r="X63" s="250"/>
      <c r="Y63" s="251"/>
      <c r="Z63" s="252"/>
      <c r="AA63" s="250"/>
      <c r="AB63" s="251"/>
      <c r="AC63" s="252"/>
      <c r="AD63" s="250"/>
      <c r="AE63" s="254">
        <f t="shared" si="3"/>
        <v>0</v>
      </c>
      <c r="AF63" s="252"/>
    </row>
    <row r="64" spans="1:32">
      <c r="A64" s="256" t="s">
        <v>157</v>
      </c>
      <c r="B64" s="634" t="s">
        <v>158</v>
      </c>
      <c r="C64" s="635"/>
      <c r="D64" s="635"/>
      <c r="E64" s="636"/>
      <c r="F64" s="250"/>
      <c r="G64" s="251"/>
      <c r="H64" s="252"/>
      <c r="I64" s="250"/>
      <c r="J64" s="251"/>
      <c r="K64" s="253"/>
      <c r="L64" s="250"/>
      <c r="M64" s="251"/>
      <c r="N64" s="252"/>
      <c r="O64" s="250"/>
      <c r="P64" s="251"/>
      <c r="Q64" s="252"/>
      <c r="R64" s="250"/>
      <c r="S64" s="251"/>
      <c r="T64" s="252"/>
      <c r="U64" s="250"/>
      <c r="V64" s="251"/>
      <c r="W64" s="252"/>
      <c r="X64" s="250"/>
      <c r="Y64" s="251"/>
      <c r="Z64" s="252"/>
      <c r="AA64" s="250"/>
      <c r="AB64" s="251"/>
      <c r="AC64" s="252"/>
      <c r="AD64" s="250"/>
      <c r="AE64" s="254">
        <f t="shared" si="3"/>
        <v>0</v>
      </c>
      <c r="AF64" s="252"/>
    </row>
    <row r="65" spans="1:32">
      <c r="A65" s="255" t="s">
        <v>159</v>
      </c>
      <c r="B65" s="634" t="s">
        <v>160</v>
      </c>
      <c r="C65" s="635"/>
      <c r="D65" s="635"/>
      <c r="E65" s="636"/>
      <c r="F65" s="250"/>
      <c r="G65" s="251"/>
      <c r="H65" s="252"/>
      <c r="I65" s="250"/>
      <c r="J65" s="251"/>
      <c r="K65" s="253"/>
      <c r="L65" s="250"/>
      <c r="M65" s="251"/>
      <c r="N65" s="252"/>
      <c r="O65" s="250"/>
      <c r="P65" s="251"/>
      <c r="Q65" s="252"/>
      <c r="R65" s="250"/>
      <c r="S65" s="251"/>
      <c r="T65" s="252"/>
      <c r="U65" s="250"/>
      <c r="V65" s="251"/>
      <c r="W65" s="252"/>
      <c r="X65" s="250"/>
      <c r="Y65" s="251"/>
      <c r="Z65" s="252"/>
      <c r="AA65" s="250"/>
      <c r="AB65" s="251"/>
      <c r="AC65" s="252"/>
      <c r="AD65" s="250"/>
      <c r="AE65" s="254">
        <f t="shared" si="3"/>
        <v>0</v>
      </c>
      <c r="AF65" s="252"/>
    </row>
    <row r="66" spans="1:32">
      <c r="A66" s="255"/>
      <c r="B66" s="634" t="s">
        <v>182</v>
      </c>
      <c r="C66" s="635"/>
      <c r="D66" s="635"/>
      <c r="E66" s="636"/>
      <c r="F66" s="250"/>
      <c r="G66" s="251"/>
      <c r="H66" s="252"/>
      <c r="I66" s="250"/>
      <c r="J66" s="251"/>
      <c r="K66" s="253"/>
      <c r="L66" s="250"/>
      <c r="M66" s="251"/>
      <c r="N66" s="252"/>
      <c r="O66" s="250"/>
      <c r="P66" s="251"/>
      <c r="Q66" s="252"/>
      <c r="R66" s="250"/>
      <c r="S66" s="251"/>
      <c r="T66" s="252"/>
      <c r="U66" s="250"/>
      <c r="V66" s="251"/>
      <c r="W66" s="252"/>
      <c r="X66" s="250"/>
      <c r="Y66" s="251"/>
      <c r="Z66" s="252"/>
      <c r="AA66" s="250"/>
      <c r="AB66" s="251"/>
      <c r="AC66" s="252"/>
      <c r="AD66" s="250"/>
      <c r="AE66" s="254">
        <f t="shared" si="3"/>
        <v>0</v>
      </c>
      <c r="AF66" s="344"/>
    </row>
    <row r="67" spans="1:32">
      <c r="A67" s="100" t="s">
        <v>355</v>
      </c>
      <c r="B67" s="265"/>
      <c r="C67" s="345"/>
      <c r="D67" s="345"/>
      <c r="E67" s="346"/>
      <c r="F67" s="347">
        <f>SUM(F45:F66)</f>
        <v>0</v>
      </c>
      <c r="G67" s="348">
        <f t="shared" ref="G67:J67" si="4">SUM(G45:G66)</f>
        <v>0</v>
      </c>
      <c r="H67" s="349">
        <f t="shared" si="4"/>
        <v>0</v>
      </c>
      <c r="I67" s="347">
        <f t="shared" si="4"/>
        <v>0</v>
      </c>
      <c r="J67" s="348">
        <f t="shared" si="4"/>
        <v>0</v>
      </c>
      <c r="K67" s="350"/>
      <c r="L67" s="347">
        <f t="shared" ref="L67:AF67" si="5">SUM(L45:L66)</f>
        <v>0</v>
      </c>
      <c r="M67" s="348">
        <f t="shared" si="5"/>
        <v>0</v>
      </c>
      <c r="N67" s="349">
        <f t="shared" si="5"/>
        <v>0</v>
      </c>
      <c r="O67" s="347">
        <f t="shared" si="5"/>
        <v>0</v>
      </c>
      <c r="P67" s="348">
        <f t="shared" si="5"/>
        <v>0</v>
      </c>
      <c r="Q67" s="349">
        <f t="shared" si="5"/>
        <v>0</v>
      </c>
      <c r="R67" s="347">
        <f t="shared" si="5"/>
        <v>0</v>
      </c>
      <c r="S67" s="348">
        <f t="shared" si="5"/>
        <v>0</v>
      </c>
      <c r="T67" s="349">
        <f t="shared" si="5"/>
        <v>0</v>
      </c>
      <c r="U67" s="347">
        <f t="shared" si="5"/>
        <v>0</v>
      </c>
      <c r="V67" s="348">
        <f t="shared" si="5"/>
        <v>0</v>
      </c>
      <c r="W67" s="349">
        <f t="shared" si="5"/>
        <v>0</v>
      </c>
      <c r="X67" s="347">
        <f t="shared" si="5"/>
        <v>0</v>
      </c>
      <c r="Y67" s="348">
        <f t="shared" si="5"/>
        <v>0</v>
      </c>
      <c r="Z67" s="349">
        <f t="shared" si="5"/>
        <v>0</v>
      </c>
      <c r="AA67" s="347">
        <f t="shared" si="5"/>
        <v>0</v>
      </c>
      <c r="AB67" s="348">
        <f t="shared" si="5"/>
        <v>0</v>
      </c>
      <c r="AC67" s="349">
        <f t="shared" si="5"/>
        <v>0</v>
      </c>
      <c r="AD67" s="347">
        <f t="shared" si="5"/>
        <v>0</v>
      </c>
      <c r="AE67" s="348">
        <f t="shared" si="5"/>
        <v>0</v>
      </c>
      <c r="AF67" s="349">
        <f t="shared" si="5"/>
        <v>0</v>
      </c>
    </row>
    <row r="68" spans="1:3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205" t="s">
        <v>359</v>
      </c>
    </row>
    <row r="69" spans="1:3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c r="A72" s="3"/>
      <c r="B72" s="3"/>
      <c r="C72" s="3"/>
      <c r="D72" s="3"/>
      <c r="E72" s="3"/>
      <c r="F72" s="637" t="s">
        <v>58</v>
      </c>
      <c r="G72" s="637"/>
      <c r="H72" s="637"/>
      <c r="I72" s="637" t="s">
        <v>119</v>
      </c>
      <c r="J72" s="637"/>
      <c r="K72" s="637"/>
      <c r="L72" s="637" t="s">
        <v>80</v>
      </c>
      <c r="M72" s="637"/>
      <c r="N72" s="637"/>
      <c r="O72" s="637" t="s">
        <v>79</v>
      </c>
      <c r="P72" s="637"/>
      <c r="Q72" s="637"/>
      <c r="R72" s="637" t="s">
        <v>358</v>
      </c>
      <c r="S72" s="637"/>
      <c r="T72" s="637"/>
      <c r="U72" s="637" t="s">
        <v>777</v>
      </c>
      <c r="V72" s="637"/>
      <c r="W72" s="637"/>
      <c r="X72" s="637" t="s">
        <v>78</v>
      </c>
      <c r="Y72" s="637"/>
      <c r="Z72" s="637"/>
      <c r="AA72" s="637" t="s">
        <v>81</v>
      </c>
      <c r="AB72" s="637"/>
      <c r="AC72" s="637"/>
      <c r="AD72" s="637" t="s">
        <v>357</v>
      </c>
      <c r="AE72" s="637"/>
      <c r="AF72" s="637"/>
    </row>
    <row r="73" spans="1:32" ht="71.25">
      <c r="A73" s="3"/>
      <c r="B73" s="638" t="s">
        <v>710</v>
      </c>
      <c r="C73" s="638"/>
      <c r="D73" s="638"/>
      <c r="E73" s="639"/>
      <c r="F73" s="112" t="s">
        <v>77</v>
      </c>
      <c r="G73" s="113" t="s">
        <v>82</v>
      </c>
      <c r="H73" s="114" t="s">
        <v>706</v>
      </c>
      <c r="I73" s="112" t="s">
        <v>77</v>
      </c>
      <c r="J73" s="113" t="s">
        <v>82</v>
      </c>
      <c r="K73" s="115" t="s">
        <v>83</v>
      </c>
      <c r="L73" s="112" t="s">
        <v>77</v>
      </c>
      <c r="M73" s="113" t="s">
        <v>82</v>
      </c>
      <c r="N73" s="114" t="s">
        <v>707</v>
      </c>
      <c r="O73" s="112" t="s">
        <v>77</v>
      </c>
      <c r="P73" s="113" t="s">
        <v>82</v>
      </c>
      <c r="Q73" s="114" t="s">
        <v>707</v>
      </c>
      <c r="R73" s="112" t="s">
        <v>77</v>
      </c>
      <c r="S73" s="113" t="s">
        <v>82</v>
      </c>
      <c r="T73" s="114" t="s">
        <v>707</v>
      </c>
      <c r="U73" s="112" t="s">
        <v>77</v>
      </c>
      <c r="V73" s="113" t="s">
        <v>82</v>
      </c>
      <c r="W73" s="114" t="s">
        <v>707</v>
      </c>
      <c r="X73" s="112" t="s">
        <v>77</v>
      </c>
      <c r="Y73" s="113" t="s">
        <v>82</v>
      </c>
      <c r="Z73" s="114" t="s">
        <v>707</v>
      </c>
      <c r="AA73" s="112" t="s">
        <v>77</v>
      </c>
      <c r="AB73" s="113" t="s">
        <v>82</v>
      </c>
      <c r="AC73" s="114" t="s">
        <v>707</v>
      </c>
      <c r="AD73" s="116" t="s">
        <v>77</v>
      </c>
      <c r="AE73" s="117" t="s">
        <v>82</v>
      </c>
      <c r="AF73" s="118" t="s">
        <v>708</v>
      </c>
    </row>
    <row r="74" spans="1:32">
      <c r="A74" s="249" t="s">
        <v>120</v>
      </c>
      <c r="B74" s="649" t="s">
        <v>356</v>
      </c>
      <c r="C74" s="650"/>
      <c r="D74" s="650"/>
      <c r="E74" s="651"/>
      <c r="F74" s="250"/>
      <c r="G74" s="251"/>
      <c r="H74" s="252"/>
      <c r="I74" s="250"/>
      <c r="J74" s="251"/>
      <c r="K74" s="253"/>
      <c r="L74" s="250"/>
      <c r="M74" s="251"/>
      <c r="N74" s="252"/>
      <c r="O74" s="250"/>
      <c r="P74" s="251"/>
      <c r="Q74" s="252"/>
      <c r="R74" s="250"/>
      <c r="S74" s="251"/>
      <c r="T74" s="252"/>
      <c r="U74" s="250"/>
      <c r="V74" s="251"/>
      <c r="W74" s="252"/>
      <c r="X74" s="250"/>
      <c r="Y74" s="251"/>
      <c r="Z74" s="252"/>
      <c r="AA74" s="250"/>
      <c r="AB74" s="251"/>
      <c r="AC74" s="252"/>
      <c r="AD74" s="250"/>
      <c r="AE74" s="254">
        <f t="shared" ref="AE74:AE95" si="6">G74+J74+M74+P74+S74+V74+Y74+AB74</f>
        <v>0</v>
      </c>
      <c r="AF74" s="342"/>
    </row>
    <row r="75" spans="1:32">
      <c r="A75" s="255" t="s">
        <v>121</v>
      </c>
      <c r="B75" s="634" t="s">
        <v>122</v>
      </c>
      <c r="C75" s="635"/>
      <c r="D75" s="635"/>
      <c r="E75" s="636"/>
      <c r="F75" s="250"/>
      <c r="G75" s="251"/>
      <c r="H75" s="252"/>
      <c r="I75" s="250"/>
      <c r="J75" s="251"/>
      <c r="K75" s="253"/>
      <c r="L75" s="250"/>
      <c r="M75" s="251"/>
      <c r="N75" s="252"/>
      <c r="O75" s="250"/>
      <c r="P75" s="251"/>
      <c r="Q75" s="252"/>
      <c r="R75" s="250"/>
      <c r="S75" s="251"/>
      <c r="T75" s="252"/>
      <c r="U75" s="250"/>
      <c r="V75" s="251"/>
      <c r="W75" s="252"/>
      <c r="X75" s="250"/>
      <c r="Y75" s="251"/>
      <c r="Z75" s="252"/>
      <c r="AA75" s="250"/>
      <c r="AB75" s="251"/>
      <c r="AC75" s="252"/>
      <c r="AD75" s="250"/>
      <c r="AE75" s="254">
        <f t="shared" si="6"/>
        <v>0</v>
      </c>
      <c r="AF75" s="252"/>
    </row>
    <row r="76" spans="1:32">
      <c r="A76" s="255" t="s">
        <v>123</v>
      </c>
      <c r="B76" s="634" t="s">
        <v>124</v>
      </c>
      <c r="C76" s="635"/>
      <c r="D76" s="635"/>
      <c r="E76" s="636"/>
      <c r="F76" s="250"/>
      <c r="G76" s="251"/>
      <c r="H76" s="252"/>
      <c r="I76" s="250"/>
      <c r="J76" s="251"/>
      <c r="K76" s="253"/>
      <c r="L76" s="250"/>
      <c r="M76" s="251"/>
      <c r="N76" s="252"/>
      <c r="O76" s="250"/>
      <c r="P76" s="251"/>
      <c r="Q76" s="252"/>
      <c r="R76" s="250"/>
      <c r="S76" s="251"/>
      <c r="T76" s="252"/>
      <c r="U76" s="250"/>
      <c r="V76" s="251"/>
      <c r="W76" s="252"/>
      <c r="X76" s="250"/>
      <c r="Y76" s="251"/>
      <c r="Z76" s="252"/>
      <c r="AA76" s="250"/>
      <c r="AB76" s="251"/>
      <c r="AC76" s="252"/>
      <c r="AD76" s="250"/>
      <c r="AE76" s="254">
        <f t="shared" si="6"/>
        <v>0</v>
      </c>
      <c r="AF76" s="252"/>
    </row>
    <row r="77" spans="1:32">
      <c r="A77" s="255" t="s">
        <v>125</v>
      </c>
      <c r="B77" s="634" t="s">
        <v>126</v>
      </c>
      <c r="C77" s="635"/>
      <c r="D77" s="635"/>
      <c r="E77" s="636"/>
      <c r="F77" s="250"/>
      <c r="G77" s="251"/>
      <c r="H77" s="252"/>
      <c r="I77" s="250"/>
      <c r="J77" s="251"/>
      <c r="K77" s="253"/>
      <c r="L77" s="250"/>
      <c r="M77" s="251"/>
      <c r="N77" s="252"/>
      <c r="O77" s="250"/>
      <c r="P77" s="251"/>
      <c r="Q77" s="252"/>
      <c r="R77" s="250"/>
      <c r="S77" s="251"/>
      <c r="T77" s="252"/>
      <c r="U77" s="250"/>
      <c r="V77" s="251"/>
      <c r="W77" s="252"/>
      <c r="X77" s="250"/>
      <c r="Y77" s="251"/>
      <c r="Z77" s="252"/>
      <c r="AA77" s="250"/>
      <c r="AB77" s="251"/>
      <c r="AC77" s="252"/>
      <c r="AD77" s="250"/>
      <c r="AE77" s="254">
        <f t="shared" si="6"/>
        <v>0</v>
      </c>
      <c r="AF77" s="252"/>
    </row>
    <row r="78" spans="1:32">
      <c r="A78" s="255" t="s">
        <v>127</v>
      </c>
      <c r="B78" s="634" t="s">
        <v>128</v>
      </c>
      <c r="C78" s="635"/>
      <c r="D78" s="635"/>
      <c r="E78" s="636"/>
      <c r="F78" s="250"/>
      <c r="G78" s="251"/>
      <c r="H78" s="252"/>
      <c r="I78" s="250"/>
      <c r="J78" s="251"/>
      <c r="K78" s="253"/>
      <c r="L78" s="250"/>
      <c r="M78" s="251"/>
      <c r="N78" s="252"/>
      <c r="O78" s="250"/>
      <c r="P78" s="251"/>
      <c r="Q78" s="252"/>
      <c r="R78" s="250"/>
      <c r="S78" s="251"/>
      <c r="T78" s="252"/>
      <c r="U78" s="250"/>
      <c r="V78" s="251"/>
      <c r="W78" s="252"/>
      <c r="X78" s="250"/>
      <c r="Y78" s="251"/>
      <c r="Z78" s="252"/>
      <c r="AA78" s="250"/>
      <c r="AB78" s="251"/>
      <c r="AC78" s="252"/>
      <c r="AD78" s="250"/>
      <c r="AE78" s="254">
        <f t="shared" si="6"/>
        <v>0</v>
      </c>
      <c r="AF78" s="252"/>
    </row>
    <row r="79" spans="1:32">
      <c r="A79" s="255" t="s">
        <v>129</v>
      </c>
      <c r="B79" s="634" t="s">
        <v>130</v>
      </c>
      <c r="C79" s="635"/>
      <c r="D79" s="635"/>
      <c r="E79" s="636"/>
      <c r="F79" s="250"/>
      <c r="G79" s="251"/>
      <c r="H79" s="252"/>
      <c r="I79" s="250"/>
      <c r="J79" s="251"/>
      <c r="K79" s="253"/>
      <c r="L79" s="250"/>
      <c r="M79" s="251"/>
      <c r="N79" s="252"/>
      <c r="O79" s="250"/>
      <c r="P79" s="251"/>
      <c r="Q79" s="252"/>
      <c r="R79" s="250"/>
      <c r="S79" s="251"/>
      <c r="T79" s="252"/>
      <c r="U79" s="250"/>
      <c r="V79" s="251"/>
      <c r="W79" s="252"/>
      <c r="X79" s="250"/>
      <c r="Y79" s="251"/>
      <c r="Z79" s="252"/>
      <c r="AA79" s="250"/>
      <c r="AB79" s="251"/>
      <c r="AC79" s="252"/>
      <c r="AD79" s="250"/>
      <c r="AE79" s="254">
        <f t="shared" si="6"/>
        <v>0</v>
      </c>
      <c r="AF79" s="252"/>
    </row>
    <row r="80" spans="1:32">
      <c r="A80" s="255" t="s">
        <v>131</v>
      </c>
      <c r="B80" s="634" t="s">
        <v>132</v>
      </c>
      <c r="C80" s="635"/>
      <c r="D80" s="635"/>
      <c r="E80" s="636"/>
      <c r="F80" s="250"/>
      <c r="G80" s="251"/>
      <c r="H80" s="252"/>
      <c r="I80" s="250"/>
      <c r="J80" s="251"/>
      <c r="K80" s="253"/>
      <c r="L80" s="250"/>
      <c r="M80" s="251"/>
      <c r="N80" s="252"/>
      <c r="O80" s="250"/>
      <c r="P80" s="251"/>
      <c r="Q80" s="252"/>
      <c r="R80" s="250"/>
      <c r="S80" s="251"/>
      <c r="T80" s="252"/>
      <c r="U80" s="250"/>
      <c r="V80" s="251"/>
      <c r="W80" s="252"/>
      <c r="X80" s="250"/>
      <c r="Y80" s="251"/>
      <c r="Z80" s="252"/>
      <c r="AA80" s="250"/>
      <c r="AB80" s="251"/>
      <c r="AC80" s="252"/>
      <c r="AD80" s="250"/>
      <c r="AE80" s="254">
        <f t="shared" si="6"/>
        <v>0</v>
      </c>
      <c r="AF80" s="252"/>
    </row>
    <row r="81" spans="1:32">
      <c r="A81" s="255" t="s">
        <v>133</v>
      </c>
      <c r="B81" s="634" t="s">
        <v>134</v>
      </c>
      <c r="C81" s="635"/>
      <c r="D81" s="635"/>
      <c r="E81" s="636"/>
      <c r="F81" s="250"/>
      <c r="G81" s="251"/>
      <c r="H81" s="252"/>
      <c r="I81" s="250"/>
      <c r="J81" s="251"/>
      <c r="K81" s="253"/>
      <c r="L81" s="250"/>
      <c r="M81" s="251"/>
      <c r="N81" s="252"/>
      <c r="O81" s="250"/>
      <c r="P81" s="251"/>
      <c r="Q81" s="252"/>
      <c r="R81" s="250"/>
      <c r="S81" s="251"/>
      <c r="T81" s="252"/>
      <c r="U81" s="250"/>
      <c r="V81" s="251"/>
      <c r="W81" s="252"/>
      <c r="X81" s="250"/>
      <c r="Y81" s="251"/>
      <c r="Z81" s="252"/>
      <c r="AA81" s="250"/>
      <c r="AB81" s="251"/>
      <c r="AC81" s="252"/>
      <c r="AD81" s="250"/>
      <c r="AE81" s="254">
        <f t="shared" si="6"/>
        <v>0</v>
      </c>
      <c r="AF81" s="252"/>
    </row>
    <row r="82" spans="1:32">
      <c r="A82" s="255" t="s">
        <v>135</v>
      </c>
      <c r="B82" s="634" t="s">
        <v>136</v>
      </c>
      <c r="C82" s="635"/>
      <c r="D82" s="635"/>
      <c r="E82" s="636"/>
      <c r="F82" s="250"/>
      <c r="G82" s="251"/>
      <c r="H82" s="252"/>
      <c r="I82" s="250"/>
      <c r="J82" s="251"/>
      <c r="K82" s="253"/>
      <c r="L82" s="250"/>
      <c r="M82" s="251"/>
      <c r="N82" s="252"/>
      <c r="O82" s="250"/>
      <c r="P82" s="251"/>
      <c r="Q82" s="252"/>
      <c r="R82" s="250"/>
      <c r="S82" s="251"/>
      <c r="T82" s="252"/>
      <c r="U82" s="250"/>
      <c r="V82" s="251"/>
      <c r="W82" s="252"/>
      <c r="X82" s="250"/>
      <c r="Y82" s="251"/>
      <c r="Z82" s="252"/>
      <c r="AA82" s="250"/>
      <c r="AB82" s="251"/>
      <c r="AC82" s="252"/>
      <c r="AD82" s="250"/>
      <c r="AE82" s="254">
        <f t="shared" si="6"/>
        <v>0</v>
      </c>
      <c r="AF82" s="252"/>
    </row>
    <row r="83" spans="1:32">
      <c r="A83" s="255" t="s">
        <v>137</v>
      </c>
      <c r="B83" s="634" t="s">
        <v>138</v>
      </c>
      <c r="C83" s="635"/>
      <c r="D83" s="635"/>
      <c r="E83" s="636"/>
      <c r="F83" s="250"/>
      <c r="G83" s="251"/>
      <c r="H83" s="252"/>
      <c r="I83" s="250"/>
      <c r="J83" s="251"/>
      <c r="K83" s="253"/>
      <c r="L83" s="250"/>
      <c r="M83" s="251"/>
      <c r="N83" s="252"/>
      <c r="O83" s="250"/>
      <c r="P83" s="251"/>
      <c r="Q83" s="252"/>
      <c r="R83" s="250"/>
      <c r="S83" s="251"/>
      <c r="T83" s="252"/>
      <c r="U83" s="250"/>
      <c r="V83" s="251"/>
      <c r="W83" s="252"/>
      <c r="X83" s="250"/>
      <c r="Y83" s="251"/>
      <c r="Z83" s="252"/>
      <c r="AA83" s="250"/>
      <c r="AB83" s="251"/>
      <c r="AC83" s="252"/>
      <c r="AD83" s="250"/>
      <c r="AE83" s="254">
        <f t="shared" si="6"/>
        <v>0</v>
      </c>
      <c r="AF83" s="252"/>
    </row>
    <row r="84" spans="1:32">
      <c r="A84" s="255" t="s">
        <v>139</v>
      </c>
      <c r="B84" s="634" t="s">
        <v>140</v>
      </c>
      <c r="C84" s="635"/>
      <c r="D84" s="635"/>
      <c r="E84" s="636"/>
      <c r="F84" s="250"/>
      <c r="G84" s="251"/>
      <c r="H84" s="252"/>
      <c r="I84" s="250"/>
      <c r="J84" s="251"/>
      <c r="K84" s="253"/>
      <c r="L84" s="250"/>
      <c r="M84" s="251"/>
      <c r="N84" s="252"/>
      <c r="O84" s="250"/>
      <c r="P84" s="251"/>
      <c r="Q84" s="252"/>
      <c r="R84" s="250"/>
      <c r="S84" s="251"/>
      <c r="T84" s="252"/>
      <c r="U84" s="250"/>
      <c r="V84" s="251"/>
      <c r="W84" s="252"/>
      <c r="X84" s="250"/>
      <c r="Y84" s="251"/>
      <c r="Z84" s="252"/>
      <c r="AA84" s="250"/>
      <c r="AB84" s="251"/>
      <c r="AC84" s="252"/>
      <c r="AD84" s="250"/>
      <c r="AE84" s="254">
        <f t="shared" si="6"/>
        <v>0</v>
      </c>
      <c r="AF84" s="252"/>
    </row>
    <row r="85" spans="1:32">
      <c r="A85" s="255" t="s">
        <v>141</v>
      </c>
      <c r="B85" s="634" t="s">
        <v>142</v>
      </c>
      <c r="C85" s="635"/>
      <c r="D85" s="635"/>
      <c r="E85" s="636"/>
      <c r="F85" s="250"/>
      <c r="G85" s="251"/>
      <c r="H85" s="252"/>
      <c r="I85" s="250"/>
      <c r="J85" s="251"/>
      <c r="K85" s="253"/>
      <c r="L85" s="250"/>
      <c r="M85" s="251"/>
      <c r="N85" s="252"/>
      <c r="O85" s="250"/>
      <c r="P85" s="251"/>
      <c r="Q85" s="252"/>
      <c r="R85" s="250"/>
      <c r="S85" s="251"/>
      <c r="T85" s="252"/>
      <c r="U85" s="250"/>
      <c r="V85" s="251"/>
      <c r="W85" s="252"/>
      <c r="X85" s="250"/>
      <c r="Y85" s="251"/>
      <c r="Z85" s="252"/>
      <c r="AA85" s="250"/>
      <c r="AB85" s="251"/>
      <c r="AC85" s="252"/>
      <c r="AD85" s="250"/>
      <c r="AE85" s="254">
        <f t="shared" si="6"/>
        <v>0</v>
      </c>
      <c r="AF85" s="252"/>
    </row>
    <row r="86" spans="1:32">
      <c r="A86" s="255" t="s">
        <v>143</v>
      </c>
      <c r="B86" s="634" t="s">
        <v>144</v>
      </c>
      <c r="C86" s="635"/>
      <c r="D86" s="635"/>
      <c r="E86" s="636"/>
      <c r="F86" s="250"/>
      <c r="G86" s="251"/>
      <c r="H86" s="252"/>
      <c r="I86" s="250"/>
      <c r="J86" s="251"/>
      <c r="K86" s="253"/>
      <c r="L86" s="250"/>
      <c r="M86" s="251"/>
      <c r="N86" s="252"/>
      <c r="O86" s="250"/>
      <c r="P86" s="251"/>
      <c r="Q86" s="252"/>
      <c r="R86" s="250"/>
      <c r="S86" s="251"/>
      <c r="T86" s="252"/>
      <c r="U86" s="250"/>
      <c r="V86" s="251"/>
      <c r="W86" s="252"/>
      <c r="X86" s="250"/>
      <c r="Y86" s="251"/>
      <c r="Z86" s="252"/>
      <c r="AA86" s="250"/>
      <c r="AB86" s="251"/>
      <c r="AC86" s="252"/>
      <c r="AD86" s="250"/>
      <c r="AE86" s="254">
        <f t="shared" si="6"/>
        <v>0</v>
      </c>
      <c r="AF86" s="252"/>
    </row>
    <row r="87" spans="1:32">
      <c r="A87" s="255" t="s">
        <v>145</v>
      </c>
      <c r="B87" s="634" t="s">
        <v>146</v>
      </c>
      <c r="C87" s="635"/>
      <c r="D87" s="635"/>
      <c r="E87" s="636"/>
      <c r="F87" s="250"/>
      <c r="G87" s="251"/>
      <c r="H87" s="252"/>
      <c r="I87" s="250"/>
      <c r="J87" s="251"/>
      <c r="K87" s="253"/>
      <c r="L87" s="250"/>
      <c r="M87" s="251"/>
      <c r="N87" s="252"/>
      <c r="O87" s="250"/>
      <c r="P87" s="251"/>
      <c r="Q87" s="252"/>
      <c r="R87" s="250"/>
      <c r="S87" s="251"/>
      <c r="T87" s="252"/>
      <c r="U87" s="250"/>
      <c r="V87" s="251"/>
      <c r="W87" s="252"/>
      <c r="X87" s="250"/>
      <c r="Y87" s="251"/>
      <c r="Z87" s="252"/>
      <c r="AA87" s="250"/>
      <c r="AB87" s="251"/>
      <c r="AC87" s="252"/>
      <c r="AD87" s="250"/>
      <c r="AE87" s="254">
        <f t="shared" si="6"/>
        <v>0</v>
      </c>
      <c r="AF87" s="252"/>
    </row>
    <row r="88" spans="1:32">
      <c r="A88" s="255" t="s">
        <v>147</v>
      </c>
      <c r="B88" s="634" t="s">
        <v>148</v>
      </c>
      <c r="C88" s="635"/>
      <c r="D88" s="635"/>
      <c r="E88" s="636"/>
      <c r="F88" s="250"/>
      <c r="G88" s="251"/>
      <c r="H88" s="252"/>
      <c r="I88" s="250"/>
      <c r="J88" s="251"/>
      <c r="K88" s="253"/>
      <c r="L88" s="250"/>
      <c r="M88" s="251"/>
      <c r="N88" s="252"/>
      <c r="O88" s="250"/>
      <c r="P88" s="251"/>
      <c r="Q88" s="252"/>
      <c r="R88" s="250"/>
      <c r="S88" s="251"/>
      <c r="T88" s="252"/>
      <c r="U88" s="250"/>
      <c r="V88" s="251"/>
      <c r="W88" s="252"/>
      <c r="X88" s="250"/>
      <c r="Y88" s="251"/>
      <c r="Z88" s="252"/>
      <c r="AA88" s="250"/>
      <c r="AB88" s="251"/>
      <c r="AC88" s="252"/>
      <c r="AD88" s="250"/>
      <c r="AE88" s="254">
        <f t="shared" si="6"/>
        <v>0</v>
      </c>
      <c r="AF88" s="252"/>
    </row>
    <row r="89" spans="1:32">
      <c r="A89" s="255" t="s">
        <v>149</v>
      </c>
      <c r="B89" s="634" t="s">
        <v>150</v>
      </c>
      <c r="C89" s="635"/>
      <c r="D89" s="635"/>
      <c r="E89" s="636"/>
      <c r="F89" s="250"/>
      <c r="G89" s="251"/>
      <c r="H89" s="252"/>
      <c r="I89" s="250"/>
      <c r="J89" s="251"/>
      <c r="K89" s="253"/>
      <c r="L89" s="250"/>
      <c r="M89" s="251"/>
      <c r="N89" s="252"/>
      <c r="O89" s="250"/>
      <c r="P89" s="251"/>
      <c r="Q89" s="252"/>
      <c r="R89" s="250"/>
      <c r="S89" s="251"/>
      <c r="T89" s="252"/>
      <c r="U89" s="250"/>
      <c r="V89" s="251"/>
      <c r="W89" s="252"/>
      <c r="X89" s="250"/>
      <c r="Y89" s="251"/>
      <c r="Z89" s="252"/>
      <c r="AA89" s="250"/>
      <c r="AB89" s="251"/>
      <c r="AC89" s="252"/>
      <c r="AD89" s="250"/>
      <c r="AE89" s="254">
        <f t="shared" si="6"/>
        <v>0</v>
      </c>
      <c r="AF89" s="252"/>
    </row>
    <row r="90" spans="1:32">
      <c r="A90" s="255" t="s">
        <v>151</v>
      </c>
      <c r="B90" s="634" t="s">
        <v>152</v>
      </c>
      <c r="C90" s="635"/>
      <c r="D90" s="635"/>
      <c r="E90" s="636"/>
      <c r="F90" s="250"/>
      <c r="G90" s="251"/>
      <c r="H90" s="252"/>
      <c r="I90" s="250"/>
      <c r="J90" s="251"/>
      <c r="K90" s="253"/>
      <c r="L90" s="250"/>
      <c r="M90" s="251"/>
      <c r="N90" s="252"/>
      <c r="O90" s="250"/>
      <c r="P90" s="251"/>
      <c r="Q90" s="252"/>
      <c r="R90" s="250"/>
      <c r="S90" s="251"/>
      <c r="T90" s="252"/>
      <c r="U90" s="250"/>
      <c r="V90" s="251"/>
      <c r="W90" s="252"/>
      <c r="X90" s="250"/>
      <c r="Y90" s="251"/>
      <c r="Z90" s="252"/>
      <c r="AA90" s="250"/>
      <c r="AB90" s="251"/>
      <c r="AC90" s="252"/>
      <c r="AD90" s="250"/>
      <c r="AE90" s="254">
        <f t="shared" si="6"/>
        <v>0</v>
      </c>
      <c r="AF90" s="252"/>
    </row>
    <row r="91" spans="1:32">
      <c r="A91" s="255" t="s">
        <v>153</v>
      </c>
      <c r="B91" s="634" t="s">
        <v>154</v>
      </c>
      <c r="C91" s="635"/>
      <c r="D91" s="635"/>
      <c r="E91" s="636"/>
      <c r="F91" s="250"/>
      <c r="G91" s="251"/>
      <c r="H91" s="252"/>
      <c r="I91" s="250"/>
      <c r="J91" s="251"/>
      <c r="K91" s="253"/>
      <c r="L91" s="250"/>
      <c r="M91" s="251"/>
      <c r="N91" s="252"/>
      <c r="O91" s="250"/>
      <c r="P91" s="251"/>
      <c r="Q91" s="252"/>
      <c r="R91" s="250"/>
      <c r="S91" s="251"/>
      <c r="T91" s="252"/>
      <c r="U91" s="250"/>
      <c r="V91" s="251"/>
      <c r="W91" s="252"/>
      <c r="X91" s="250"/>
      <c r="Y91" s="251"/>
      <c r="Z91" s="252"/>
      <c r="AA91" s="250"/>
      <c r="AB91" s="251"/>
      <c r="AC91" s="252"/>
      <c r="AD91" s="250"/>
      <c r="AE91" s="254">
        <f t="shared" si="6"/>
        <v>0</v>
      </c>
      <c r="AF91" s="252"/>
    </row>
    <row r="92" spans="1:32">
      <c r="A92" s="255" t="s">
        <v>155</v>
      </c>
      <c r="B92" s="634" t="s">
        <v>156</v>
      </c>
      <c r="C92" s="635"/>
      <c r="D92" s="635"/>
      <c r="E92" s="636"/>
      <c r="F92" s="250"/>
      <c r="G92" s="251"/>
      <c r="H92" s="252"/>
      <c r="I92" s="250"/>
      <c r="J92" s="251"/>
      <c r="K92" s="253"/>
      <c r="L92" s="250"/>
      <c r="M92" s="251"/>
      <c r="N92" s="252"/>
      <c r="O92" s="250"/>
      <c r="P92" s="251"/>
      <c r="Q92" s="252"/>
      <c r="R92" s="250"/>
      <c r="S92" s="251"/>
      <c r="T92" s="252"/>
      <c r="U92" s="250"/>
      <c r="V92" s="251"/>
      <c r="W92" s="252"/>
      <c r="X92" s="250"/>
      <c r="Y92" s="251"/>
      <c r="Z92" s="252"/>
      <c r="AA92" s="250"/>
      <c r="AB92" s="251"/>
      <c r="AC92" s="252"/>
      <c r="AD92" s="250"/>
      <c r="AE92" s="254">
        <f t="shared" si="6"/>
        <v>0</v>
      </c>
      <c r="AF92" s="252"/>
    </row>
    <row r="93" spans="1:32">
      <c r="A93" s="256" t="s">
        <v>157</v>
      </c>
      <c r="B93" s="634" t="s">
        <v>158</v>
      </c>
      <c r="C93" s="635"/>
      <c r="D93" s="635"/>
      <c r="E93" s="636"/>
      <c r="F93" s="250"/>
      <c r="G93" s="251"/>
      <c r="H93" s="252"/>
      <c r="I93" s="250"/>
      <c r="J93" s="251"/>
      <c r="K93" s="253"/>
      <c r="L93" s="250"/>
      <c r="M93" s="251"/>
      <c r="N93" s="252"/>
      <c r="O93" s="250"/>
      <c r="P93" s="251"/>
      <c r="Q93" s="252"/>
      <c r="R93" s="250"/>
      <c r="S93" s="251"/>
      <c r="T93" s="252"/>
      <c r="U93" s="250"/>
      <c r="V93" s="251"/>
      <c r="W93" s="252"/>
      <c r="X93" s="250"/>
      <c r="Y93" s="251"/>
      <c r="Z93" s="252"/>
      <c r="AA93" s="250"/>
      <c r="AB93" s="251"/>
      <c r="AC93" s="252"/>
      <c r="AD93" s="250"/>
      <c r="AE93" s="254">
        <f t="shared" si="6"/>
        <v>0</v>
      </c>
      <c r="AF93" s="252"/>
    </row>
    <row r="94" spans="1:32">
      <c r="A94" s="255" t="s">
        <v>159</v>
      </c>
      <c r="B94" s="634" t="s">
        <v>160</v>
      </c>
      <c r="C94" s="635"/>
      <c r="D94" s="635"/>
      <c r="E94" s="636"/>
      <c r="F94" s="250"/>
      <c r="G94" s="251"/>
      <c r="H94" s="252"/>
      <c r="I94" s="250"/>
      <c r="J94" s="251"/>
      <c r="K94" s="253"/>
      <c r="L94" s="250"/>
      <c r="M94" s="251"/>
      <c r="N94" s="252"/>
      <c r="O94" s="250"/>
      <c r="P94" s="251"/>
      <c r="Q94" s="252"/>
      <c r="R94" s="250"/>
      <c r="S94" s="251"/>
      <c r="T94" s="252"/>
      <c r="U94" s="250"/>
      <c r="V94" s="251"/>
      <c r="W94" s="252"/>
      <c r="X94" s="250"/>
      <c r="Y94" s="251"/>
      <c r="Z94" s="252"/>
      <c r="AA94" s="250"/>
      <c r="AB94" s="251"/>
      <c r="AC94" s="252"/>
      <c r="AD94" s="250"/>
      <c r="AE94" s="254">
        <f t="shared" si="6"/>
        <v>0</v>
      </c>
      <c r="AF94" s="252"/>
    </row>
    <row r="95" spans="1:32">
      <c r="A95" s="255"/>
      <c r="B95" s="634" t="s">
        <v>182</v>
      </c>
      <c r="C95" s="635"/>
      <c r="D95" s="635"/>
      <c r="E95" s="636"/>
      <c r="F95" s="250"/>
      <c r="G95" s="251"/>
      <c r="H95" s="252"/>
      <c r="I95" s="250"/>
      <c r="J95" s="251"/>
      <c r="K95" s="253"/>
      <c r="L95" s="250"/>
      <c r="M95" s="251"/>
      <c r="N95" s="252"/>
      <c r="O95" s="250"/>
      <c r="P95" s="251"/>
      <c r="Q95" s="252"/>
      <c r="R95" s="250"/>
      <c r="S95" s="251"/>
      <c r="T95" s="252"/>
      <c r="U95" s="250"/>
      <c r="V95" s="251"/>
      <c r="W95" s="252"/>
      <c r="X95" s="250"/>
      <c r="Y95" s="251"/>
      <c r="Z95" s="252"/>
      <c r="AA95" s="250"/>
      <c r="AB95" s="251"/>
      <c r="AC95" s="252"/>
      <c r="AD95" s="250"/>
      <c r="AE95" s="254">
        <f t="shared" si="6"/>
        <v>0</v>
      </c>
      <c r="AF95" s="344"/>
    </row>
    <row r="96" spans="1:32">
      <c r="A96" s="100" t="s">
        <v>355</v>
      </c>
      <c r="B96" s="265"/>
      <c r="C96" s="345"/>
      <c r="D96" s="345"/>
      <c r="E96" s="346"/>
      <c r="F96" s="347">
        <f>SUM(F74:F95)</f>
        <v>0</v>
      </c>
      <c r="G96" s="348">
        <f t="shared" ref="G96:J96" si="7">SUM(G74:G95)</f>
        <v>0</v>
      </c>
      <c r="H96" s="349">
        <f t="shared" si="7"/>
        <v>0</v>
      </c>
      <c r="I96" s="347">
        <f t="shared" si="7"/>
        <v>0</v>
      </c>
      <c r="J96" s="348">
        <f t="shared" si="7"/>
        <v>0</v>
      </c>
      <c r="K96" s="350"/>
      <c r="L96" s="347">
        <f t="shared" ref="L96:AF96" si="8">SUM(L74:L95)</f>
        <v>0</v>
      </c>
      <c r="M96" s="348">
        <f t="shared" si="8"/>
        <v>0</v>
      </c>
      <c r="N96" s="349">
        <f t="shared" si="8"/>
        <v>0</v>
      </c>
      <c r="O96" s="347">
        <f t="shared" si="8"/>
        <v>0</v>
      </c>
      <c r="P96" s="348">
        <f t="shared" si="8"/>
        <v>0</v>
      </c>
      <c r="Q96" s="349">
        <f t="shared" si="8"/>
        <v>0</v>
      </c>
      <c r="R96" s="347">
        <f t="shared" si="8"/>
        <v>0</v>
      </c>
      <c r="S96" s="348">
        <f t="shared" si="8"/>
        <v>0</v>
      </c>
      <c r="T96" s="349">
        <f t="shared" si="8"/>
        <v>0</v>
      </c>
      <c r="U96" s="347">
        <f t="shared" si="8"/>
        <v>0</v>
      </c>
      <c r="V96" s="348">
        <f t="shared" si="8"/>
        <v>0</v>
      </c>
      <c r="W96" s="349">
        <f t="shared" si="8"/>
        <v>0</v>
      </c>
      <c r="X96" s="347">
        <f t="shared" si="8"/>
        <v>0</v>
      </c>
      <c r="Y96" s="348">
        <f t="shared" si="8"/>
        <v>0</v>
      </c>
      <c r="Z96" s="349">
        <f t="shared" si="8"/>
        <v>0</v>
      </c>
      <c r="AA96" s="347">
        <f t="shared" si="8"/>
        <v>0</v>
      </c>
      <c r="AB96" s="348">
        <f t="shared" si="8"/>
        <v>0</v>
      </c>
      <c r="AC96" s="349">
        <f t="shared" si="8"/>
        <v>0</v>
      </c>
      <c r="AD96" s="347">
        <f t="shared" si="8"/>
        <v>0</v>
      </c>
      <c r="AE96" s="348">
        <f t="shared" si="8"/>
        <v>0</v>
      </c>
      <c r="AF96" s="349">
        <f t="shared" si="8"/>
        <v>0</v>
      </c>
    </row>
    <row r="97" spans="1:3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205" t="s">
        <v>359</v>
      </c>
    </row>
    <row r="101" spans="1:32">
      <c r="F101" s="637" t="s">
        <v>357</v>
      </c>
      <c r="G101" s="637"/>
      <c r="H101" s="637"/>
    </row>
    <row r="102" spans="1:32" ht="71.25">
      <c r="A102" s="3"/>
      <c r="B102" s="638" t="s">
        <v>705</v>
      </c>
      <c r="C102" s="638"/>
      <c r="D102" s="638"/>
      <c r="E102" s="639"/>
      <c r="F102" s="351" t="s">
        <v>77</v>
      </c>
      <c r="G102" s="352" t="s">
        <v>82</v>
      </c>
      <c r="H102" s="353" t="s">
        <v>708</v>
      </c>
    </row>
    <row r="103" spans="1:32" ht="15" customHeight="1">
      <c r="A103" s="100" t="s">
        <v>120</v>
      </c>
      <c r="B103" s="652" t="s">
        <v>711</v>
      </c>
      <c r="C103" s="653"/>
      <c r="D103" s="653"/>
      <c r="E103" s="654"/>
      <c r="F103" s="354"/>
      <c r="G103" s="355"/>
      <c r="H103" s="356"/>
    </row>
    <row r="104" spans="1:32" ht="15" customHeight="1">
      <c r="A104" s="255">
        <v>1</v>
      </c>
      <c r="B104" s="251"/>
      <c r="C104" s="251"/>
      <c r="D104" s="251"/>
      <c r="E104" s="251"/>
      <c r="F104" s="250"/>
      <c r="G104" s="251"/>
      <c r="H104" s="252"/>
    </row>
    <row r="105" spans="1:32" ht="15" customHeight="1">
      <c r="A105" s="255">
        <v>2</v>
      </c>
      <c r="B105" s="251"/>
      <c r="C105" s="251"/>
      <c r="D105" s="251"/>
      <c r="E105" s="251"/>
      <c r="F105" s="250"/>
      <c r="G105" s="251"/>
      <c r="H105" s="252"/>
    </row>
    <row r="106" spans="1:32" ht="15" customHeight="1">
      <c r="A106" s="255">
        <v>3</v>
      </c>
      <c r="B106" s="251"/>
      <c r="C106" s="251"/>
      <c r="D106" s="251"/>
      <c r="E106" s="251"/>
      <c r="F106" s="250"/>
      <c r="G106" s="251"/>
      <c r="H106" s="252"/>
    </row>
    <row r="107" spans="1:32" ht="15" customHeight="1">
      <c r="A107" s="255">
        <v>4</v>
      </c>
      <c r="B107" s="251"/>
      <c r="C107" s="251"/>
      <c r="D107" s="251"/>
      <c r="E107" s="251"/>
      <c r="F107" s="250"/>
      <c r="G107" s="251"/>
      <c r="H107" s="252"/>
    </row>
    <row r="108" spans="1:32" ht="15" customHeight="1">
      <c r="A108" s="255">
        <v>5</v>
      </c>
      <c r="B108" s="251"/>
      <c r="C108" s="251"/>
      <c r="D108" s="251"/>
      <c r="E108" s="251"/>
      <c r="F108" s="250"/>
      <c r="G108" s="251"/>
      <c r="H108" s="252"/>
    </row>
    <row r="109" spans="1:32" ht="15" customHeight="1">
      <c r="A109" s="255">
        <v>6</v>
      </c>
      <c r="B109" s="251"/>
      <c r="C109" s="251"/>
      <c r="D109" s="251"/>
      <c r="E109" s="251"/>
      <c r="F109" s="250"/>
      <c r="G109" s="251"/>
      <c r="H109" s="252"/>
    </row>
    <row r="110" spans="1:32" ht="15" customHeight="1">
      <c r="A110" s="255">
        <v>7</v>
      </c>
      <c r="B110" s="251"/>
      <c r="C110" s="251"/>
      <c r="D110" s="251"/>
      <c r="E110" s="251"/>
      <c r="F110" s="250"/>
      <c r="G110" s="251"/>
      <c r="H110" s="252"/>
    </row>
    <row r="111" spans="1:32" ht="15" customHeight="1">
      <c r="A111" s="255">
        <v>8</v>
      </c>
      <c r="B111" s="251"/>
      <c r="C111" s="251"/>
      <c r="D111" s="251"/>
      <c r="E111" s="251"/>
      <c r="F111" s="250"/>
      <c r="G111" s="251"/>
      <c r="H111" s="252"/>
    </row>
    <row r="112" spans="1:32" ht="15" customHeight="1">
      <c r="A112" s="255">
        <v>9</v>
      </c>
      <c r="B112" s="251"/>
      <c r="C112" s="251"/>
      <c r="D112" s="251"/>
      <c r="E112" s="251"/>
      <c r="F112" s="250"/>
      <c r="G112" s="251"/>
      <c r="H112" s="252"/>
    </row>
    <row r="113" spans="1:8" ht="15" customHeight="1">
      <c r="A113" s="255">
        <v>10</v>
      </c>
      <c r="B113" s="251"/>
      <c r="C113" s="251"/>
      <c r="D113" s="251"/>
      <c r="E113" s="251"/>
      <c r="F113" s="250"/>
      <c r="G113" s="251"/>
      <c r="H113" s="252"/>
    </row>
    <row r="114" spans="1:8">
      <c r="A114" s="100" t="s">
        <v>355</v>
      </c>
      <c r="B114" s="265"/>
      <c r="C114" s="345"/>
      <c r="D114" s="345"/>
      <c r="E114" s="346"/>
      <c r="F114" s="357">
        <f>SUM(F104:F113)</f>
        <v>0</v>
      </c>
      <c r="G114" s="343">
        <f t="shared" ref="G114:H114" si="9">SUM(G104:G113)</f>
        <v>0</v>
      </c>
      <c r="H114" s="358">
        <f t="shared" si="9"/>
        <v>0</v>
      </c>
    </row>
  </sheetData>
  <mergeCells count="107">
    <mergeCell ref="F101:H101"/>
    <mergeCell ref="B102:E102"/>
    <mergeCell ref="B103:E103"/>
    <mergeCell ref="B91:E91"/>
    <mergeCell ref="B92:E92"/>
    <mergeCell ref="B93:E93"/>
    <mergeCell ref="B94:E94"/>
    <mergeCell ref="B95:E95"/>
    <mergeCell ref="B86:E86"/>
    <mergeCell ref="B87:E87"/>
    <mergeCell ref="B88:E88"/>
    <mergeCell ref="B89:E89"/>
    <mergeCell ref="B90:E90"/>
    <mergeCell ref="B81:E81"/>
    <mergeCell ref="B82:E82"/>
    <mergeCell ref="B83:E83"/>
    <mergeCell ref="B84:E84"/>
    <mergeCell ref="B85:E85"/>
    <mergeCell ref="B76:E76"/>
    <mergeCell ref="B77:E77"/>
    <mergeCell ref="B78:E78"/>
    <mergeCell ref="B79:E79"/>
    <mergeCell ref="B80:E80"/>
    <mergeCell ref="AA72:AC72"/>
    <mergeCell ref="AD72:AF72"/>
    <mergeCell ref="B73:E73"/>
    <mergeCell ref="B74:E74"/>
    <mergeCell ref="B75:E75"/>
    <mergeCell ref="L72:N72"/>
    <mergeCell ref="O72:Q72"/>
    <mergeCell ref="R72:T72"/>
    <mergeCell ref="U72:W72"/>
    <mergeCell ref="X72:Z72"/>
    <mergeCell ref="B64:E64"/>
    <mergeCell ref="B65:E65"/>
    <mergeCell ref="B66:E66"/>
    <mergeCell ref="F72:H72"/>
    <mergeCell ref="I72:K72"/>
    <mergeCell ref="B59:E59"/>
    <mergeCell ref="B60:E60"/>
    <mergeCell ref="B61:E61"/>
    <mergeCell ref="B62:E62"/>
    <mergeCell ref="B63:E63"/>
    <mergeCell ref="B54:E54"/>
    <mergeCell ref="B55:E55"/>
    <mergeCell ref="B56:E56"/>
    <mergeCell ref="B57:E57"/>
    <mergeCell ref="B58:E58"/>
    <mergeCell ref="B49:E49"/>
    <mergeCell ref="B50:E50"/>
    <mergeCell ref="B51:E51"/>
    <mergeCell ref="B52:E52"/>
    <mergeCell ref="B53:E53"/>
    <mergeCell ref="B44:E44"/>
    <mergeCell ref="B45:E45"/>
    <mergeCell ref="B46:E46"/>
    <mergeCell ref="B47:E47"/>
    <mergeCell ref="B48:E48"/>
    <mergeCell ref="R43:T43"/>
    <mergeCell ref="U43:W43"/>
    <mergeCell ref="X43:Z43"/>
    <mergeCell ref="AA43:AC43"/>
    <mergeCell ref="AD43:AF43"/>
    <mergeCell ref="B15:E15"/>
    <mergeCell ref="F43:H43"/>
    <mergeCell ref="I43:K43"/>
    <mergeCell ref="L43:N43"/>
    <mergeCell ref="O43:Q43"/>
    <mergeCell ref="A6:B6"/>
    <mergeCell ref="C6:E6"/>
    <mergeCell ref="A8:B8"/>
    <mergeCell ref="C8:E8"/>
    <mergeCell ref="A9:B12"/>
    <mergeCell ref="C9:E12"/>
    <mergeCell ref="A7:B7"/>
    <mergeCell ref="C7:E7"/>
    <mergeCell ref="B31:E31"/>
    <mergeCell ref="B32:E32"/>
    <mergeCell ref="B21:E21"/>
    <mergeCell ref="B22:E22"/>
    <mergeCell ref="B23:E23"/>
    <mergeCell ref="B24:E24"/>
    <mergeCell ref="B25:E25"/>
    <mergeCell ref="B26:E26"/>
    <mergeCell ref="B16:E16"/>
    <mergeCell ref="B27:E27"/>
    <mergeCell ref="B35:E35"/>
    <mergeCell ref="B36:E36"/>
    <mergeCell ref="B37:E37"/>
    <mergeCell ref="AA14:AC14"/>
    <mergeCell ref="AD14:AF14"/>
    <mergeCell ref="R14:T14"/>
    <mergeCell ref="F14:H14"/>
    <mergeCell ref="I14:K14"/>
    <mergeCell ref="L14:N14"/>
    <mergeCell ref="O14:Q14"/>
    <mergeCell ref="U14:W14"/>
    <mergeCell ref="X14:Z14"/>
    <mergeCell ref="B28:E28"/>
    <mergeCell ref="B29:E29"/>
    <mergeCell ref="B30:E30"/>
    <mergeCell ref="B20:E20"/>
    <mergeCell ref="B17:E17"/>
    <mergeCell ref="B18:E18"/>
    <mergeCell ref="B19:E19"/>
    <mergeCell ref="B33:E33"/>
    <mergeCell ref="B34:E34"/>
  </mergeCells>
  <pageMargins left="0.70866141732283472" right="0.70866141732283472" top="0.74803149606299213" bottom="0.74803149606299213" header="0.31496062992125984" footer="0.31496062992125984"/>
  <pageSetup paperSize="8" scale="38" orientation="landscape" r:id="rId1"/>
  <headerFooter>
    <oddHeader xml:space="preserve">&amp;L16 August 2019: This template has been updated, please see: https://www.bankofengland.co.uk/prudential-regulation/letter/2019/insurance-stress-test-2019 </oddHeader>
    <oddFooter>&amp;R&amp;"-,Italic"Sheet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89"/>
  <sheetViews>
    <sheetView showGridLines="0" view="pageLayout" zoomScaleNormal="70" workbookViewId="0">
      <selection activeCell="N29" sqref="N29"/>
    </sheetView>
  </sheetViews>
  <sheetFormatPr defaultColWidth="9.1328125" defaultRowHeight="15" customHeight="1"/>
  <cols>
    <col min="1" max="1" width="40.73046875" style="3" customWidth="1"/>
    <col min="2" max="2" width="20.73046875" style="3" customWidth="1"/>
    <col min="3" max="5" width="20" style="3" customWidth="1"/>
    <col min="6" max="6" width="6.59765625" style="9" customWidth="1"/>
    <col min="7" max="7" width="136.59765625" style="9" bestFit="1" customWidth="1"/>
    <col min="8" max="12" width="16.73046875" style="9" customWidth="1"/>
    <col min="13" max="13" width="6.59765625" style="9" customWidth="1"/>
    <col min="14" max="14" width="40.1328125" style="3" customWidth="1"/>
    <col min="15" max="15" width="19.86328125" style="3" customWidth="1"/>
    <col min="16" max="16" width="23.86328125" style="3" customWidth="1"/>
    <col min="17" max="17" width="15.86328125" style="3" customWidth="1"/>
    <col min="18" max="16384" width="9.1328125" style="3"/>
  </cols>
  <sheetData>
    <row r="1" spans="1:17" ht="31.5" customHeight="1">
      <c r="A1" s="1" t="str">
        <f>Summary!A1</f>
        <v>PRA Insurance Stress Testing 2019</v>
      </c>
      <c r="G1" s="5" t="str">
        <f>CONCATENATE("Scenario C3: ", B2, ": Projected Movement in Net Assets after Stress")</f>
        <v>Scenario C3: Cyber Underwriting: Projected Movement in Net Assets after Stress</v>
      </c>
      <c r="H1" s="10"/>
      <c r="I1" s="10"/>
      <c r="J1" s="10"/>
      <c r="K1" s="10"/>
      <c r="L1" s="10"/>
      <c r="N1" s="14" t="str">
        <f>CONCATENATE("Scenario C3: ", B2, ": Specific data items")</f>
        <v>Scenario C3: Cyber Underwriting: Specific data items</v>
      </c>
    </row>
    <row r="2" spans="1:17" ht="21" customHeight="1">
      <c r="A2" s="31" t="s">
        <v>622</v>
      </c>
      <c r="B2" s="31" t="s">
        <v>623</v>
      </c>
      <c r="D2" s="89" t="s">
        <v>26</v>
      </c>
      <c r="G2" s="66" t="s">
        <v>11</v>
      </c>
      <c r="H2" s="10"/>
      <c r="I2" s="164" t="s">
        <v>530</v>
      </c>
      <c r="J2" s="10"/>
      <c r="K2" s="10"/>
      <c r="L2" s="10"/>
      <c r="N2" s="6" t="s">
        <v>11</v>
      </c>
    </row>
    <row r="3" spans="1:17" ht="21" customHeight="1">
      <c r="A3" s="6" t="s">
        <v>11</v>
      </c>
      <c r="D3" s="98" t="s">
        <v>24</v>
      </c>
      <c r="G3" s="136"/>
      <c r="H3" s="32"/>
      <c r="I3" s="164" t="s">
        <v>533</v>
      </c>
      <c r="J3" s="163"/>
      <c r="K3" s="163"/>
      <c r="L3" s="10"/>
      <c r="N3" s="2"/>
    </row>
    <row r="4" spans="1:17" ht="21" customHeight="1">
      <c r="B4" s="2"/>
      <c r="C4" s="2"/>
      <c r="D4" s="99" t="s">
        <v>25</v>
      </c>
      <c r="E4" s="2"/>
      <c r="F4" s="10"/>
      <c r="G4" s="22" t="s">
        <v>101</v>
      </c>
      <c r="H4" s="162" t="s">
        <v>432</v>
      </c>
      <c r="I4" s="164" t="s">
        <v>531</v>
      </c>
      <c r="J4" s="164" t="s">
        <v>534</v>
      </c>
      <c r="K4" s="164" t="s">
        <v>536</v>
      </c>
      <c r="L4" s="164" t="s">
        <v>538</v>
      </c>
      <c r="M4" s="10"/>
      <c r="N4" s="13" t="s">
        <v>647</v>
      </c>
    </row>
    <row r="5" spans="1:17" ht="15" customHeight="1">
      <c r="G5" s="7"/>
      <c r="H5" s="161" t="s">
        <v>529</v>
      </c>
      <c r="I5" s="164" t="s">
        <v>532</v>
      </c>
      <c r="J5" s="164" t="s">
        <v>535</v>
      </c>
      <c r="K5" s="164" t="s">
        <v>537</v>
      </c>
      <c r="L5" s="164" t="s">
        <v>539</v>
      </c>
    </row>
    <row r="6" spans="1:17" ht="28.5">
      <c r="A6" s="90" t="s">
        <v>6</v>
      </c>
      <c r="B6" s="468" t="str">
        <f>IF('Firm Info'!B6="","",'Firm Info'!B6)</f>
        <v/>
      </c>
      <c r="C6" s="468"/>
      <c r="D6" s="468"/>
      <c r="G6" s="147" t="s">
        <v>84</v>
      </c>
      <c r="H6" s="142">
        <f>'2019 Projection'!B16</f>
        <v>0</v>
      </c>
      <c r="I6" s="139"/>
      <c r="J6" s="139"/>
      <c r="K6" s="139"/>
      <c r="L6" s="142">
        <f>SUM(H6:K6)</f>
        <v>0</v>
      </c>
      <c r="N6" s="108"/>
      <c r="O6" s="182" t="s">
        <v>620</v>
      </c>
      <c r="P6" s="182" t="s">
        <v>621</v>
      </c>
      <c r="Q6" s="111" t="s">
        <v>417</v>
      </c>
    </row>
    <row r="7" spans="1:17" ht="15" customHeight="1">
      <c r="A7" s="74" t="s">
        <v>452</v>
      </c>
      <c r="B7" s="468" t="str">
        <f>IF('Firm Info'!B7="","",'Firm Info'!B7)</f>
        <v/>
      </c>
      <c r="C7" s="468"/>
      <c r="D7" s="468"/>
      <c r="G7" s="147" t="s">
        <v>85</v>
      </c>
      <c r="H7" s="142">
        <f>'2019 Projection'!B17</f>
        <v>0</v>
      </c>
      <c r="I7" s="139"/>
      <c r="J7" s="139"/>
      <c r="K7" s="139"/>
      <c r="L7" s="142">
        <f t="shared" ref="L7:L12" si="0">SUM(H7:K7)</f>
        <v>0</v>
      </c>
      <c r="N7" s="109" t="s">
        <v>410</v>
      </c>
      <c r="O7" s="130"/>
      <c r="P7" s="130"/>
      <c r="Q7" s="130"/>
    </row>
    <row r="8" spans="1:17" ht="14.25">
      <c r="A8" s="90" t="s">
        <v>5</v>
      </c>
      <c r="B8" s="480" t="str">
        <f>VLOOKUP(B2,Summary!$A$16:$B$24, 2)</f>
        <v>Cyber Underwriting</v>
      </c>
      <c r="C8" s="468"/>
      <c r="D8" s="468"/>
      <c r="G8" s="147" t="s">
        <v>486</v>
      </c>
      <c r="H8" s="142">
        <f>'2019 Projection'!B18</f>
        <v>0</v>
      </c>
      <c r="I8" s="139"/>
      <c r="J8" s="139"/>
      <c r="K8" s="139"/>
      <c r="L8" s="142">
        <f t="shared" si="0"/>
        <v>0</v>
      </c>
      <c r="N8" s="109" t="s">
        <v>411</v>
      </c>
      <c r="O8" s="130"/>
      <c r="P8" s="130"/>
      <c r="Q8" s="130"/>
    </row>
    <row r="9" spans="1:17" ht="14.25" customHeight="1">
      <c r="A9" s="481" t="s">
        <v>12</v>
      </c>
      <c r="B9" s="482" t="str">
        <f>Summary!K24</f>
        <v>A cyber scenario based on a ransomware attack leading to a mass outage of a few days across multiple sectors of the economy and including potential underwriting and operational losses for the firm</v>
      </c>
      <c r="C9" s="483"/>
      <c r="D9" s="484"/>
      <c r="G9" s="148" t="s">
        <v>487</v>
      </c>
      <c r="H9" s="140">
        <f>SUM(H6:H8)</f>
        <v>0</v>
      </c>
      <c r="I9" s="140">
        <f t="shared" ref="I9:K9" si="1">SUM(I6:I8)</f>
        <v>0</v>
      </c>
      <c r="J9" s="140">
        <f t="shared" si="1"/>
        <v>0</v>
      </c>
      <c r="K9" s="140">
        <f t="shared" si="1"/>
        <v>0</v>
      </c>
      <c r="L9" s="140">
        <f t="shared" si="0"/>
        <v>0</v>
      </c>
      <c r="N9" s="109" t="s">
        <v>412</v>
      </c>
      <c r="O9" s="130"/>
      <c r="P9" s="130"/>
      <c r="Q9" s="130"/>
    </row>
    <row r="10" spans="1:17" ht="14.25">
      <c r="A10" s="481"/>
      <c r="B10" s="485"/>
      <c r="C10" s="486"/>
      <c r="D10" s="487"/>
      <c r="G10" s="147" t="s">
        <v>86</v>
      </c>
      <c r="H10" s="142">
        <f>'2019 Projection'!B20</f>
        <v>0</v>
      </c>
      <c r="I10" s="139"/>
      <c r="J10" s="139"/>
      <c r="K10" s="139"/>
      <c r="L10" s="142">
        <f t="shared" si="0"/>
        <v>0</v>
      </c>
      <c r="N10" s="110" t="s">
        <v>424</v>
      </c>
      <c r="O10" s="130"/>
      <c r="P10" s="130"/>
      <c r="Q10" s="130"/>
    </row>
    <row r="11" spans="1:17" ht="14.25">
      <c r="A11" s="481"/>
      <c r="B11" s="485"/>
      <c r="C11" s="486"/>
      <c r="D11" s="487"/>
      <c r="G11" s="147" t="s">
        <v>87</v>
      </c>
      <c r="H11" s="142">
        <f>'2019 Projection'!B21</f>
        <v>0</v>
      </c>
      <c r="I11" s="139"/>
      <c r="J11" s="139"/>
      <c r="K11" s="139"/>
      <c r="L11" s="142">
        <f t="shared" si="0"/>
        <v>0</v>
      </c>
      <c r="N11" s="109" t="s">
        <v>413</v>
      </c>
      <c r="O11" s="130"/>
      <c r="P11" s="130"/>
      <c r="Q11" s="130"/>
    </row>
    <row r="12" spans="1:17" ht="14.25">
      <c r="A12" s="481"/>
      <c r="B12" s="488"/>
      <c r="C12" s="489"/>
      <c r="D12" s="490"/>
      <c r="G12" s="148" t="s">
        <v>488</v>
      </c>
      <c r="H12" s="140">
        <f>SUM(H10:H11)</f>
        <v>0</v>
      </c>
      <c r="I12" s="140">
        <f t="shared" ref="I12:K12" si="2">SUM(I10:I11)</f>
        <v>0</v>
      </c>
      <c r="J12" s="140">
        <f t="shared" si="2"/>
        <v>0</v>
      </c>
      <c r="K12" s="140">
        <f t="shared" si="2"/>
        <v>0</v>
      </c>
      <c r="L12" s="140">
        <f t="shared" si="0"/>
        <v>0</v>
      </c>
      <c r="N12" s="109" t="s">
        <v>414</v>
      </c>
      <c r="O12" s="130"/>
      <c r="P12" s="130"/>
      <c r="Q12" s="130"/>
    </row>
    <row r="13" spans="1:17" ht="14.25">
      <c r="G13" s="149" t="s">
        <v>523</v>
      </c>
      <c r="H13" s="141"/>
      <c r="I13" s="141"/>
      <c r="J13" s="141"/>
      <c r="K13" s="141"/>
      <c r="L13" s="141"/>
      <c r="N13" s="109" t="s">
        <v>415</v>
      </c>
      <c r="O13" s="130"/>
      <c r="P13" s="130"/>
      <c r="Q13" s="130"/>
    </row>
    <row r="14" spans="1:17" ht="14.25">
      <c r="A14" s="91" t="s">
        <v>18</v>
      </c>
      <c r="B14" s="655"/>
      <c r="C14" s="656"/>
      <c r="D14" s="657"/>
      <c r="G14" s="150" t="s">
        <v>88</v>
      </c>
      <c r="H14" s="142">
        <f>'2019 Projection'!B24</f>
        <v>0</v>
      </c>
      <c r="I14" s="139"/>
      <c r="J14" s="139"/>
      <c r="K14" s="139"/>
      <c r="L14" s="142">
        <f t="shared" ref="L14:L22" si="3">SUM(H14:K14)</f>
        <v>0</v>
      </c>
      <c r="N14" s="109" t="s">
        <v>416</v>
      </c>
      <c r="O14" s="130"/>
      <c r="P14" s="130"/>
      <c r="Q14" s="130"/>
    </row>
    <row r="15" spans="1:17" ht="14.25">
      <c r="A15" s="494" t="s">
        <v>19</v>
      </c>
      <c r="B15" s="494"/>
      <c r="C15" s="494"/>
      <c r="D15" s="494"/>
      <c r="G15" s="150" t="s">
        <v>89</v>
      </c>
      <c r="H15" s="142">
        <f>'2019 Projection'!B25</f>
        <v>0</v>
      </c>
      <c r="I15" s="139"/>
      <c r="J15" s="139"/>
      <c r="K15" s="139"/>
      <c r="L15" s="142">
        <f t="shared" si="3"/>
        <v>0</v>
      </c>
      <c r="N15" s="109" t="s">
        <v>2</v>
      </c>
      <c r="O15" s="131">
        <f>SUM(O7:O14)</f>
        <v>0</v>
      </c>
      <c r="P15" s="131">
        <f>SUM(P7:P14)</f>
        <v>0</v>
      </c>
      <c r="Q15" s="131">
        <f>SUM(Q7:Q14)</f>
        <v>0</v>
      </c>
    </row>
    <row r="16" spans="1:17" ht="14.25">
      <c r="A16" s="475"/>
      <c r="B16" s="475"/>
      <c r="C16" s="475"/>
      <c r="D16" s="475"/>
      <c r="G16" s="150" t="s">
        <v>90</v>
      </c>
      <c r="H16" s="142">
        <f>'2019 Projection'!B26</f>
        <v>0</v>
      </c>
      <c r="I16" s="139"/>
      <c r="J16" s="139"/>
      <c r="K16" s="139"/>
      <c r="L16" s="142">
        <f t="shared" si="3"/>
        <v>0</v>
      </c>
      <c r="N16" s="61"/>
      <c r="O16" s="61"/>
    </row>
    <row r="17" spans="1:15" ht="14.25">
      <c r="A17" s="475"/>
      <c r="B17" s="475"/>
      <c r="C17" s="475"/>
      <c r="D17" s="475"/>
      <c r="G17" s="150" t="s">
        <v>91</v>
      </c>
      <c r="H17" s="142">
        <f>'2019 Projection'!B27</f>
        <v>0</v>
      </c>
      <c r="I17" s="139"/>
      <c r="J17" s="139"/>
      <c r="K17" s="139"/>
      <c r="L17" s="142">
        <f t="shared" si="3"/>
        <v>0</v>
      </c>
      <c r="N17" s="61"/>
      <c r="O17" s="62"/>
    </row>
    <row r="18" spans="1:15" ht="14.25">
      <c r="A18" s="475"/>
      <c r="B18" s="475"/>
      <c r="C18" s="475"/>
      <c r="D18" s="475"/>
      <c r="G18" s="150" t="s">
        <v>103</v>
      </c>
      <c r="H18" s="142">
        <f>'2019 Projection'!B28</f>
        <v>0</v>
      </c>
      <c r="I18" s="139"/>
      <c r="J18" s="139"/>
      <c r="K18" s="139"/>
      <c r="L18" s="142">
        <f t="shared" si="3"/>
        <v>0</v>
      </c>
      <c r="N18" s="13" t="s">
        <v>418</v>
      </c>
      <c r="O18" s="63"/>
    </row>
    <row r="19" spans="1:15" ht="14.25">
      <c r="A19" s="475"/>
      <c r="B19" s="475"/>
      <c r="C19" s="475"/>
      <c r="D19" s="475"/>
      <c r="G19" s="148" t="s">
        <v>524</v>
      </c>
      <c r="H19" s="140">
        <f>SUM(H14:H18)</f>
        <v>0</v>
      </c>
      <c r="I19" s="140">
        <f t="shared" ref="I19:K19" si="4">SUM(I14:I18)</f>
        <v>0</v>
      </c>
      <c r="J19" s="140">
        <f t="shared" si="4"/>
        <v>0</v>
      </c>
      <c r="K19" s="140">
        <f t="shared" si="4"/>
        <v>0</v>
      </c>
      <c r="L19" s="140">
        <f t="shared" si="3"/>
        <v>0</v>
      </c>
      <c r="N19" s="63"/>
      <c r="O19" s="63"/>
    </row>
    <row r="20" spans="1:15" ht="14.25">
      <c r="G20" s="147" t="s">
        <v>92</v>
      </c>
      <c r="H20" s="142">
        <f>'2019 Projection'!B30</f>
        <v>0</v>
      </c>
      <c r="I20" s="139"/>
      <c r="J20" s="139"/>
      <c r="K20" s="139"/>
      <c r="L20" s="142">
        <f t="shared" si="3"/>
        <v>0</v>
      </c>
      <c r="N20" s="108"/>
      <c r="O20" s="111" t="s">
        <v>417</v>
      </c>
    </row>
    <row r="21" spans="1:15" ht="14.25">
      <c r="A21" s="90" t="s">
        <v>116</v>
      </c>
      <c r="B21" s="125"/>
      <c r="G21" s="147" t="s">
        <v>93</v>
      </c>
      <c r="H21" s="142">
        <f>'2019 Projection'!B31</f>
        <v>0</v>
      </c>
      <c r="I21" s="139"/>
      <c r="J21" s="139"/>
      <c r="K21" s="139"/>
      <c r="L21" s="142">
        <f t="shared" si="3"/>
        <v>0</v>
      </c>
      <c r="N21" s="109" t="s">
        <v>419</v>
      </c>
      <c r="O21" s="130"/>
    </row>
    <row r="22" spans="1:15" ht="14.25">
      <c r="A22" s="90" t="s">
        <v>335</v>
      </c>
      <c r="B22" s="125"/>
      <c r="G22" s="148" t="s">
        <v>489</v>
      </c>
      <c r="H22" s="140">
        <f>SUM(H20:H21)</f>
        <v>0</v>
      </c>
      <c r="I22" s="140">
        <f t="shared" ref="I22:K22" si="5">SUM(I20:I21)</f>
        <v>0</v>
      </c>
      <c r="J22" s="140">
        <f t="shared" si="5"/>
        <v>0</v>
      </c>
      <c r="K22" s="140">
        <f t="shared" si="5"/>
        <v>0</v>
      </c>
      <c r="L22" s="140">
        <f t="shared" si="3"/>
        <v>0</v>
      </c>
      <c r="N22" s="109" t="s">
        <v>429</v>
      </c>
      <c r="O22" s="130"/>
    </row>
    <row r="23" spans="1:15" ht="14.25">
      <c r="A23" s="90" t="s">
        <v>13</v>
      </c>
      <c r="B23" s="125"/>
      <c r="C23" s="19"/>
      <c r="G23" s="149" t="s">
        <v>490</v>
      </c>
      <c r="H23" s="142">
        <f>+H22+H19+H12+H9</f>
        <v>0</v>
      </c>
      <c r="I23" s="142">
        <f>+I22+I19+I12+I9</f>
        <v>0</v>
      </c>
      <c r="J23" s="142">
        <f t="shared" ref="J23:K23" si="6">+J22+J19+J12+J9</f>
        <v>0</v>
      </c>
      <c r="K23" s="142">
        <f t="shared" si="6"/>
        <v>0</v>
      </c>
      <c r="L23" s="142">
        <f>SUM(H23:K23)</f>
        <v>0</v>
      </c>
      <c r="N23" s="109" t="s">
        <v>428</v>
      </c>
      <c r="O23" s="130"/>
    </row>
    <row r="24" spans="1:15" ht="14.25">
      <c r="A24" s="90" t="s">
        <v>71</v>
      </c>
      <c r="B24" s="125"/>
      <c r="C24" s="18" t="s">
        <v>31</v>
      </c>
      <c r="G24" s="25"/>
      <c r="H24" s="143"/>
      <c r="I24" s="143"/>
      <c r="J24" s="143"/>
      <c r="K24" s="143"/>
      <c r="L24" s="143"/>
      <c r="N24" s="109" t="s">
        <v>430</v>
      </c>
      <c r="O24" s="130"/>
    </row>
    <row r="25" spans="1:15" ht="14.25">
      <c r="A25" s="494" t="s">
        <v>351</v>
      </c>
      <c r="B25" s="494"/>
      <c r="C25" s="494"/>
      <c r="D25" s="494"/>
      <c r="G25" s="26" t="s">
        <v>102</v>
      </c>
      <c r="H25" s="143"/>
      <c r="I25" s="143"/>
      <c r="J25" s="143"/>
      <c r="K25" s="143"/>
      <c r="L25" s="143"/>
      <c r="N25" s="109" t="s">
        <v>431</v>
      </c>
      <c r="O25" s="130"/>
    </row>
    <row r="26" spans="1:15" ht="14.25">
      <c r="A26" s="475"/>
      <c r="B26" s="475"/>
      <c r="C26" s="475"/>
      <c r="D26" s="475"/>
      <c r="G26" s="25"/>
      <c r="H26" s="143"/>
      <c r="I26" s="143"/>
      <c r="J26" s="143"/>
      <c r="K26" s="143"/>
      <c r="L26" s="143"/>
      <c r="N26" s="109" t="s">
        <v>625</v>
      </c>
      <c r="O26" s="130"/>
    </row>
    <row r="27" spans="1:15" ht="14.25">
      <c r="A27" s="475"/>
      <c r="B27" s="475"/>
      <c r="C27" s="475"/>
      <c r="D27" s="475"/>
      <c r="G27" s="151" t="s">
        <v>491</v>
      </c>
      <c r="H27" s="142">
        <f>'2019 Projection'!B37</f>
        <v>0</v>
      </c>
      <c r="I27" s="139"/>
      <c r="J27" s="139"/>
      <c r="K27" s="139"/>
      <c r="L27" s="142">
        <f t="shared" ref="L27:L39" si="7">SUM(H27:K27)</f>
        <v>0</v>
      </c>
      <c r="N27" s="109" t="s">
        <v>2</v>
      </c>
      <c r="O27" s="131">
        <f>SUM(O21:O26)</f>
        <v>0</v>
      </c>
    </row>
    <row r="28" spans="1:15" ht="14.25">
      <c r="A28" s="475"/>
      <c r="B28" s="475"/>
      <c r="C28" s="475"/>
      <c r="D28" s="475"/>
      <c r="G28" s="151" t="s">
        <v>492</v>
      </c>
      <c r="H28" s="142">
        <f>'2019 Projection'!B38</f>
        <v>0</v>
      </c>
      <c r="I28" s="139"/>
      <c r="J28" s="139"/>
      <c r="K28" s="139"/>
      <c r="L28" s="142">
        <f t="shared" si="7"/>
        <v>0</v>
      </c>
      <c r="N28" s="109" t="s">
        <v>39</v>
      </c>
      <c r="O28" s="130"/>
    </row>
    <row r="29" spans="1:15" ht="14.25">
      <c r="A29" s="475"/>
      <c r="B29" s="475"/>
      <c r="C29" s="475"/>
      <c r="D29" s="475"/>
      <c r="G29" s="151" t="s">
        <v>493</v>
      </c>
      <c r="H29" s="142">
        <f>'2019 Projection'!B39</f>
        <v>0</v>
      </c>
      <c r="I29" s="139"/>
      <c r="J29" s="139"/>
      <c r="K29" s="139"/>
      <c r="L29" s="142">
        <f t="shared" si="7"/>
        <v>0</v>
      </c>
      <c r="N29" s="109" t="s">
        <v>778</v>
      </c>
      <c r="O29" s="130"/>
    </row>
    <row r="30" spans="1:15" ht="14.25">
      <c r="G30" s="152" t="s">
        <v>494</v>
      </c>
      <c r="H30" s="140">
        <f>SUM(H27:H29)</f>
        <v>0</v>
      </c>
      <c r="I30" s="140">
        <f t="shared" ref="I30:K30" si="8">SUM(I27:I29)</f>
        <v>0</v>
      </c>
      <c r="J30" s="140">
        <f t="shared" si="8"/>
        <v>0</v>
      </c>
      <c r="K30" s="140">
        <f t="shared" si="8"/>
        <v>0</v>
      </c>
      <c r="L30" s="140">
        <f t="shared" si="7"/>
        <v>0</v>
      </c>
      <c r="N30" s="109" t="s">
        <v>423</v>
      </c>
      <c r="O30" s="130"/>
    </row>
    <row r="31" spans="1:15" ht="14.25">
      <c r="A31" s="494" t="s">
        <v>27</v>
      </c>
      <c r="B31" s="494"/>
      <c r="C31" s="494"/>
      <c r="D31" s="494"/>
      <c r="G31" s="153" t="s">
        <v>94</v>
      </c>
      <c r="H31" s="142">
        <f>'2019 Projection'!B41</f>
        <v>0</v>
      </c>
      <c r="I31" s="139"/>
      <c r="J31" s="139"/>
      <c r="K31" s="139"/>
      <c r="L31" s="142">
        <f t="shared" si="7"/>
        <v>0</v>
      </c>
      <c r="N31" s="109" t="s">
        <v>420</v>
      </c>
      <c r="O31" s="130"/>
    </row>
    <row r="32" spans="1:15" ht="14.25">
      <c r="A32" s="475"/>
      <c r="B32" s="475"/>
      <c r="C32" s="475"/>
      <c r="D32" s="475"/>
      <c r="G32" s="153" t="s">
        <v>95</v>
      </c>
      <c r="H32" s="142">
        <f>'2019 Projection'!B42</f>
        <v>0</v>
      </c>
      <c r="I32" s="139"/>
      <c r="J32" s="139"/>
      <c r="K32" s="139"/>
      <c r="L32" s="142">
        <f t="shared" si="7"/>
        <v>0</v>
      </c>
      <c r="N32" s="109" t="s">
        <v>421</v>
      </c>
      <c r="O32" s="130"/>
    </row>
    <row r="33" spans="1:15" ht="14.25">
      <c r="A33" s="475"/>
      <c r="B33" s="475"/>
      <c r="C33" s="475"/>
      <c r="D33" s="475"/>
      <c r="G33" s="153" t="s">
        <v>495</v>
      </c>
      <c r="H33" s="142">
        <f>'2019 Projection'!B43</f>
        <v>0</v>
      </c>
      <c r="I33" s="139"/>
      <c r="J33" s="139"/>
      <c r="K33" s="139"/>
      <c r="L33" s="142">
        <f t="shared" si="7"/>
        <v>0</v>
      </c>
      <c r="N33" s="109" t="s">
        <v>422</v>
      </c>
      <c r="O33" s="130"/>
    </row>
    <row r="34" spans="1:15" ht="14.25">
      <c r="A34" s="475"/>
      <c r="B34" s="475"/>
      <c r="C34" s="475"/>
      <c r="D34" s="475"/>
      <c r="G34" s="154" t="s">
        <v>496</v>
      </c>
      <c r="H34" s="140">
        <f>SUM(H31:H33)</f>
        <v>0</v>
      </c>
      <c r="I34" s="140">
        <f t="shared" ref="I34:K34" si="9">SUM(I31:I33)</f>
        <v>0</v>
      </c>
      <c r="J34" s="140">
        <f t="shared" si="9"/>
        <v>0</v>
      </c>
      <c r="K34" s="140">
        <f t="shared" si="9"/>
        <v>0</v>
      </c>
      <c r="L34" s="140">
        <f t="shared" si="7"/>
        <v>0</v>
      </c>
      <c r="N34" s="109" t="s">
        <v>81</v>
      </c>
      <c r="O34" s="130"/>
    </row>
    <row r="35" spans="1:15" ht="14.25">
      <c r="A35" s="475"/>
      <c r="B35" s="475"/>
      <c r="C35" s="475"/>
      <c r="D35" s="475"/>
      <c r="G35" s="153" t="s">
        <v>179</v>
      </c>
      <c r="H35" s="142">
        <f>'2019 Projection'!B45</f>
        <v>0</v>
      </c>
      <c r="I35" s="139"/>
      <c r="J35" s="139"/>
      <c r="K35" s="139"/>
      <c r="L35" s="142">
        <f t="shared" si="7"/>
        <v>0</v>
      </c>
      <c r="N35" s="109" t="s">
        <v>2</v>
      </c>
      <c r="O35" s="131">
        <f>SUM(O27:O34)</f>
        <v>0</v>
      </c>
    </row>
    <row r="36" spans="1:15" ht="14.25">
      <c r="A36" s="475"/>
      <c r="B36" s="475"/>
      <c r="C36" s="475"/>
      <c r="D36" s="475"/>
      <c r="G36" s="147" t="s">
        <v>96</v>
      </c>
      <c r="H36" s="142">
        <f>'2019 Projection'!B46</f>
        <v>0</v>
      </c>
      <c r="I36" s="139"/>
      <c r="J36" s="139"/>
      <c r="K36" s="139"/>
      <c r="L36" s="142">
        <f t="shared" si="7"/>
        <v>0</v>
      </c>
    </row>
    <row r="37" spans="1:15" ht="15" customHeight="1">
      <c r="A37" s="475"/>
      <c r="B37" s="475"/>
      <c r="C37" s="475"/>
      <c r="D37" s="475"/>
      <c r="G37" s="147" t="s">
        <v>97</v>
      </c>
      <c r="H37" s="142">
        <f>'2019 Projection'!B47</f>
        <v>0</v>
      </c>
      <c r="I37" s="139"/>
      <c r="J37" s="139"/>
      <c r="K37" s="139"/>
      <c r="L37" s="142">
        <f t="shared" si="7"/>
        <v>0</v>
      </c>
    </row>
    <row r="38" spans="1:15" ht="14.25">
      <c r="G38" s="147" t="s">
        <v>98</v>
      </c>
      <c r="H38" s="142">
        <f>'2019 Projection'!B48</f>
        <v>0</v>
      </c>
      <c r="I38" s="139"/>
      <c r="J38" s="139"/>
      <c r="K38" s="139"/>
      <c r="L38" s="142">
        <f t="shared" si="7"/>
        <v>0</v>
      </c>
    </row>
    <row r="39" spans="1:15" ht="15" customHeight="1">
      <c r="A39" s="476" t="s">
        <v>167</v>
      </c>
      <c r="B39" s="477"/>
      <c r="C39" s="477"/>
      <c r="D39" s="478"/>
      <c r="G39" s="148" t="s">
        <v>497</v>
      </c>
      <c r="H39" s="140">
        <f>SUM(H35:H38)</f>
        <v>0</v>
      </c>
      <c r="I39" s="140">
        <f t="shared" ref="I39:K39" si="10">SUM(I35:I38)</f>
        <v>0</v>
      </c>
      <c r="J39" s="140">
        <f t="shared" si="10"/>
        <v>0</v>
      </c>
      <c r="K39" s="140">
        <f t="shared" si="10"/>
        <v>0</v>
      </c>
      <c r="L39" s="140">
        <f t="shared" si="7"/>
        <v>0</v>
      </c>
    </row>
    <row r="40" spans="1:15" ht="15" customHeight="1">
      <c r="A40" s="475"/>
      <c r="B40" s="475"/>
      <c r="C40" s="475"/>
      <c r="D40" s="475"/>
      <c r="G40" s="153" t="s">
        <v>99</v>
      </c>
      <c r="H40" s="142">
        <f>'2019 Projection'!B50</f>
        <v>0</v>
      </c>
      <c r="I40" s="139"/>
      <c r="J40" s="139"/>
      <c r="K40" s="139"/>
      <c r="L40" s="142">
        <f>SUM(H40:K40)</f>
        <v>0</v>
      </c>
    </row>
    <row r="41" spans="1:15" ht="15" customHeight="1">
      <c r="A41" s="475"/>
      <c r="B41" s="475"/>
      <c r="C41" s="475"/>
      <c r="D41" s="475"/>
      <c r="G41" s="149" t="s">
        <v>100</v>
      </c>
      <c r="H41" s="141"/>
      <c r="I41" s="141"/>
      <c r="J41" s="141"/>
      <c r="K41" s="141"/>
      <c r="L41" s="141"/>
    </row>
    <row r="42" spans="1:15" ht="15" customHeight="1">
      <c r="A42" s="475"/>
      <c r="B42" s="475"/>
      <c r="C42" s="475"/>
      <c r="D42" s="475"/>
      <c r="G42" s="150" t="s">
        <v>106</v>
      </c>
      <c r="H42" s="142">
        <f>'2019 Projection'!B52</f>
        <v>0</v>
      </c>
      <c r="I42" s="139"/>
      <c r="J42" s="139"/>
      <c r="K42" s="139"/>
      <c r="L42" s="142">
        <f t="shared" ref="L42:L46" si="11">SUM(H42:K42)</f>
        <v>0</v>
      </c>
    </row>
    <row r="43" spans="1:15" ht="15" customHeight="1">
      <c r="A43" s="475"/>
      <c r="B43" s="475"/>
      <c r="C43" s="475"/>
      <c r="D43" s="475"/>
      <c r="G43" s="155" t="s">
        <v>180</v>
      </c>
      <c r="H43" s="141"/>
      <c r="I43" s="141"/>
      <c r="J43" s="141"/>
      <c r="K43" s="141"/>
      <c r="L43" s="141"/>
    </row>
    <row r="44" spans="1:15" ht="15" customHeight="1">
      <c r="A44" s="475"/>
      <c r="B44" s="475"/>
      <c r="C44" s="475"/>
      <c r="D44" s="475"/>
      <c r="G44" s="156" t="s">
        <v>104</v>
      </c>
      <c r="H44" s="142">
        <f>'2019 Projection'!B54</f>
        <v>0</v>
      </c>
      <c r="I44" s="139"/>
      <c r="J44" s="139"/>
      <c r="K44" s="139"/>
      <c r="L44" s="142">
        <f t="shared" si="11"/>
        <v>0</v>
      </c>
    </row>
    <row r="45" spans="1:15" ht="15" customHeight="1">
      <c r="A45" s="475"/>
      <c r="B45" s="475"/>
      <c r="C45" s="475"/>
      <c r="D45" s="475"/>
      <c r="G45" s="156" t="s">
        <v>105</v>
      </c>
      <c r="H45" s="142">
        <f>'2019 Projection'!B55</f>
        <v>0</v>
      </c>
      <c r="I45" s="139"/>
      <c r="J45" s="139"/>
      <c r="K45" s="139"/>
      <c r="L45" s="142">
        <f t="shared" si="11"/>
        <v>0</v>
      </c>
    </row>
    <row r="46" spans="1:15" ht="15" customHeight="1">
      <c r="G46" s="148" t="s">
        <v>498</v>
      </c>
      <c r="H46" s="140">
        <f>SUM(H40:H45)</f>
        <v>0</v>
      </c>
      <c r="I46" s="140">
        <f t="shared" ref="I46:K46" si="12">SUM(I40:I45)</f>
        <v>0</v>
      </c>
      <c r="J46" s="140">
        <f t="shared" si="12"/>
        <v>0</v>
      </c>
      <c r="K46" s="140">
        <f t="shared" si="12"/>
        <v>0</v>
      </c>
      <c r="L46" s="140">
        <f t="shared" si="11"/>
        <v>0</v>
      </c>
    </row>
    <row r="47" spans="1:15" ht="15" customHeight="1">
      <c r="A47" s="4" t="s">
        <v>40</v>
      </c>
      <c r="G47" s="149" t="s">
        <v>499</v>
      </c>
      <c r="H47" s="142">
        <f>+H30+H34+H39+H46</f>
        <v>0</v>
      </c>
      <c r="I47" s="142">
        <f>+I46+I39-+I34+I30</f>
        <v>0</v>
      </c>
      <c r="J47" s="142">
        <f t="shared" ref="J47:K47" si="13">+J46+J39-+J34+J30</f>
        <v>0</v>
      </c>
      <c r="K47" s="142">
        <f t="shared" si="13"/>
        <v>0</v>
      </c>
      <c r="L47" s="142">
        <f>SUM(H47:K47)</f>
        <v>0</v>
      </c>
    </row>
    <row r="48" spans="1:15" ht="15" customHeight="1">
      <c r="G48" s="3"/>
      <c r="H48" s="143"/>
      <c r="I48" s="143"/>
      <c r="J48" s="143"/>
      <c r="K48" s="143"/>
      <c r="L48" s="143"/>
      <c r="M48" s="11"/>
    </row>
    <row r="49" spans="1:13" ht="15" customHeight="1">
      <c r="A49" s="497" t="s">
        <v>17</v>
      </c>
      <c r="B49" s="498"/>
      <c r="C49" s="86" t="s">
        <v>14</v>
      </c>
      <c r="D49" s="86" t="s">
        <v>15</v>
      </c>
      <c r="E49" s="86" t="s">
        <v>30</v>
      </c>
      <c r="F49" s="11"/>
      <c r="G49" s="149" t="s">
        <v>500</v>
      </c>
      <c r="H49" s="142">
        <f>+H47+H23</f>
        <v>0</v>
      </c>
      <c r="I49" s="142">
        <f>+I47+I23</f>
        <v>0</v>
      </c>
      <c r="J49" s="142">
        <f t="shared" ref="J49:K49" si="14">+J47+J23</f>
        <v>0</v>
      </c>
      <c r="K49" s="142">
        <f t="shared" si="14"/>
        <v>0</v>
      </c>
      <c r="L49" s="142">
        <f>SUM(H49:K49)</f>
        <v>0</v>
      </c>
      <c r="M49" s="12"/>
    </row>
    <row r="50" spans="1:13" ht="15" customHeight="1">
      <c r="A50" s="495" t="str">
        <f>IF(Reinsurers!A12="","",Reinsurers!A12)</f>
        <v/>
      </c>
      <c r="B50" s="496"/>
      <c r="C50" s="125"/>
      <c r="D50" s="126"/>
      <c r="E50" s="126"/>
      <c r="F50" s="34"/>
      <c r="G50" s="145"/>
      <c r="H50" s="141"/>
      <c r="I50" s="141"/>
      <c r="J50" s="141"/>
      <c r="K50" s="141"/>
      <c r="L50" s="141"/>
      <c r="M50" s="12"/>
    </row>
    <row r="51" spans="1:13" ht="15" customHeight="1">
      <c r="A51" s="495" t="str">
        <f>IF(Reinsurers!A13="","",Reinsurers!A13)</f>
        <v/>
      </c>
      <c r="B51" s="496"/>
      <c r="C51" s="125"/>
      <c r="D51" s="126"/>
      <c r="E51" s="126"/>
      <c r="F51" s="34"/>
      <c r="G51" s="145" t="s">
        <v>501</v>
      </c>
      <c r="H51" s="141"/>
      <c r="I51" s="141"/>
      <c r="J51" s="141"/>
      <c r="K51" s="141"/>
      <c r="L51" s="141"/>
      <c r="M51" s="12"/>
    </row>
    <row r="52" spans="1:13" ht="15" customHeight="1">
      <c r="A52" s="495" t="str">
        <f>IF(Reinsurers!A14="","",Reinsurers!A14)</f>
        <v/>
      </c>
      <c r="B52" s="496"/>
      <c r="C52" s="125"/>
      <c r="D52" s="126"/>
      <c r="E52" s="126"/>
      <c r="F52" s="34"/>
      <c r="G52" s="157" t="s">
        <v>502</v>
      </c>
      <c r="H52" s="142">
        <f>'2019 Projection'!B62</f>
        <v>0</v>
      </c>
      <c r="I52" s="139"/>
      <c r="J52" s="139"/>
      <c r="K52" s="139"/>
      <c r="L52" s="142">
        <f t="shared" ref="L52:L53" si="15">SUM(H52:K52)</f>
        <v>0</v>
      </c>
      <c r="M52" s="12"/>
    </row>
    <row r="53" spans="1:13" ht="15" customHeight="1">
      <c r="A53" s="495" t="str">
        <f>IF(Reinsurers!A15="","",Reinsurers!A15)</f>
        <v/>
      </c>
      <c r="B53" s="496"/>
      <c r="C53" s="125"/>
      <c r="D53" s="126"/>
      <c r="E53" s="126"/>
      <c r="F53" s="34"/>
      <c r="G53" s="151" t="s">
        <v>525</v>
      </c>
      <c r="H53" s="142">
        <f>'2019 Projection'!B63</f>
        <v>0</v>
      </c>
      <c r="I53" s="139"/>
      <c r="J53" s="139"/>
      <c r="K53" s="139"/>
      <c r="L53" s="142">
        <f t="shared" si="15"/>
        <v>0</v>
      </c>
      <c r="M53" s="12"/>
    </row>
    <row r="54" spans="1:13" ht="14.25">
      <c r="A54" s="495" t="str">
        <f>IF(Reinsurers!A16="","",Reinsurers!A16)</f>
        <v/>
      </c>
      <c r="B54" s="496"/>
      <c r="C54" s="125"/>
      <c r="D54" s="126"/>
      <c r="E54" s="126"/>
      <c r="F54" s="34"/>
      <c r="G54" s="160" t="s">
        <v>503</v>
      </c>
      <c r="H54" s="141"/>
      <c r="I54" s="141"/>
      <c r="J54" s="141"/>
      <c r="K54" s="141"/>
      <c r="L54" s="141"/>
      <c r="M54" s="12"/>
    </row>
    <row r="55" spans="1:13" ht="15" customHeight="1">
      <c r="A55" s="495" t="str">
        <f>IF(Reinsurers!A17="","",Reinsurers!A17)</f>
        <v/>
      </c>
      <c r="B55" s="496"/>
      <c r="C55" s="125"/>
      <c r="D55" s="126"/>
      <c r="E55" s="126"/>
      <c r="F55" s="34"/>
      <c r="G55" s="150" t="s">
        <v>504</v>
      </c>
      <c r="H55" s="142">
        <f>'2019 Projection'!B65</f>
        <v>0</v>
      </c>
      <c r="I55" s="139"/>
      <c r="J55" s="139"/>
      <c r="K55" s="139"/>
      <c r="L55" s="142">
        <f t="shared" ref="L55:L69" si="16">SUM(H55:K55)</f>
        <v>0</v>
      </c>
      <c r="M55" s="12"/>
    </row>
    <row r="56" spans="1:13" ht="15" customHeight="1">
      <c r="A56" s="495" t="str">
        <f>IF(Reinsurers!A18="","",Reinsurers!A18)</f>
        <v/>
      </c>
      <c r="B56" s="496"/>
      <c r="C56" s="125"/>
      <c r="D56" s="126"/>
      <c r="E56" s="126"/>
      <c r="F56" s="34"/>
      <c r="G56" s="150" t="s">
        <v>505</v>
      </c>
      <c r="H56" s="142">
        <f>'2019 Projection'!B66</f>
        <v>0</v>
      </c>
      <c r="I56" s="139"/>
      <c r="J56" s="139"/>
      <c r="K56" s="139"/>
      <c r="L56" s="142">
        <f t="shared" si="16"/>
        <v>0</v>
      </c>
      <c r="M56" s="12"/>
    </row>
    <row r="57" spans="1:13" ht="15" customHeight="1">
      <c r="A57" s="495" t="str">
        <f>IF(Reinsurers!A19="","",Reinsurers!A19)</f>
        <v/>
      </c>
      <c r="B57" s="496"/>
      <c r="C57" s="125"/>
      <c r="D57" s="126"/>
      <c r="E57" s="126"/>
      <c r="F57" s="34"/>
      <c r="G57" s="150" t="s">
        <v>506</v>
      </c>
      <c r="H57" s="142">
        <f>'2019 Projection'!B67</f>
        <v>0</v>
      </c>
      <c r="I57" s="139"/>
      <c r="J57" s="139"/>
      <c r="K57" s="139"/>
      <c r="L57" s="142">
        <f t="shared" si="16"/>
        <v>0</v>
      </c>
      <c r="M57" s="12"/>
    </row>
    <row r="58" spans="1:13" ht="15" customHeight="1">
      <c r="A58" s="495" t="str">
        <f>IF(Reinsurers!A20="","",Reinsurers!A20)</f>
        <v/>
      </c>
      <c r="B58" s="496"/>
      <c r="C58" s="125"/>
      <c r="D58" s="126"/>
      <c r="E58" s="126"/>
      <c r="F58" s="34"/>
      <c r="G58" s="149" t="s">
        <v>507</v>
      </c>
      <c r="H58" s="142">
        <f>SUM(H52:H57)</f>
        <v>0</v>
      </c>
      <c r="I58" s="142">
        <f t="shared" ref="I58:K58" si="17">SUM(I52:I57)</f>
        <v>0</v>
      </c>
      <c r="J58" s="142">
        <f t="shared" si="17"/>
        <v>0</v>
      </c>
      <c r="K58" s="142">
        <f t="shared" si="17"/>
        <v>0</v>
      </c>
      <c r="L58" s="142">
        <f t="shared" si="16"/>
        <v>0</v>
      </c>
      <c r="M58" s="12"/>
    </row>
    <row r="59" spans="1:13" ht="15" customHeight="1">
      <c r="A59" s="495" t="str">
        <f>IF(Reinsurers!A21="","",Reinsurers!A21)</f>
        <v/>
      </c>
      <c r="B59" s="496"/>
      <c r="C59" s="125"/>
      <c r="D59" s="126"/>
      <c r="E59" s="126"/>
      <c r="F59" s="34"/>
      <c r="G59" s="149" t="s">
        <v>508</v>
      </c>
      <c r="H59" s="142">
        <f>+H58+H49</f>
        <v>0</v>
      </c>
      <c r="I59" s="142">
        <f t="shared" ref="I59:K59" si="18">+I58+I49</f>
        <v>0</v>
      </c>
      <c r="J59" s="142">
        <f t="shared" si="18"/>
        <v>0</v>
      </c>
      <c r="K59" s="142">
        <f t="shared" si="18"/>
        <v>0</v>
      </c>
      <c r="L59" s="142">
        <f t="shared" si="16"/>
        <v>0</v>
      </c>
      <c r="M59" s="12"/>
    </row>
    <row r="60" spans="1:13" ht="15" customHeight="1">
      <c r="A60" s="495" t="str">
        <f>IF(Reinsurers!A22="","",Reinsurers!A22)</f>
        <v/>
      </c>
      <c r="B60" s="496"/>
      <c r="C60" s="125"/>
      <c r="D60" s="126"/>
      <c r="E60" s="126"/>
      <c r="F60" s="34"/>
      <c r="G60" s="150" t="s">
        <v>509</v>
      </c>
      <c r="H60" s="142">
        <f>'2019 Projection'!B70</f>
        <v>0</v>
      </c>
      <c r="I60" s="139"/>
      <c r="J60" s="139"/>
      <c r="K60" s="139"/>
      <c r="L60" s="142">
        <f t="shared" si="16"/>
        <v>0</v>
      </c>
      <c r="M60" s="12"/>
    </row>
    <row r="61" spans="1:13" ht="15" customHeight="1">
      <c r="A61" s="495" t="str">
        <f>IF(Reinsurers!A23="","",Reinsurers!A23)</f>
        <v/>
      </c>
      <c r="B61" s="496"/>
      <c r="C61" s="125"/>
      <c r="D61" s="126"/>
      <c r="E61" s="126"/>
      <c r="F61" s="34"/>
      <c r="G61" s="150" t="s">
        <v>510</v>
      </c>
      <c r="H61" s="142">
        <f>'2019 Projection'!B71</f>
        <v>0</v>
      </c>
      <c r="I61" s="139"/>
      <c r="J61" s="139"/>
      <c r="K61" s="139"/>
      <c r="L61" s="142">
        <f t="shared" si="16"/>
        <v>0</v>
      </c>
      <c r="M61" s="12"/>
    </row>
    <row r="62" spans="1:13" ht="15" customHeight="1">
      <c r="A62" s="495" t="str">
        <f>IF(Reinsurers!A24="","",Reinsurers!A24)</f>
        <v/>
      </c>
      <c r="B62" s="496"/>
      <c r="C62" s="125"/>
      <c r="D62" s="126"/>
      <c r="E62" s="126"/>
      <c r="F62" s="34"/>
      <c r="G62" s="150" t="s">
        <v>511</v>
      </c>
      <c r="H62" s="142">
        <f>'2019 Projection'!B72</f>
        <v>0</v>
      </c>
      <c r="I62" s="139"/>
      <c r="J62" s="139"/>
      <c r="K62" s="139"/>
      <c r="L62" s="142">
        <f t="shared" si="16"/>
        <v>0</v>
      </c>
      <c r="M62" s="12"/>
    </row>
    <row r="63" spans="1:13" ht="15" customHeight="1">
      <c r="A63" s="495" t="str">
        <f>IF(Reinsurers!A25="","",Reinsurers!A25)</f>
        <v/>
      </c>
      <c r="B63" s="496"/>
      <c r="C63" s="125"/>
      <c r="D63" s="126"/>
      <c r="E63" s="126"/>
      <c r="F63" s="34"/>
      <c r="G63" s="149" t="s">
        <v>512</v>
      </c>
      <c r="H63" s="142">
        <f>SUM(H59:H62)</f>
        <v>0</v>
      </c>
      <c r="I63" s="142">
        <f t="shared" ref="I63:K63" si="19">SUM(I59:I62)</f>
        <v>0</v>
      </c>
      <c r="J63" s="142">
        <f t="shared" si="19"/>
        <v>0</v>
      </c>
      <c r="K63" s="142">
        <f t="shared" si="19"/>
        <v>0</v>
      </c>
      <c r="L63" s="142">
        <f t="shared" si="16"/>
        <v>0</v>
      </c>
      <c r="M63" s="12"/>
    </row>
    <row r="64" spans="1:13" ht="15" customHeight="1">
      <c r="A64" s="495" t="str">
        <f>IF(Reinsurers!A26="","",Reinsurers!A26)</f>
        <v/>
      </c>
      <c r="B64" s="496"/>
      <c r="C64" s="125"/>
      <c r="D64" s="126"/>
      <c r="E64" s="126"/>
      <c r="F64" s="34"/>
      <c r="G64" s="149" t="s">
        <v>513</v>
      </c>
      <c r="H64" s="142">
        <f>'2019 Projection'!B74</f>
        <v>0</v>
      </c>
      <c r="I64" s="127"/>
      <c r="J64" s="127"/>
      <c r="K64" s="127"/>
      <c r="L64" s="142">
        <f>H64</f>
        <v>0</v>
      </c>
      <c r="M64" s="12"/>
    </row>
    <row r="65" spans="1:13" ht="15" customHeight="1">
      <c r="A65" s="495" t="str">
        <f>IF(Reinsurers!A27="","",Reinsurers!A27)</f>
        <v/>
      </c>
      <c r="B65" s="496"/>
      <c r="C65" s="125"/>
      <c r="D65" s="126"/>
      <c r="E65" s="126"/>
      <c r="F65" s="34"/>
      <c r="G65" s="150" t="s">
        <v>540</v>
      </c>
      <c r="H65" s="142">
        <f>'2019 Projection'!B75</f>
        <v>0</v>
      </c>
      <c r="I65" s="139"/>
      <c r="J65" s="139"/>
      <c r="K65" s="139"/>
      <c r="L65" s="142">
        <f t="shared" si="16"/>
        <v>0</v>
      </c>
      <c r="M65" s="12"/>
    </row>
    <row r="66" spans="1:13" ht="15" customHeight="1">
      <c r="A66" s="495" t="str">
        <f>IF(Reinsurers!A28="","",Reinsurers!A28)</f>
        <v/>
      </c>
      <c r="B66" s="496"/>
      <c r="C66" s="125"/>
      <c r="D66" s="126"/>
      <c r="E66" s="126"/>
      <c r="F66" s="34"/>
      <c r="G66" s="150" t="s">
        <v>514</v>
      </c>
      <c r="H66" s="142">
        <f>'2019 Projection'!B76</f>
        <v>0</v>
      </c>
      <c r="I66" s="139"/>
      <c r="J66" s="139"/>
      <c r="K66" s="139"/>
      <c r="L66" s="142">
        <f t="shared" si="16"/>
        <v>0</v>
      </c>
      <c r="M66" s="12"/>
    </row>
    <row r="67" spans="1:13" ht="15" customHeight="1">
      <c r="A67" s="495" t="str">
        <f>IF(Reinsurers!A29="","",Reinsurers!A29)</f>
        <v/>
      </c>
      <c r="B67" s="496"/>
      <c r="C67" s="125"/>
      <c r="D67" s="126"/>
      <c r="E67" s="126"/>
      <c r="F67" s="34"/>
      <c r="G67" s="150" t="s">
        <v>515</v>
      </c>
      <c r="H67" s="142">
        <f>'2019 Projection'!B77</f>
        <v>0</v>
      </c>
      <c r="I67" s="139"/>
      <c r="J67" s="139"/>
      <c r="K67" s="139"/>
      <c r="L67" s="142">
        <f t="shared" si="16"/>
        <v>0</v>
      </c>
      <c r="M67" s="12"/>
    </row>
    <row r="68" spans="1:13" ht="15" customHeight="1">
      <c r="A68" s="495" t="str">
        <f>IF(Reinsurers!A30="","",Reinsurers!A30)</f>
        <v/>
      </c>
      <c r="B68" s="496"/>
      <c r="C68" s="125"/>
      <c r="D68" s="126"/>
      <c r="E68" s="126"/>
      <c r="F68" s="34"/>
      <c r="G68" s="159" t="s">
        <v>516</v>
      </c>
      <c r="H68" s="142">
        <f>'2019 Projection'!B78</f>
        <v>0</v>
      </c>
      <c r="I68" s="139"/>
      <c r="J68" s="139"/>
      <c r="K68" s="139"/>
      <c r="L68" s="142">
        <f t="shared" si="16"/>
        <v>0</v>
      </c>
      <c r="M68" s="12"/>
    </row>
    <row r="69" spans="1:13" ht="15" customHeight="1">
      <c r="A69" s="495" t="str">
        <f>IF(Reinsurers!A31="","",Reinsurers!A31)</f>
        <v/>
      </c>
      <c r="B69" s="496"/>
      <c r="C69" s="125"/>
      <c r="D69" s="126"/>
      <c r="E69" s="126"/>
      <c r="F69" s="34"/>
      <c r="G69" s="160" t="s">
        <v>517</v>
      </c>
      <c r="H69" s="142">
        <f>SUM(H63:H68)</f>
        <v>0</v>
      </c>
      <c r="I69" s="142">
        <f t="shared" ref="I69:K69" si="20">SUM(I63:I68)</f>
        <v>0</v>
      </c>
      <c r="J69" s="142">
        <f t="shared" si="20"/>
        <v>0</v>
      </c>
      <c r="K69" s="142">
        <f t="shared" si="20"/>
        <v>0</v>
      </c>
      <c r="L69" s="142">
        <f t="shared" si="16"/>
        <v>0</v>
      </c>
      <c r="M69" s="12"/>
    </row>
    <row r="70" spans="1:13" ht="15" customHeight="1">
      <c r="A70" s="495" t="str">
        <f>IF(Reinsurers!A32="","",Reinsurers!A32)</f>
        <v/>
      </c>
      <c r="B70" s="496"/>
      <c r="C70" s="125"/>
      <c r="D70" s="126"/>
      <c r="E70" s="126"/>
      <c r="F70" s="34"/>
      <c r="G70" s="145" t="s">
        <v>518</v>
      </c>
      <c r="H70" s="141"/>
      <c r="I70" s="141"/>
      <c r="J70" s="141"/>
      <c r="K70" s="141"/>
      <c r="L70" s="141"/>
      <c r="M70" s="12"/>
    </row>
    <row r="71" spans="1:13" ht="15" customHeight="1">
      <c r="A71" s="495" t="str">
        <f>IF(Reinsurers!A33="","",Reinsurers!A33)</f>
        <v/>
      </c>
      <c r="B71" s="496"/>
      <c r="C71" s="125"/>
      <c r="D71" s="126"/>
      <c r="E71" s="126"/>
      <c r="F71" s="34"/>
      <c r="G71" s="149" t="s">
        <v>519</v>
      </c>
      <c r="H71" s="142">
        <f>'2019 Projection'!B81</f>
        <v>0</v>
      </c>
      <c r="I71" s="127"/>
      <c r="J71" s="127"/>
      <c r="K71" s="127"/>
      <c r="L71" s="142">
        <f t="shared" ref="L71:L73" si="21">SUM(H71:K71)</f>
        <v>0</v>
      </c>
      <c r="M71" s="12"/>
    </row>
    <row r="72" spans="1:13" ht="15" customHeight="1">
      <c r="A72" s="495" t="str">
        <f>IF(Reinsurers!A34="","",Reinsurers!A34)</f>
        <v/>
      </c>
      <c r="B72" s="496"/>
      <c r="C72" s="125"/>
      <c r="D72" s="126"/>
      <c r="E72" s="126"/>
      <c r="F72" s="34"/>
      <c r="G72" s="150" t="s">
        <v>520</v>
      </c>
      <c r="H72" s="142">
        <f>'2019 Projection'!B82</f>
        <v>0</v>
      </c>
      <c r="I72" s="139"/>
      <c r="J72" s="139"/>
      <c r="K72" s="139"/>
      <c r="L72" s="142">
        <f t="shared" si="21"/>
        <v>0</v>
      </c>
      <c r="M72" s="12"/>
    </row>
    <row r="73" spans="1:13" ht="15" customHeight="1">
      <c r="A73" s="495" t="str">
        <f>IF(Reinsurers!A35="","",Reinsurers!A35)</f>
        <v/>
      </c>
      <c r="B73" s="496"/>
      <c r="C73" s="125"/>
      <c r="D73" s="126"/>
      <c r="E73" s="126"/>
      <c r="F73" s="34"/>
      <c r="G73" s="149" t="s">
        <v>521</v>
      </c>
      <c r="H73" s="142">
        <f>SUM(H71:H72)</f>
        <v>0</v>
      </c>
      <c r="I73" s="142">
        <f>SUM(I72)</f>
        <v>0</v>
      </c>
      <c r="J73" s="142">
        <f t="shared" ref="J73:K73" si="22">SUM(J72)</f>
        <v>0</v>
      </c>
      <c r="K73" s="142">
        <f t="shared" si="22"/>
        <v>0</v>
      </c>
      <c r="L73" s="142">
        <f t="shared" si="21"/>
        <v>0</v>
      </c>
      <c r="M73" s="12"/>
    </row>
    <row r="74" spans="1:13" ht="15" customHeight="1">
      <c r="A74" s="495" t="str">
        <f>IF(Reinsurers!A36="","",Reinsurers!A36)</f>
        <v/>
      </c>
      <c r="B74" s="496"/>
      <c r="C74" s="125"/>
      <c r="D74" s="126"/>
      <c r="E74" s="126"/>
      <c r="F74" s="34"/>
      <c r="G74" s="146"/>
      <c r="H74" s="143"/>
      <c r="I74" s="143"/>
      <c r="J74" s="143"/>
      <c r="K74" s="143"/>
      <c r="L74" s="143"/>
      <c r="M74" s="12"/>
    </row>
    <row r="75" spans="1:13" ht="15" customHeight="1">
      <c r="A75" s="495" t="str">
        <f>IF(Reinsurers!A37="","",Reinsurers!A37)</f>
        <v/>
      </c>
      <c r="B75" s="496"/>
      <c r="C75" s="125"/>
      <c r="D75" s="126"/>
      <c r="E75" s="126"/>
      <c r="F75" s="34"/>
      <c r="G75" s="158" t="s">
        <v>522</v>
      </c>
      <c r="H75" s="142">
        <f>-H69+H64</f>
        <v>0</v>
      </c>
      <c r="I75" s="142">
        <f t="shared" ref="I75:K75" si="23">-I69+I64</f>
        <v>0</v>
      </c>
      <c r="J75" s="142">
        <f t="shared" si="23"/>
        <v>0</v>
      </c>
      <c r="K75" s="142">
        <f t="shared" si="23"/>
        <v>0</v>
      </c>
      <c r="L75" s="142">
        <f>SUM(H75:K75)</f>
        <v>0</v>
      </c>
      <c r="M75" s="12"/>
    </row>
    <row r="76" spans="1:13" ht="15" customHeight="1">
      <c r="A76" s="495" t="str">
        <f>IF(Reinsurers!A38="","",Reinsurers!A38)</f>
        <v/>
      </c>
      <c r="B76" s="496"/>
      <c r="C76" s="125"/>
      <c r="D76" s="126"/>
      <c r="E76" s="126"/>
      <c r="F76" s="34"/>
      <c r="H76" s="34"/>
      <c r="I76" s="34"/>
      <c r="J76" s="34"/>
      <c r="K76" s="34"/>
      <c r="L76" s="34"/>
      <c r="M76" s="12"/>
    </row>
    <row r="77" spans="1:13" ht="15" customHeight="1">
      <c r="A77" s="495" t="str">
        <f>IF(Reinsurers!A39="","",Reinsurers!A39)</f>
        <v/>
      </c>
      <c r="B77" s="496"/>
      <c r="C77" s="125"/>
      <c r="D77" s="126"/>
      <c r="E77" s="126"/>
      <c r="F77" s="34"/>
      <c r="I77" s="34"/>
      <c r="J77" s="34"/>
      <c r="K77" s="34"/>
      <c r="L77" s="34"/>
      <c r="M77" s="12"/>
    </row>
    <row r="78" spans="1:13" ht="15" customHeight="1">
      <c r="A78" s="495" t="str">
        <f>IF(Reinsurers!A40="","",Reinsurers!A40)</f>
        <v/>
      </c>
      <c r="B78" s="496"/>
      <c r="C78" s="125"/>
      <c r="D78" s="126"/>
      <c r="E78" s="126"/>
      <c r="F78" s="34"/>
      <c r="G78" s="22" t="s">
        <v>459</v>
      </c>
      <c r="H78" s="34"/>
      <c r="I78" s="34"/>
      <c r="J78" s="34"/>
      <c r="K78" s="34"/>
      <c r="L78" s="34"/>
      <c r="M78" s="12"/>
    </row>
    <row r="79" spans="1:13" ht="15" customHeight="1">
      <c r="A79" s="495" t="str">
        <f>IF(Reinsurers!A41="","",Reinsurers!A41)</f>
        <v/>
      </c>
      <c r="B79" s="496"/>
      <c r="C79" s="125"/>
      <c r="D79" s="126"/>
      <c r="E79" s="126"/>
      <c r="F79" s="34"/>
      <c r="G79" s="92" t="s">
        <v>460</v>
      </c>
      <c r="H79" s="127"/>
      <c r="I79" s="127"/>
      <c r="J79" s="127"/>
      <c r="K79" s="127"/>
      <c r="L79" s="125"/>
      <c r="M79" s="12"/>
    </row>
    <row r="80" spans="1:13" ht="15" customHeight="1">
      <c r="A80" s="495" t="str">
        <f>IF(Reinsurers!A42="","",Reinsurers!A42)</f>
        <v/>
      </c>
      <c r="B80" s="496"/>
      <c r="C80" s="125"/>
      <c r="D80" s="126"/>
      <c r="E80" s="126"/>
      <c r="F80" s="34"/>
      <c r="G80" s="92" t="s">
        <v>461</v>
      </c>
      <c r="H80" s="127"/>
      <c r="I80" s="127"/>
      <c r="J80" s="127"/>
      <c r="K80" s="127"/>
      <c r="L80" s="125"/>
      <c r="M80" s="12"/>
    </row>
    <row r="81" spans="1:13" ht="15" customHeight="1">
      <c r="A81" s="495" t="str">
        <f>IF(Reinsurers!A43="","",Reinsurers!A43)</f>
        <v/>
      </c>
      <c r="B81" s="496"/>
      <c r="C81" s="125"/>
      <c r="D81" s="126"/>
      <c r="E81" s="126"/>
      <c r="F81" s="34"/>
      <c r="G81" s="93" t="s">
        <v>462</v>
      </c>
      <c r="H81" s="127"/>
      <c r="I81" s="127"/>
      <c r="J81" s="127"/>
      <c r="K81" s="127"/>
      <c r="L81" s="128">
        <f>IF($B$7=Variables!$A$3,L80,L79)</f>
        <v>0</v>
      </c>
      <c r="M81" s="12"/>
    </row>
    <row r="82" spans="1:13" ht="15" customHeight="1">
      <c r="A82" s="495" t="str">
        <f>IF(Reinsurers!A44="","",Reinsurers!A44)</f>
        <v/>
      </c>
      <c r="B82" s="496"/>
      <c r="C82" s="125"/>
      <c r="D82" s="126"/>
      <c r="E82" s="126"/>
      <c r="F82" s="34"/>
      <c r="G82" s="34"/>
      <c r="H82" s="34"/>
      <c r="I82" s="34"/>
      <c r="J82" s="34"/>
      <c r="K82" s="34"/>
      <c r="L82" s="34"/>
      <c r="M82" s="12"/>
    </row>
    <row r="83" spans="1:13" ht="15" customHeight="1">
      <c r="A83" s="495" t="str">
        <f>IF(Reinsurers!A45="","",Reinsurers!A45)</f>
        <v/>
      </c>
      <c r="B83" s="496"/>
      <c r="C83" s="125"/>
      <c r="D83" s="126"/>
      <c r="E83" s="126"/>
      <c r="F83" s="34"/>
      <c r="G83" s="34"/>
      <c r="H83" s="34"/>
      <c r="I83" s="34"/>
      <c r="J83" s="34"/>
      <c r="K83" s="34"/>
      <c r="L83" s="34"/>
      <c r="M83" s="12"/>
    </row>
    <row r="84" spans="1:13" ht="15" customHeight="1">
      <c r="A84" s="495" t="str">
        <f>IF(Reinsurers!A46="","",Reinsurers!A46)</f>
        <v/>
      </c>
      <c r="B84" s="496"/>
      <c r="C84" s="125"/>
      <c r="D84" s="126"/>
      <c r="E84" s="126"/>
      <c r="F84" s="34"/>
      <c r="G84" s="34"/>
      <c r="H84" s="34"/>
      <c r="I84" s="34"/>
      <c r="J84" s="34"/>
      <c r="K84" s="34"/>
      <c r="L84" s="34"/>
      <c r="M84" s="12"/>
    </row>
    <row r="85" spans="1:13" ht="15" customHeight="1">
      <c r="A85" s="495" t="str">
        <f>IF(Reinsurers!A47="","",Reinsurers!A47)</f>
        <v/>
      </c>
      <c r="B85" s="496"/>
      <c r="C85" s="125"/>
      <c r="D85" s="126"/>
      <c r="E85" s="126"/>
      <c r="F85" s="34"/>
      <c r="G85" s="34"/>
      <c r="H85" s="34"/>
      <c r="I85" s="34"/>
      <c r="J85" s="34"/>
      <c r="K85" s="34"/>
      <c r="L85" s="34"/>
      <c r="M85" s="12"/>
    </row>
    <row r="86" spans="1:13" ht="15" customHeight="1">
      <c r="A86" s="495" t="str">
        <f>IF(Reinsurers!A48="","",Reinsurers!A48)</f>
        <v/>
      </c>
      <c r="B86" s="496"/>
      <c r="C86" s="125"/>
      <c r="D86" s="126"/>
      <c r="E86" s="126"/>
      <c r="F86" s="34"/>
      <c r="G86" s="34"/>
      <c r="H86" s="34"/>
      <c r="I86" s="34"/>
      <c r="J86" s="34"/>
      <c r="K86" s="34"/>
      <c r="L86" s="34"/>
      <c r="M86" s="12"/>
    </row>
    <row r="87" spans="1:13" ht="15" customHeight="1">
      <c r="A87" s="495" t="str">
        <f>IF(Reinsurers!A49="","",Reinsurers!A49)</f>
        <v/>
      </c>
      <c r="B87" s="496"/>
      <c r="C87" s="125"/>
      <c r="D87" s="126"/>
      <c r="E87" s="126"/>
      <c r="F87" s="34"/>
      <c r="G87" s="34"/>
      <c r="H87" s="34"/>
      <c r="I87" s="34"/>
      <c r="J87" s="34"/>
      <c r="K87" s="34"/>
      <c r="L87" s="34"/>
      <c r="M87" s="12"/>
    </row>
    <row r="88" spans="1:13" ht="15" customHeight="1">
      <c r="A88" s="495" t="str">
        <f>IF(Reinsurers!A50="","",Reinsurers!A50)</f>
        <v/>
      </c>
      <c r="B88" s="496"/>
      <c r="C88" s="125"/>
      <c r="D88" s="126"/>
      <c r="E88" s="126"/>
      <c r="F88" s="34"/>
      <c r="G88" s="34"/>
      <c r="H88" s="34"/>
      <c r="I88" s="34"/>
      <c r="J88" s="34"/>
      <c r="K88" s="34"/>
      <c r="L88" s="34"/>
      <c r="M88" s="12"/>
    </row>
    <row r="89" spans="1:13" ht="15" customHeight="1">
      <c r="A89" s="495" t="str">
        <f>IF(Reinsurers!A51="","",Reinsurers!A51)</f>
        <v/>
      </c>
      <c r="B89" s="496"/>
      <c r="C89" s="125"/>
      <c r="D89" s="126"/>
      <c r="E89" s="126"/>
      <c r="F89" s="34"/>
      <c r="G89" s="34"/>
      <c r="H89" s="34"/>
      <c r="I89" s="34"/>
      <c r="J89" s="34"/>
      <c r="K89" s="34"/>
      <c r="L89" s="34"/>
    </row>
  </sheetData>
  <mergeCells count="55">
    <mergeCell ref="A86:B86"/>
    <mergeCell ref="A87:B87"/>
    <mergeCell ref="A88:B88"/>
    <mergeCell ref="A89:B89"/>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2"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view="pageLayout" zoomScaleNormal="65" workbookViewId="0">
      <selection activeCell="I27" sqref="I27"/>
    </sheetView>
  </sheetViews>
  <sheetFormatPr defaultColWidth="9.1328125" defaultRowHeight="14.25"/>
  <cols>
    <col min="1" max="5" width="36.73046875" style="3" customWidth="1"/>
    <col min="6" max="16384" width="9.1328125" style="3"/>
  </cols>
  <sheetData>
    <row r="1" spans="1:7" ht="31.15" customHeight="1">
      <c r="A1" s="1" t="str">
        <f>Summary!A1</f>
        <v>PRA Insurance Stress Testing 2019</v>
      </c>
    </row>
    <row r="2" spans="1:7" ht="20.45" customHeight="1">
      <c r="A2" s="14" t="s">
        <v>3</v>
      </c>
      <c r="C2" s="73" t="s">
        <v>26</v>
      </c>
      <c r="G2" s="14" t="s">
        <v>425</v>
      </c>
    </row>
    <row r="3" spans="1:7" ht="20.45" customHeight="1">
      <c r="C3" s="69" t="s">
        <v>24</v>
      </c>
      <c r="G3" s="65" t="s">
        <v>427</v>
      </c>
    </row>
    <row r="4" spans="1:7" ht="20.45" customHeight="1">
      <c r="C4" s="83" t="s">
        <v>25</v>
      </c>
      <c r="G4" s="63" t="s">
        <v>426</v>
      </c>
    </row>
    <row r="5" spans="1:7" ht="21" customHeight="1"/>
    <row r="6" spans="1:7">
      <c r="A6" s="90" t="s">
        <v>6</v>
      </c>
      <c r="B6" s="658" t="str">
        <f>IF('Firm Info'!B6="","",'Firm Info'!B6)</f>
        <v/>
      </c>
      <c r="C6" s="658"/>
    </row>
    <row r="7" spans="1:7">
      <c r="A7" s="90" t="s">
        <v>361</v>
      </c>
      <c r="B7" s="658" t="str">
        <f>IF('Firm Info'!B7="","",'Firm Info'!B7)</f>
        <v/>
      </c>
      <c r="C7" s="658"/>
    </row>
    <row r="8" spans="1:7">
      <c r="A8" s="90" t="s">
        <v>16</v>
      </c>
      <c r="B8" s="658" t="str">
        <f>IF('Firm Info'!B12="","", TEXT('Firm Info'!B12+1,"dd/mm/yyyy"))</f>
        <v>01/01/2019</v>
      </c>
      <c r="C8" s="658"/>
    </row>
    <row r="9" spans="1:7" ht="30" customHeight="1">
      <c r="A9" s="659" t="s">
        <v>28</v>
      </c>
      <c r="B9" s="659"/>
      <c r="C9" s="659"/>
    </row>
    <row r="11" spans="1:7">
      <c r="A11" s="90" t="s">
        <v>17</v>
      </c>
      <c r="B11" s="90" t="s">
        <v>316</v>
      </c>
      <c r="C11" s="90" t="s">
        <v>29</v>
      </c>
      <c r="D11" s="90" t="s">
        <v>4</v>
      </c>
      <c r="E11" s="90" t="s">
        <v>315</v>
      </c>
    </row>
    <row r="12" spans="1:7">
      <c r="A12" s="119"/>
      <c r="B12" s="119"/>
      <c r="C12" s="119"/>
      <c r="D12" s="119"/>
      <c r="E12" s="119"/>
    </row>
    <row r="13" spans="1:7">
      <c r="A13" s="119"/>
      <c r="B13" s="119"/>
      <c r="C13" s="119"/>
      <c r="D13" s="119"/>
      <c r="E13" s="119"/>
    </row>
    <row r="14" spans="1:7">
      <c r="A14" s="119"/>
      <c r="B14" s="119"/>
      <c r="C14" s="119"/>
      <c r="D14" s="119"/>
      <c r="E14" s="119"/>
    </row>
    <row r="15" spans="1:7">
      <c r="A15" s="119"/>
      <c r="B15" s="119"/>
      <c r="C15" s="119"/>
      <c r="D15" s="119"/>
      <c r="E15" s="119"/>
    </row>
    <row r="16" spans="1:7">
      <c r="A16" s="119"/>
      <c r="B16" s="119"/>
      <c r="C16" s="119"/>
      <c r="D16" s="119"/>
      <c r="E16" s="119"/>
    </row>
    <row r="17" spans="1:5">
      <c r="A17" s="119"/>
      <c r="B17" s="119"/>
      <c r="C17" s="119"/>
      <c r="D17" s="119"/>
      <c r="E17" s="119"/>
    </row>
    <row r="18" spans="1:5">
      <c r="A18" s="119"/>
      <c r="B18" s="119"/>
      <c r="C18" s="119"/>
      <c r="D18" s="119"/>
      <c r="E18" s="119"/>
    </row>
    <row r="19" spans="1:5">
      <c r="A19" s="119"/>
      <c r="B19" s="119"/>
      <c r="C19" s="119"/>
      <c r="D19" s="119"/>
      <c r="E19" s="119"/>
    </row>
    <row r="20" spans="1:5">
      <c r="A20" s="119"/>
      <c r="B20" s="119"/>
      <c r="C20" s="119"/>
      <c r="D20" s="119"/>
      <c r="E20" s="119"/>
    </row>
    <row r="21" spans="1:5">
      <c r="A21" s="119"/>
      <c r="B21" s="119"/>
      <c r="C21" s="119"/>
      <c r="D21" s="119"/>
      <c r="E21" s="119"/>
    </row>
    <row r="22" spans="1:5">
      <c r="A22" s="119"/>
      <c r="B22" s="119"/>
      <c r="C22" s="119"/>
      <c r="D22" s="119"/>
      <c r="E22" s="119"/>
    </row>
    <row r="23" spans="1:5">
      <c r="A23" s="119"/>
      <c r="B23" s="119"/>
      <c r="C23" s="119"/>
      <c r="D23" s="119"/>
      <c r="E23" s="119"/>
    </row>
    <row r="24" spans="1:5">
      <c r="A24" s="119"/>
      <c r="B24" s="119"/>
      <c r="C24" s="119"/>
      <c r="D24" s="119"/>
      <c r="E24" s="119"/>
    </row>
    <row r="25" spans="1:5">
      <c r="A25" s="119"/>
      <c r="B25" s="119"/>
      <c r="C25" s="119"/>
      <c r="D25" s="119"/>
      <c r="E25" s="119"/>
    </row>
    <row r="26" spans="1:5">
      <c r="A26" s="119"/>
      <c r="B26" s="119"/>
      <c r="C26" s="119"/>
      <c r="D26" s="119"/>
      <c r="E26" s="119"/>
    </row>
    <row r="27" spans="1:5">
      <c r="A27" s="119"/>
      <c r="B27" s="119"/>
      <c r="C27" s="119"/>
      <c r="D27" s="119"/>
      <c r="E27" s="119"/>
    </row>
    <row r="28" spans="1:5">
      <c r="A28" s="119"/>
      <c r="B28" s="119"/>
      <c r="C28" s="119"/>
      <c r="D28" s="119"/>
      <c r="E28" s="119"/>
    </row>
    <row r="29" spans="1:5">
      <c r="A29" s="119"/>
      <c r="B29" s="119"/>
      <c r="C29" s="119"/>
      <c r="D29" s="119"/>
      <c r="E29" s="119"/>
    </row>
    <row r="30" spans="1:5">
      <c r="A30" s="119"/>
      <c r="B30" s="119"/>
      <c r="C30" s="119"/>
      <c r="D30" s="119"/>
      <c r="E30" s="119"/>
    </row>
    <row r="31" spans="1:5">
      <c r="A31" s="119"/>
      <c r="B31" s="119"/>
      <c r="C31" s="119"/>
      <c r="D31" s="119"/>
      <c r="E31" s="119"/>
    </row>
    <row r="32" spans="1:5">
      <c r="A32" s="119"/>
      <c r="B32" s="119"/>
      <c r="C32" s="119"/>
      <c r="D32" s="119"/>
      <c r="E32" s="119"/>
    </row>
    <row r="33" spans="1:5">
      <c r="A33" s="119"/>
      <c r="B33" s="119"/>
      <c r="C33" s="119"/>
      <c r="D33" s="119"/>
      <c r="E33" s="119"/>
    </row>
    <row r="34" spans="1:5">
      <c r="A34" s="119"/>
      <c r="B34" s="119"/>
      <c r="C34" s="119"/>
      <c r="D34" s="119"/>
      <c r="E34" s="119"/>
    </row>
    <row r="35" spans="1:5">
      <c r="A35" s="119"/>
      <c r="B35" s="119"/>
      <c r="C35" s="119"/>
      <c r="D35" s="119"/>
      <c r="E35" s="119"/>
    </row>
    <row r="36" spans="1:5">
      <c r="A36" s="119"/>
      <c r="B36" s="119"/>
      <c r="C36" s="119"/>
      <c r="D36" s="119"/>
      <c r="E36" s="119"/>
    </row>
    <row r="37" spans="1:5">
      <c r="A37" s="119"/>
      <c r="B37" s="119"/>
      <c r="C37" s="119"/>
      <c r="D37" s="119"/>
      <c r="E37" s="119"/>
    </row>
    <row r="38" spans="1:5">
      <c r="A38" s="119"/>
      <c r="B38" s="119"/>
      <c r="C38" s="119"/>
      <c r="D38" s="119"/>
      <c r="E38" s="119"/>
    </row>
    <row r="39" spans="1:5">
      <c r="A39" s="119"/>
      <c r="B39" s="119"/>
      <c r="C39" s="119"/>
      <c r="D39" s="119"/>
      <c r="E39" s="119"/>
    </row>
    <row r="40" spans="1:5">
      <c r="A40" s="119"/>
      <c r="B40" s="119"/>
      <c r="C40" s="119"/>
      <c r="D40" s="119"/>
      <c r="E40" s="119"/>
    </row>
    <row r="41" spans="1:5">
      <c r="A41" s="119"/>
      <c r="B41" s="119"/>
      <c r="C41" s="119"/>
      <c r="D41" s="119"/>
      <c r="E41" s="119"/>
    </row>
    <row r="42" spans="1:5">
      <c r="A42" s="119"/>
      <c r="B42" s="119"/>
      <c r="C42" s="119"/>
      <c r="D42" s="119"/>
      <c r="E42" s="119"/>
    </row>
    <row r="43" spans="1:5" ht="15" customHeight="1">
      <c r="A43" s="119"/>
      <c r="B43" s="119"/>
      <c r="C43" s="119"/>
      <c r="D43" s="119"/>
      <c r="E43" s="119"/>
    </row>
    <row r="44" spans="1:5" ht="15" customHeight="1">
      <c r="A44" s="119"/>
      <c r="B44" s="119"/>
      <c r="C44" s="119"/>
      <c r="D44" s="119"/>
      <c r="E44" s="119"/>
    </row>
    <row r="45" spans="1:5" ht="15" customHeight="1">
      <c r="A45" s="119"/>
      <c r="B45" s="119"/>
      <c r="C45" s="119"/>
      <c r="D45" s="119"/>
      <c r="E45" s="119"/>
    </row>
    <row r="46" spans="1:5" ht="15" customHeight="1">
      <c r="A46" s="119"/>
      <c r="B46" s="119"/>
      <c r="C46" s="119"/>
      <c r="D46" s="119"/>
      <c r="E46" s="119"/>
    </row>
    <row r="47" spans="1:5" ht="15" customHeight="1">
      <c r="A47" s="119"/>
      <c r="B47" s="119"/>
      <c r="C47" s="119"/>
      <c r="D47" s="119"/>
      <c r="E47" s="119"/>
    </row>
    <row r="48" spans="1:5" ht="15" customHeight="1">
      <c r="A48" s="119"/>
      <c r="B48" s="119"/>
      <c r="C48" s="119"/>
      <c r="D48" s="119"/>
      <c r="E48" s="119"/>
    </row>
    <row r="49" spans="1:5" ht="15" customHeight="1">
      <c r="A49" s="119"/>
      <c r="B49" s="119"/>
      <c r="C49" s="119"/>
      <c r="D49" s="119"/>
      <c r="E49" s="119"/>
    </row>
    <row r="50" spans="1:5" ht="15" customHeight="1">
      <c r="A50" s="119"/>
      <c r="B50" s="119"/>
      <c r="C50" s="119"/>
      <c r="D50" s="119"/>
      <c r="E50" s="119"/>
    </row>
    <row r="51" spans="1:5" ht="15" customHeight="1">
      <c r="A51" s="119"/>
      <c r="B51" s="119"/>
      <c r="C51" s="119"/>
      <c r="D51" s="119"/>
      <c r="E51" s="119"/>
    </row>
    <row r="52" spans="1:5" ht="15" customHeight="1"/>
  </sheetData>
  <sortState ref="A10:A18">
    <sortCondition ref="A10"/>
  </sortState>
  <customSheetViews>
    <customSheetView guid="{D0779E51-DCFF-49C6-B9BF-88595CCD561F}" showGridLines="0" fitToPage="1">
      <pageMargins left="0.70866141732283472" right="0.70866141732283472" top="0.74803149606299213" bottom="0.74803149606299213" header="0.31496062992125984" footer="0.31496062992125984"/>
      <pageSetup paperSize="9" scale="63"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scale="63" orientation="landscape" r:id="rId2"/>
      <headerFooter>
        <oddFooter>&amp;R&amp;"-,Italic"Sheet "&amp;A"</oddFooter>
      </headerFooter>
    </customSheetView>
  </customSheetViews>
  <mergeCells count="4">
    <mergeCell ref="B6:C6"/>
    <mergeCell ref="A9:C9"/>
    <mergeCell ref="B7:C7"/>
    <mergeCell ref="B8:C8"/>
  </mergeCells>
  <pageMargins left="0.70866141732283472" right="0.70866141732283472" top="0.74803149606299213" bottom="0.74803149606299213" header="0.31496062992125984" footer="0.31496062992125984"/>
  <pageSetup paperSize="8" scale="70" orientation="landscape" r:id="rId3"/>
  <headerFooter>
    <oddHeader xml:space="preserve">&amp;L16 August 2019: This template has been updated, please see: https://www.bankofengland.co.uk/prudential-regulation/letter/2019/insurance-stress-test-2019 </oddHeader>
    <oddFooter>&amp;R&amp;"-,Italic"Sheet "&amp;A"</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7"/>
  <sheetViews>
    <sheetView showGridLines="0" view="pageLayout" zoomScaleNormal="100" workbookViewId="0">
      <selection activeCell="C30" sqref="C30"/>
    </sheetView>
  </sheetViews>
  <sheetFormatPr defaultColWidth="9.1328125" defaultRowHeight="14.25"/>
  <cols>
    <col min="1" max="1" width="20.73046875" style="20" customWidth="1"/>
    <col min="2" max="2" width="20.73046875" style="17" customWidth="1"/>
    <col min="3" max="3" width="100.73046875" style="17" customWidth="1"/>
    <col min="4" max="16384" width="9.1328125" style="28"/>
  </cols>
  <sheetData>
    <row r="1" spans="1:3" ht="23.25">
      <c r="A1" s="15" t="str">
        <f>Summary!A1</f>
        <v>PRA Insurance Stress Testing 2019</v>
      </c>
      <c r="B1" s="28"/>
      <c r="C1" s="28"/>
    </row>
    <row r="2" spans="1:3" ht="21">
      <c r="A2" s="16" t="s">
        <v>45</v>
      </c>
      <c r="B2" s="28"/>
      <c r="C2" s="28"/>
    </row>
    <row r="3" spans="1:3">
      <c r="B3" s="28"/>
      <c r="C3" s="28"/>
    </row>
    <row r="4" spans="1:3" ht="21" customHeight="1">
      <c r="A4" s="29" t="s">
        <v>46</v>
      </c>
      <c r="B4" s="28"/>
      <c r="C4" s="28"/>
    </row>
    <row r="5" spans="1:3">
      <c r="A5" s="28"/>
      <c r="B5" s="28"/>
      <c r="C5" s="28"/>
    </row>
    <row r="6" spans="1:3">
      <c r="A6" s="120" t="s">
        <v>47</v>
      </c>
      <c r="B6" s="120" t="s">
        <v>48</v>
      </c>
      <c r="C6" s="120" t="s">
        <v>49</v>
      </c>
    </row>
    <row r="7" spans="1:3">
      <c r="A7" s="121"/>
      <c r="B7" s="122"/>
      <c r="C7" s="122"/>
    </row>
  </sheetData>
  <customSheetViews>
    <customSheetView guid="{D0779E51-DCFF-49C6-B9BF-88595CCD561F}" showGridLines="0" fitToPage="1">
      <pageMargins left="0.70866141732283472" right="0.70866141732283472" top="0.74803149606299213" bottom="0.74803149606299213" header="0.31496062992125984" footer="0.31496062992125984"/>
      <pageSetup paperSize="9" scale="86"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scale="86" orientation="landscape" r:id="rId2"/>
      <headerFooter>
        <oddFooter>&amp;R&amp;"-,Italic"Sheet "&amp;A"</oddFooter>
      </headerFooter>
    </customSheetView>
  </customSheetViews>
  <conditionalFormatting sqref="A7:C1048576">
    <cfRule type="expression" dxfId="0" priority="1">
      <formula>OR($A6&lt;&gt;"",$A7&lt;&gt;"")</formula>
    </cfRule>
  </conditionalFormatting>
  <pageMargins left="0.70866141732283472" right="0.70866141732283472" top="0.74803149606299213" bottom="0.74803149606299213" header="0.31496062992125984" footer="0.31496062992125984"/>
  <pageSetup paperSize="8" orientation="landscape" r:id="rId3"/>
  <headerFooter>
    <oddHeader xml:space="preserve">&amp;L16 August 2019: This template has been updated, please see: https://www.bankofengland.co.uk/prudential-regulation/letter/2019/insurance-stress-test-2019 </oddHeader>
    <oddFooter>&amp;R&amp;"-,Italic"Sheet "&amp;A"</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10"/>
  <sheetViews>
    <sheetView workbookViewId="0">
      <selection activeCell="Q28" sqref="Q28:Q29"/>
    </sheetView>
  </sheetViews>
  <sheetFormatPr defaultRowHeight="14.25"/>
  <sheetData>
    <row r="1" spans="1:7">
      <c r="A1" t="s">
        <v>4</v>
      </c>
      <c r="C1" s="36" t="s">
        <v>364</v>
      </c>
      <c r="E1" t="s">
        <v>526</v>
      </c>
      <c r="G1" t="s">
        <v>587</v>
      </c>
    </row>
    <row r="2" spans="1:7">
      <c r="A2" t="s">
        <v>362</v>
      </c>
      <c r="C2" s="36" t="s">
        <v>365</v>
      </c>
      <c r="E2" t="s">
        <v>527</v>
      </c>
      <c r="G2" t="s">
        <v>588</v>
      </c>
    </row>
    <row r="3" spans="1:7">
      <c r="A3" t="s">
        <v>451</v>
      </c>
      <c r="C3" s="3" t="s">
        <v>366</v>
      </c>
      <c r="E3" t="s">
        <v>528</v>
      </c>
    </row>
    <row r="4" spans="1:7">
      <c r="C4" s="3" t="s">
        <v>367</v>
      </c>
    </row>
    <row r="5" spans="1:7">
      <c r="C5" s="3" t="s">
        <v>368</v>
      </c>
    </row>
    <row r="6" spans="1:7">
      <c r="C6" s="3" t="s">
        <v>369</v>
      </c>
    </row>
    <row r="7" spans="1:7">
      <c r="C7" s="3" t="s">
        <v>370</v>
      </c>
    </row>
    <row r="8" spans="1:7">
      <c r="C8" s="3" t="s">
        <v>371</v>
      </c>
    </row>
    <row r="9" spans="1:7">
      <c r="C9" s="3" t="s">
        <v>372</v>
      </c>
    </row>
    <row r="10" spans="1:7">
      <c r="C10" s="3" t="s">
        <v>373</v>
      </c>
    </row>
  </sheetData>
  <pageMargins left="0.70866141732283472" right="0.70866141732283472" top="0.74803149606299213" bottom="0.74803149606299213" header="0.31496062992125984" footer="0.31496062992125984"/>
  <pageSetup paperSize="8" orientation="landscape" r:id="rId1"/>
  <headerFooter>
    <oddFooter>&amp;R&amp;"-,Italic"Sheet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4"/>
  <sheetViews>
    <sheetView showGridLines="0" view="pageLayout" zoomScaleNormal="70" workbookViewId="0">
      <selection activeCell="C22" sqref="C22"/>
    </sheetView>
  </sheetViews>
  <sheetFormatPr defaultColWidth="9.1328125" defaultRowHeight="14.25"/>
  <cols>
    <col min="1" max="1" width="10.59765625" style="39" customWidth="1"/>
    <col min="2" max="2" width="40.265625" style="43" customWidth="1"/>
    <col min="3" max="3" width="10.59765625" style="39" customWidth="1"/>
    <col min="4" max="4" width="24.59765625" style="39" customWidth="1"/>
    <col min="5" max="6" width="21.59765625" style="39" customWidth="1"/>
    <col min="7" max="10" width="21.59765625" style="38" customWidth="1"/>
    <col min="11" max="11" width="111.73046875" style="38" customWidth="1"/>
    <col min="12" max="16384" width="9.1328125" style="38"/>
  </cols>
  <sheetData>
    <row r="1" spans="1:11" ht="30.75" customHeight="1">
      <c r="A1" s="37" t="s">
        <v>183</v>
      </c>
      <c r="B1" s="38"/>
      <c r="C1" s="38"/>
      <c r="D1" s="38"/>
      <c r="E1" s="38"/>
    </row>
    <row r="2" spans="1:11" ht="21">
      <c r="A2" s="40" t="s">
        <v>20</v>
      </c>
      <c r="B2" s="38"/>
      <c r="C2" s="38"/>
      <c r="D2" s="38"/>
      <c r="E2" s="38"/>
      <c r="F2" s="73" t="s">
        <v>26</v>
      </c>
    </row>
    <row r="3" spans="1:11" ht="20.65" customHeight="1">
      <c r="A3" s="41" t="s">
        <v>23</v>
      </c>
      <c r="B3" s="42"/>
      <c r="C3" s="38"/>
      <c r="D3" s="38"/>
      <c r="E3" s="38"/>
      <c r="F3" s="69" t="s">
        <v>24</v>
      </c>
    </row>
    <row r="4" spans="1:11" ht="21" customHeight="1">
      <c r="C4" s="42"/>
      <c r="D4" s="42"/>
      <c r="E4" s="42"/>
      <c r="F4" s="83" t="s">
        <v>25</v>
      </c>
    </row>
    <row r="5" spans="1:11" ht="14.45" customHeight="1">
      <c r="A5" s="38"/>
      <c r="B5" s="38"/>
      <c r="C5" s="38"/>
      <c r="D5" s="38"/>
      <c r="E5" s="38"/>
      <c r="F5" s="38"/>
    </row>
    <row r="6" spans="1:11" ht="14.25" customHeight="1">
      <c r="A6" s="452" t="s">
        <v>6</v>
      </c>
      <c r="B6" s="453"/>
      <c r="C6" s="454"/>
      <c r="D6" s="455" t="str">
        <f>IF(OR('Firm Info'!$B$6="",ISERROR('Firm Info'!$B$6)),"",'Firm Info'!$B$6)</f>
        <v/>
      </c>
      <c r="E6" s="455"/>
      <c r="F6" s="455"/>
    </row>
    <row r="7" spans="1:11" ht="14.25" customHeight="1">
      <c r="A7" s="452" t="s">
        <v>452</v>
      </c>
      <c r="B7" s="453"/>
      <c r="C7" s="454"/>
      <c r="D7" s="456" t="str">
        <f>IF('Firm Info'!$B$7="","",'Firm Info'!$B$7)</f>
        <v/>
      </c>
      <c r="E7" s="457"/>
      <c r="F7" s="458"/>
    </row>
    <row r="8" spans="1:11" ht="14.25" customHeight="1">
      <c r="A8" s="44"/>
      <c r="B8" s="44"/>
      <c r="C8" s="44"/>
      <c r="D8" s="44"/>
      <c r="E8" s="44"/>
      <c r="F8" s="44"/>
    </row>
    <row r="9" spans="1:11" ht="51.75" customHeight="1">
      <c r="A9" s="78"/>
      <c r="B9" s="78"/>
      <c r="C9" s="77"/>
      <c r="D9" s="76" t="s">
        <v>703</v>
      </c>
      <c r="E9" s="76" t="s">
        <v>458</v>
      </c>
      <c r="F9" s="76" t="s">
        <v>181</v>
      </c>
    </row>
    <row r="10" spans="1:11">
      <c r="A10" s="108" t="str">
        <f>IF('Firm Info'!$B$12&lt;&gt;"","As at "&amp;TEXT('Firm Info'!$B$12,"dd/mm/yyyy"),"")</f>
        <v>As at 31/12/2018</v>
      </c>
      <c r="B10" s="339"/>
      <c r="C10" s="340"/>
      <c r="D10" s="284">
        <f>IF($D$7=Variables!$A$2, '2018 balance sheet'!H29, IF($D$7=Variables!$A$1, '2018 balance sheet'!$H$30, Capital!$B$31))</f>
        <v>0</v>
      </c>
      <c r="E10" s="284">
        <f>Capital!$B$27</f>
        <v>0</v>
      </c>
      <c r="F10" s="283" t="str">
        <f>IFERROR($D$10/$E$10,"")</f>
        <v/>
      </c>
    </row>
    <row r="11" spans="1:11">
      <c r="A11" s="108" t="str">
        <f>IF('Firm Info'!$B$12&lt;&gt;"","As at "&amp;TEXT('Firm Info'!$B$12+365,"dd/mm/yyyy"),"")</f>
        <v>As at 31/12/2019</v>
      </c>
      <c r="B11" s="339"/>
      <c r="C11" s="340"/>
      <c r="D11" s="284">
        <f>IF($D$7=Variables!$A$2, '2019 Projection'!$B$79+'2019 Projection'!$B$83, IF($D$7=Variables!$A$1, '2019 Projection'!$B$79+'2019 Projection'!$B$83,Capital!$C$31))</f>
        <v>0</v>
      </c>
      <c r="E11" s="284">
        <f>Capital!$C$27</f>
        <v>0</v>
      </c>
      <c r="F11" s="283" t="str">
        <f>IFERROR($D$11/$E$11,"")</f>
        <v/>
      </c>
      <c r="I11" s="123"/>
    </row>
    <row r="12" spans="1:11">
      <c r="A12" s="38"/>
      <c r="B12" s="38"/>
      <c r="C12" s="38"/>
      <c r="D12" s="38"/>
      <c r="E12" s="38"/>
      <c r="F12" s="38"/>
    </row>
    <row r="13" spans="1:11">
      <c r="A13" s="45" t="s">
        <v>168</v>
      </c>
      <c r="B13" s="38"/>
      <c r="C13" s="38"/>
      <c r="D13" s="38"/>
      <c r="E13" s="38"/>
      <c r="F13" s="38"/>
    </row>
    <row r="14" spans="1:11" ht="20.65" customHeight="1">
      <c r="A14" s="38"/>
      <c r="B14" s="38"/>
      <c r="C14" s="38"/>
      <c r="D14" s="38"/>
      <c r="E14" s="38"/>
      <c r="F14" s="38"/>
      <c r="G14" s="448" t="str">
        <f>"Impact of stress"&amp;IF('Firm Info'!$B$12&lt;&gt;""," as at "&amp;TEXT('Firm Info'!$B$12+365,"dd/mm/yyyy"),"")</f>
        <v>Impact of stress as at 31/12/2019</v>
      </c>
      <c r="H14" s="449"/>
      <c r="I14" s="450"/>
      <c r="J14" s="451"/>
    </row>
    <row r="15" spans="1:11" ht="28.5">
      <c r="A15" s="76" t="s">
        <v>21</v>
      </c>
      <c r="B15" s="76" t="s">
        <v>439</v>
      </c>
      <c r="C15" s="76" t="s">
        <v>22</v>
      </c>
      <c r="D15" s="76" t="s">
        <v>456</v>
      </c>
      <c r="E15" s="76" t="s">
        <v>457</v>
      </c>
      <c r="F15" s="76" t="s">
        <v>776</v>
      </c>
      <c r="G15" s="76" t="s">
        <v>589</v>
      </c>
      <c r="H15" s="76" t="s">
        <v>590</v>
      </c>
      <c r="I15" s="76" t="s">
        <v>309</v>
      </c>
      <c r="J15" s="76" t="s">
        <v>310</v>
      </c>
      <c r="K15" s="76" t="s">
        <v>59</v>
      </c>
    </row>
    <row r="16" spans="1:11" ht="30.95" customHeight="1">
      <c r="A16" s="74" t="s">
        <v>434</v>
      </c>
      <c r="B16" s="74" t="s">
        <v>433</v>
      </c>
      <c r="C16" s="284">
        <f ca="1">INDIRECT("'Scenario "&amp;$A16&amp;"'!B14")</f>
        <v>0</v>
      </c>
      <c r="D16" s="284">
        <f ca="1">INDIRECT("'Scenario "&amp;$A16&amp;"'!B23")</f>
        <v>0</v>
      </c>
      <c r="E16" s="283" t="str">
        <f ca="1">IFERROR(D16/$D$10,"")</f>
        <v/>
      </c>
      <c r="F16" s="283" t="str">
        <f ca="1">IFERROR(E16/$E$10,"")</f>
        <v/>
      </c>
      <c r="G16" s="284">
        <f ca="1">INDIRECT("'Scenario "&amp;$A16&amp;"'!L69")</f>
        <v>0</v>
      </c>
      <c r="H16" s="284">
        <f ca="1">INDIRECT("'Scenario "&amp;$A16&amp;"'!L73")</f>
        <v>0</v>
      </c>
      <c r="I16" s="284">
        <f ca="1">INDIRECT("'Scenario "&amp;$A16&amp;"'!L81")</f>
        <v>0</v>
      </c>
      <c r="J16" s="283" t="str">
        <f ca="1">IFERROR((G16+H16)/I16,"")</f>
        <v/>
      </c>
      <c r="K16" s="75" t="s">
        <v>435</v>
      </c>
    </row>
    <row r="17" spans="1:11" ht="30.95" customHeight="1">
      <c r="A17" s="74" t="s">
        <v>376</v>
      </c>
      <c r="B17" s="74" t="s">
        <v>386</v>
      </c>
      <c r="C17" s="284">
        <f t="shared" ref="C17:C21" ca="1" si="0">INDIRECT("'Scenario "&amp;$A17&amp;"'!B14")</f>
        <v>0</v>
      </c>
      <c r="D17" s="284">
        <f t="shared" ref="D17:D21" ca="1" si="1">INDIRECT("'Scenario "&amp;$A17&amp;"'!B23")</f>
        <v>0</v>
      </c>
      <c r="E17" s="283" t="str">
        <f t="shared" ref="E17:E21" ca="1" si="2">IFERROR(D17/$D$10,"")</f>
        <v/>
      </c>
      <c r="F17" s="283" t="str">
        <f t="shared" ref="F17:F21" ca="1" si="3">IFERROR(E17/$E$10,"")</f>
        <v/>
      </c>
      <c r="G17" s="284">
        <f t="shared" ref="G17:G20" ca="1" si="4">INDIRECT("'Scenario "&amp;$A17&amp;"'!L69")</f>
        <v>0</v>
      </c>
      <c r="H17" s="284">
        <f t="shared" ref="H17:H20" ca="1" si="5">INDIRECT("'Scenario "&amp;$A17&amp;"'!L73")</f>
        <v>0</v>
      </c>
      <c r="I17" s="284">
        <f ca="1">INDIRECT("'Scenario "&amp;$A17&amp;"'!L81")</f>
        <v>0</v>
      </c>
      <c r="J17" s="283" t="str">
        <f t="shared" ref="J17:J20" ca="1" si="6">IFERROR((G17+H17)/I17,"")</f>
        <v/>
      </c>
      <c r="K17" s="75" t="s">
        <v>348</v>
      </c>
    </row>
    <row r="18" spans="1:11" ht="30.95" customHeight="1">
      <c r="A18" s="74" t="s">
        <v>377</v>
      </c>
      <c r="B18" s="74" t="s">
        <v>440</v>
      </c>
      <c r="C18" s="284">
        <f t="shared" ca="1" si="0"/>
        <v>0</v>
      </c>
      <c r="D18" s="284">
        <f t="shared" ca="1" si="1"/>
        <v>0</v>
      </c>
      <c r="E18" s="283" t="str">
        <f t="shared" ca="1" si="2"/>
        <v/>
      </c>
      <c r="F18" s="283" t="str">
        <f t="shared" ca="1" si="3"/>
        <v/>
      </c>
      <c r="G18" s="284">
        <f t="shared" ca="1" si="4"/>
        <v>0</v>
      </c>
      <c r="H18" s="284">
        <f t="shared" ca="1" si="5"/>
        <v>0</v>
      </c>
      <c r="I18" s="284">
        <f ca="1">INDIRECT("'Scenario "&amp;$A18&amp;"'!L81")</f>
        <v>0</v>
      </c>
      <c r="J18" s="283" t="str">
        <f t="shared" ca="1" si="6"/>
        <v/>
      </c>
      <c r="K18" s="75" t="s">
        <v>382</v>
      </c>
    </row>
    <row r="19" spans="1:11" ht="30.95" customHeight="1">
      <c r="A19" s="74" t="s">
        <v>436</v>
      </c>
      <c r="B19" s="74" t="s">
        <v>580</v>
      </c>
      <c r="C19" s="284">
        <f t="shared" ca="1" si="0"/>
        <v>0</v>
      </c>
      <c r="D19" s="284">
        <f t="shared" ca="1" si="1"/>
        <v>0</v>
      </c>
      <c r="E19" s="283" t="str">
        <f t="shared" ca="1" si="2"/>
        <v/>
      </c>
      <c r="F19" s="283" t="str">
        <f t="shared" ca="1" si="3"/>
        <v/>
      </c>
      <c r="G19" s="284">
        <f t="shared" ca="1" si="4"/>
        <v>0</v>
      </c>
      <c r="H19" s="284">
        <f t="shared" ca="1" si="5"/>
        <v>0</v>
      </c>
      <c r="I19" s="284">
        <f ca="1">INDIRECT("'Scenario "&amp;$A19&amp;"'!L81")</f>
        <v>0</v>
      </c>
      <c r="J19" s="283" t="str">
        <f t="shared" ca="1" si="6"/>
        <v/>
      </c>
      <c r="K19" s="75" t="s">
        <v>441</v>
      </c>
    </row>
    <row r="20" spans="1:11" ht="30.95" customHeight="1">
      <c r="A20" s="74" t="s">
        <v>437</v>
      </c>
      <c r="B20" s="74" t="s">
        <v>387</v>
      </c>
      <c r="C20" s="284">
        <f t="shared" ca="1" si="0"/>
        <v>0</v>
      </c>
      <c r="D20" s="284">
        <f t="shared" ca="1" si="1"/>
        <v>0</v>
      </c>
      <c r="E20" s="283" t="str">
        <f t="shared" ca="1" si="2"/>
        <v/>
      </c>
      <c r="F20" s="283" t="str">
        <f t="shared" ca="1" si="3"/>
        <v/>
      </c>
      <c r="G20" s="284">
        <f t="shared" ca="1" si="4"/>
        <v>0</v>
      </c>
      <c r="H20" s="284">
        <f t="shared" ca="1" si="5"/>
        <v>0</v>
      </c>
      <c r="I20" s="284">
        <f ca="1">INDIRECT("'Scenario "&amp;$A20&amp;"'!L81")</f>
        <v>0</v>
      </c>
      <c r="J20" s="283" t="str">
        <f t="shared" ca="1" si="6"/>
        <v/>
      </c>
      <c r="K20" s="75" t="s">
        <v>383</v>
      </c>
    </row>
    <row r="21" spans="1:11" ht="30.95" customHeight="1">
      <c r="A21" s="74" t="s">
        <v>438</v>
      </c>
      <c r="B21" s="74" t="s">
        <v>388</v>
      </c>
      <c r="C21" s="284">
        <f t="shared" ca="1" si="0"/>
        <v>0</v>
      </c>
      <c r="D21" s="284">
        <f t="shared" ca="1" si="1"/>
        <v>0</v>
      </c>
      <c r="E21" s="283" t="str">
        <f t="shared" ca="1" si="2"/>
        <v/>
      </c>
      <c r="F21" s="283" t="str">
        <f t="shared" ca="1" si="3"/>
        <v/>
      </c>
      <c r="G21" s="286"/>
      <c r="H21" s="286"/>
      <c r="I21" s="286"/>
      <c r="J21" s="286"/>
      <c r="K21" s="75" t="s">
        <v>704</v>
      </c>
    </row>
    <row r="22" spans="1:11" ht="30.95" customHeight="1">
      <c r="A22" s="74" t="s">
        <v>378</v>
      </c>
      <c r="B22" s="74" t="s">
        <v>360</v>
      </c>
      <c r="C22" s="285"/>
      <c r="D22" s="286"/>
      <c r="E22" s="288"/>
      <c r="F22" s="288"/>
      <c r="G22" s="286"/>
      <c r="H22" s="287"/>
      <c r="I22" s="286"/>
      <c r="J22" s="288"/>
      <c r="K22" s="75" t="s">
        <v>701</v>
      </c>
    </row>
    <row r="23" spans="1:11" ht="30.95" customHeight="1">
      <c r="A23" s="74" t="s">
        <v>379</v>
      </c>
      <c r="B23" s="74" t="s">
        <v>381</v>
      </c>
      <c r="C23" s="285"/>
      <c r="D23" s="286"/>
      <c r="E23" s="288"/>
      <c r="F23" s="288"/>
      <c r="G23" s="286"/>
      <c r="H23" s="287"/>
      <c r="I23" s="286"/>
      <c r="J23" s="288"/>
      <c r="K23" s="75" t="s">
        <v>385</v>
      </c>
    </row>
    <row r="24" spans="1:11" ht="30.95" customHeight="1">
      <c r="A24" s="74" t="s">
        <v>622</v>
      </c>
      <c r="B24" s="74" t="s">
        <v>623</v>
      </c>
      <c r="C24" s="284">
        <f ca="1">INDIRECT("'C3 "&amp;$B24&amp;"'!B14")</f>
        <v>0</v>
      </c>
      <c r="D24" s="284">
        <f ca="1">INDIRECT("'C3 "&amp;$B24&amp;"'!B23")</f>
        <v>0</v>
      </c>
      <c r="E24" s="283" t="str">
        <f t="shared" ref="E24" ca="1" si="7">IFERROR(D24/$D$10,"")</f>
        <v/>
      </c>
      <c r="F24" s="283" t="str">
        <f t="shared" ref="F24" ca="1" si="8">IFERROR(E24/$E$10,"")</f>
        <v/>
      </c>
      <c r="G24" s="284">
        <f ca="1">INDIRECT("'C3 "&amp;$B24&amp;"'!L69")</f>
        <v>0</v>
      </c>
      <c r="H24" s="284">
        <f ca="1">INDIRECT("'C3 "&amp;$B24&amp;"'!L73")</f>
        <v>0</v>
      </c>
      <c r="I24" s="284">
        <f ca="1">INDIRECT("'C3 "&amp;$B24&amp;"'!L81")</f>
        <v>0</v>
      </c>
      <c r="J24" s="283" t="str">
        <f t="shared" ref="J24" ca="1" si="9">IFERROR((G24+H24)/I24,"")</f>
        <v/>
      </c>
      <c r="K24" s="75" t="s">
        <v>384</v>
      </c>
    </row>
  </sheetData>
  <customSheetViews>
    <customSheetView guid="{D0779E51-DCFF-49C6-B9BF-88595CCD561F}" showGridLines="0" fitToPage="1">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5">
    <mergeCell ref="G14:J14"/>
    <mergeCell ref="A6:C6"/>
    <mergeCell ref="D6:F6"/>
    <mergeCell ref="A7:C7"/>
    <mergeCell ref="D7:F7"/>
  </mergeCells>
  <pageMargins left="0.70866141732283472" right="0.70866141732283472" top="0.74803149606299213" bottom="0.74803149606299213" header="0.31496062992125984" footer="0.31496062992125984"/>
  <pageSetup paperSize="8" scale="59" orientation="landscape" r:id="rId3"/>
  <headerFooter>
    <oddHeader xml:space="preserve">&amp;L16 August 2019: This template has been updated, please see: https://www.bankofengland.co.uk/prudential-regulation/letter/2019/insurance-stress-test-2019 </oddHeader>
    <oddFooter>&amp;R&amp;"-,Italic"Sheet "&amp;A"</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0"/>
  <sheetViews>
    <sheetView showGridLines="0" view="pageLayout" zoomScaleNormal="80" workbookViewId="0">
      <selection activeCell="I7" sqref="I7"/>
    </sheetView>
  </sheetViews>
  <sheetFormatPr defaultColWidth="9.1328125" defaultRowHeight="14.25"/>
  <cols>
    <col min="1" max="1" width="80.73046875" style="7" customWidth="1"/>
    <col min="2" max="3" width="22.265625" style="2" customWidth="1"/>
    <col min="4" max="4" width="3.1328125" style="10" customWidth="1"/>
    <col min="5" max="5" width="3.1328125" style="3" customWidth="1"/>
    <col min="6" max="6" width="62.265625" style="137" customWidth="1"/>
    <col min="7" max="12" width="15" style="32" customWidth="1"/>
    <col min="13" max="17" width="14.73046875" style="32" customWidth="1"/>
    <col min="18" max="18" width="9.1328125" style="3"/>
    <col min="19" max="23" width="14.73046875" style="3" customWidth="1"/>
    <col min="24" max="16384" width="9.1328125" style="3"/>
  </cols>
  <sheetData>
    <row r="1" spans="1:18" ht="30.75" customHeight="1">
      <c r="A1" s="1" t="str">
        <f>Summary!A1</f>
        <v>PRA Insurance Stress Testing 2019</v>
      </c>
      <c r="L1" s="2"/>
    </row>
    <row r="2" spans="1:18" ht="20.85" customHeight="1">
      <c r="A2" s="8"/>
      <c r="C2" s="73" t="s">
        <v>26</v>
      </c>
      <c r="D2" s="188"/>
      <c r="L2" s="3"/>
    </row>
    <row r="3" spans="1:18" ht="20.85" customHeight="1">
      <c r="C3" s="69" t="s">
        <v>24</v>
      </c>
      <c r="D3" s="189"/>
    </row>
    <row r="4" spans="1:18" ht="20.85" customHeight="1">
      <c r="C4" s="83" t="s">
        <v>25</v>
      </c>
      <c r="D4" s="189"/>
    </row>
    <row r="5" spans="1:18" ht="14.25" customHeight="1">
      <c r="C5" s="101"/>
      <c r="D5" s="189"/>
    </row>
    <row r="6" spans="1:18">
      <c r="A6" s="183" t="s">
        <v>6</v>
      </c>
      <c r="B6" s="461" t="str">
        <f>IF('Firm Info'!$B$6="","",'Firm Info'!$B$6)</f>
        <v/>
      </c>
      <c r="C6" s="461"/>
    </row>
    <row r="7" spans="1:18">
      <c r="A7" s="183" t="s">
        <v>453</v>
      </c>
      <c r="B7" s="456" t="str">
        <f>IF('Firm Info'!$B$7="","",'Firm Info'!$B$7)</f>
        <v/>
      </c>
      <c r="C7" s="458"/>
      <c r="D7" s="137"/>
      <c r="F7" s="61"/>
      <c r="G7" s="462"/>
      <c r="H7" s="462"/>
      <c r="R7" s="32"/>
    </row>
    <row r="8" spans="1:18">
      <c r="A8" s="183" t="s">
        <v>16</v>
      </c>
      <c r="B8" s="463" t="str">
        <f>IF('Firm Info'!$B$12="","", TEXT('Firm Info'!$B$12,"dd/mm/yyyy"))</f>
        <v>31/12/2018</v>
      </c>
      <c r="C8" s="464"/>
      <c r="D8" s="190"/>
      <c r="F8" s="191"/>
      <c r="G8" s="465"/>
      <c r="H8" s="465"/>
      <c r="R8" s="32"/>
    </row>
    <row r="9" spans="1:18">
      <c r="A9" s="191"/>
      <c r="B9" s="190"/>
      <c r="C9" s="190"/>
      <c r="D9" s="190"/>
      <c r="F9" s="191"/>
      <c r="G9" s="190"/>
      <c r="H9" s="190"/>
      <c r="R9" s="32"/>
    </row>
    <row r="10" spans="1:18" ht="21">
      <c r="B10" s="190"/>
      <c r="C10" s="190"/>
      <c r="D10" s="190"/>
      <c r="F10" s="192"/>
      <c r="G10" s="137"/>
    </row>
    <row r="11" spans="1:18" ht="21">
      <c r="A11" s="5" t="s">
        <v>331</v>
      </c>
      <c r="B11" s="190"/>
      <c r="C11" s="190"/>
      <c r="D11" s="190"/>
      <c r="F11" s="5" t="s">
        <v>329</v>
      </c>
      <c r="G11" s="3"/>
      <c r="H11" s="3"/>
      <c r="I11" s="3"/>
      <c r="J11" s="3"/>
      <c r="K11" s="3"/>
      <c r="L11" s="3"/>
    </row>
    <row r="12" spans="1:18" ht="21">
      <c r="A12" s="5" t="s">
        <v>314</v>
      </c>
      <c r="C12" s="193" t="s">
        <v>333</v>
      </c>
      <c r="F12" s="5" t="s">
        <v>330</v>
      </c>
      <c r="G12" s="3"/>
      <c r="H12" s="3"/>
      <c r="I12" s="3"/>
      <c r="J12" s="3"/>
      <c r="K12" s="3"/>
      <c r="L12" s="3"/>
    </row>
    <row r="13" spans="1:18">
      <c r="A13" s="6" t="s">
        <v>11</v>
      </c>
      <c r="B13" s="194"/>
      <c r="C13" s="81" t="s">
        <v>184</v>
      </c>
      <c r="D13" s="195"/>
      <c r="F13" s="6" t="s">
        <v>11</v>
      </c>
      <c r="G13" s="3"/>
      <c r="H13" s="3"/>
      <c r="I13" s="3"/>
      <c r="J13" s="3"/>
      <c r="K13" s="3"/>
      <c r="L13" s="3"/>
      <c r="M13" s="196"/>
      <c r="N13" s="196"/>
      <c r="O13" s="196"/>
      <c r="P13" s="196"/>
      <c r="Q13" s="196"/>
    </row>
    <row r="14" spans="1:18" ht="14.25" customHeight="1">
      <c r="A14" s="194"/>
      <c r="B14" s="194"/>
      <c r="C14" s="81" t="s">
        <v>185</v>
      </c>
      <c r="D14" s="195"/>
      <c r="F14" s="2"/>
      <c r="G14" s="3"/>
      <c r="H14" s="193" t="s">
        <v>333</v>
      </c>
      <c r="I14" s="3"/>
      <c r="J14" s="3"/>
      <c r="K14" s="3"/>
      <c r="L14" s="3"/>
      <c r="M14" s="197"/>
      <c r="N14" s="197"/>
      <c r="O14" s="197"/>
      <c r="P14" s="197"/>
      <c r="Q14" s="197"/>
    </row>
    <row r="15" spans="1:18" ht="14.25" customHeight="1">
      <c r="A15" s="76" t="s">
        <v>108</v>
      </c>
      <c r="B15" s="82" t="s">
        <v>469</v>
      </c>
      <c r="C15" s="76"/>
      <c r="D15" s="198"/>
      <c r="F15" s="76" t="s">
        <v>112</v>
      </c>
      <c r="G15" s="76"/>
      <c r="H15" s="293">
        <f>C99</f>
        <v>0</v>
      </c>
      <c r="I15" s="3"/>
      <c r="J15" s="3"/>
      <c r="K15" s="3"/>
      <c r="L15" s="3"/>
      <c r="M15" s="199"/>
      <c r="N15" s="199"/>
      <c r="O15" s="199"/>
      <c r="P15" s="199"/>
      <c r="Q15" s="199"/>
    </row>
    <row r="16" spans="1:18">
      <c r="A16" s="183" t="s">
        <v>186</v>
      </c>
      <c r="B16" s="80" t="s">
        <v>187</v>
      </c>
      <c r="C16" s="290"/>
      <c r="D16" s="200"/>
      <c r="F16" s="183" t="s">
        <v>317</v>
      </c>
      <c r="G16" s="183" t="s">
        <v>275</v>
      </c>
      <c r="H16" s="294"/>
      <c r="I16" s="3"/>
      <c r="J16" s="3"/>
      <c r="K16" s="3"/>
      <c r="L16" s="3"/>
      <c r="M16" s="201"/>
      <c r="N16" s="201"/>
      <c r="O16" s="202"/>
      <c r="P16" s="203"/>
      <c r="Q16" s="202"/>
    </row>
    <row r="17" spans="1:17">
      <c r="A17" s="183" t="s">
        <v>188</v>
      </c>
      <c r="B17" s="80" t="s">
        <v>189</v>
      </c>
      <c r="C17" s="290"/>
      <c r="D17" s="200"/>
      <c r="F17" s="183" t="s">
        <v>303</v>
      </c>
      <c r="G17" s="183"/>
      <c r="H17" s="295">
        <f>C96</f>
        <v>0</v>
      </c>
      <c r="I17" s="3"/>
      <c r="J17" s="3"/>
      <c r="K17" s="3"/>
      <c r="L17" s="3"/>
      <c r="M17" s="204"/>
      <c r="N17" s="204"/>
      <c r="O17" s="202"/>
      <c r="P17" s="202"/>
      <c r="Q17" s="202"/>
    </row>
    <row r="18" spans="1:17">
      <c r="A18" s="183" t="s">
        <v>190</v>
      </c>
      <c r="B18" s="80" t="s">
        <v>191</v>
      </c>
      <c r="C18" s="289"/>
      <c r="D18" s="200"/>
      <c r="F18" s="183" t="s">
        <v>318</v>
      </c>
      <c r="G18" s="183" t="s">
        <v>276</v>
      </c>
      <c r="H18" s="294"/>
      <c r="I18" s="3"/>
      <c r="J18" s="205"/>
      <c r="K18" s="3"/>
      <c r="L18" s="3"/>
      <c r="M18" s="206"/>
      <c r="N18" s="206"/>
      <c r="O18" s="207"/>
      <c r="P18" s="207"/>
      <c r="Q18" s="207"/>
    </row>
    <row r="19" spans="1:17" ht="28.5">
      <c r="A19" s="183" t="s">
        <v>192</v>
      </c>
      <c r="B19" s="80" t="s">
        <v>193</v>
      </c>
      <c r="C19" s="289"/>
      <c r="D19" s="200"/>
      <c r="F19" s="79" t="s">
        <v>319</v>
      </c>
      <c r="G19" s="183" t="s">
        <v>280</v>
      </c>
      <c r="H19" s="294"/>
      <c r="I19" s="3"/>
      <c r="J19" s="208"/>
      <c r="K19" s="9"/>
      <c r="L19" s="3"/>
      <c r="M19" s="206"/>
      <c r="N19" s="206"/>
      <c r="O19" s="207"/>
      <c r="P19" s="207"/>
      <c r="Q19" s="207"/>
    </row>
    <row r="20" spans="1:17">
      <c r="A20" s="183" t="s">
        <v>194</v>
      </c>
      <c r="B20" s="80" t="s">
        <v>195</v>
      </c>
      <c r="C20" s="289"/>
      <c r="D20" s="200"/>
      <c r="F20" s="183" t="s">
        <v>320</v>
      </c>
      <c r="G20" s="183" t="s">
        <v>282</v>
      </c>
      <c r="H20" s="294"/>
      <c r="I20" s="3"/>
      <c r="J20" s="3"/>
      <c r="K20" s="3"/>
      <c r="L20" s="3"/>
      <c r="M20" s="204"/>
      <c r="N20" s="204"/>
      <c r="O20" s="204"/>
      <c r="P20" s="204"/>
      <c r="Q20" s="204"/>
    </row>
    <row r="21" spans="1:17">
      <c r="A21" s="183" t="s">
        <v>196</v>
      </c>
      <c r="B21" s="80" t="s">
        <v>197</v>
      </c>
      <c r="C21" s="289"/>
      <c r="D21" s="200"/>
      <c r="F21" s="76" t="s">
        <v>321</v>
      </c>
      <c r="G21" s="76"/>
      <c r="H21" s="293">
        <f>+H15-H16+H17-H18-H19-H20</f>
        <v>0</v>
      </c>
      <c r="I21" s="3"/>
      <c r="J21" s="3"/>
      <c r="K21" s="3"/>
      <c r="L21" s="3"/>
      <c r="M21" s="204"/>
      <c r="N21" s="204"/>
      <c r="O21" s="202"/>
      <c r="P21" s="202"/>
      <c r="Q21" s="202"/>
    </row>
    <row r="22" spans="1:17">
      <c r="A22" s="183" t="s">
        <v>198</v>
      </c>
      <c r="B22" s="80" t="s">
        <v>199</v>
      </c>
      <c r="C22" s="289"/>
      <c r="D22" s="200"/>
      <c r="F22" s="183" t="s">
        <v>322</v>
      </c>
      <c r="G22" s="183" t="s">
        <v>229</v>
      </c>
      <c r="H22" s="294"/>
      <c r="I22" s="3"/>
      <c r="J22" s="3"/>
      <c r="K22" s="3"/>
      <c r="L22" s="3"/>
      <c r="M22" s="204"/>
      <c r="N22" s="204"/>
      <c r="O22" s="202"/>
      <c r="P22" s="202"/>
      <c r="Q22" s="202"/>
    </row>
    <row r="23" spans="1:17">
      <c r="A23" s="183" t="s">
        <v>200</v>
      </c>
      <c r="B23" s="80" t="s">
        <v>201</v>
      </c>
      <c r="C23" s="289"/>
      <c r="D23" s="200"/>
      <c r="F23" s="76" t="s">
        <v>323</v>
      </c>
      <c r="G23" s="76" t="s">
        <v>230</v>
      </c>
      <c r="H23" s="293">
        <f>H21-H22</f>
        <v>0</v>
      </c>
      <c r="I23" s="3"/>
      <c r="J23" s="3"/>
      <c r="K23" s="3"/>
      <c r="L23" s="3"/>
      <c r="M23" s="204"/>
      <c r="N23" s="204"/>
      <c r="O23" s="202"/>
      <c r="P23" s="202"/>
      <c r="Q23" s="202"/>
    </row>
    <row r="24" spans="1:17">
      <c r="A24" s="183" t="s">
        <v>202</v>
      </c>
      <c r="B24" s="80" t="s">
        <v>203</v>
      </c>
      <c r="C24" s="289"/>
      <c r="D24" s="200"/>
      <c r="I24" s="3"/>
      <c r="J24" s="3"/>
      <c r="K24" s="3"/>
      <c r="L24" s="3"/>
      <c r="M24" s="204"/>
      <c r="N24" s="204"/>
      <c r="O24" s="202"/>
      <c r="P24" s="202"/>
      <c r="Q24" s="202"/>
    </row>
    <row r="25" spans="1:17">
      <c r="A25" s="183" t="s">
        <v>41</v>
      </c>
      <c r="B25" s="80" t="s">
        <v>204</v>
      </c>
      <c r="C25" s="289"/>
      <c r="D25" s="200"/>
      <c r="F25" s="3"/>
      <c r="G25" s="3"/>
      <c r="H25" s="193" t="s">
        <v>333</v>
      </c>
      <c r="I25" s="193"/>
      <c r="J25" s="193"/>
      <c r="K25" s="193"/>
      <c r="L25" s="193"/>
      <c r="M25" s="204"/>
      <c r="N25" s="204"/>
      <c r="O25" s="202"/>
      <c r="P25" s="202"/>
      <c r="Q25" s="202"/>
    </row>
    <row r="26" spans="1:17" ht="28.5">
      <c r="A26" s="183" t="s">
        <v>543</v>
      </c>
      <c r="B26" s="80" t="s">
        <v>205</v>
      </c>
      <c r="C26" s="289"/>
      <c r="D26" s="200"/>
      <c r="F26" s="7"/>
      <c r="G26" s="209"/>
      <c r="H26" s="210" t="s">
        <v>2</v>
      </c>
      <c r="I26" s="211" t="s">
        <v>324</v>
      </c>
      <c r="J26" s="212" t="s">
        <v>325</v>
      </c>
      <c r="K26" s="210" t="s">
        <v>311</v>
      </c>
      <c r="L26" s="210" t="s">
        <v>312</v>
      </c>
      <c r="M26" s="204"/>
      <c r="N26" s="204"/>
      <c r="O26" s="202"/>
      <c r="P26" s="202"/>
      <c r="Q26" s="202"/>
    </row>
    <row r="27" spans="1:17">
      <c r="A27" s="183" t="s">
        <v>544</v>
      </c>
      <c r="B27" s="80" t="s">
        <v>206</v>
      </c>
      <c r="C27" s="289"/>
      <c r="D27" s="200"/>
      <c r="F27" s="183" t="s">
        <v>323</v>
      </c>
      <c r="G27" s="183" t="s">
        <v>230</v>
      </c>
      <c r="H27" s="293">
        <f>H23</f>
        <v>0</v>
      </c>
      <c r="I27" s="294"/>
      <c r="J27" s="294"/>
      <c r="K27" s="294"/>
      <c r="L27" s="294"/>
      <c r="N27" s="213"/>
    </row>
    <row r="28" spans="1:17">
      <c r="A28" s="183" t="s">
        <v>207</v>
      </c>
      <c r="B28" s="80" t="s">
        <v>208</v>
      </c>
      <c r="C28" s="289"/>
      <c r="D28" s="200"/>
      <c r="F28" s="183" t="s">
        <v>326</v>
      </c>
      <c r="G28" s="183" t="s">
        <v>246</v>
      </c>
      <c r="H28" s="294"/>
      <c r="I28" s="296"/>
      <c r="J28" s="296"/>
      <c r="K28" s="294"/>
      <c r="L28" s="294"/>
    </row>
    <row r="29" spans="1:17">
      <c r="A29" s="183" t="s">
        <v>545</v>
      </c>
      <c r="B29" s="80" t="s">
        <v>209</v>
      </c>
      <c r="C29" s="289"/>
      <c r="D29" s="200"/>
      <c r="F29" s="183" t="s">
        <v>327</v>
      </c>
      <c r="G29" s="183" t="s">
        <v>256</v>
      </c>
      <c r="H29" s="294"/>
      <c r="I29" s="294"/>
      <c r="J29" s="294"/>
      <c r="K29" s="294"/>
      <c r="L29" s="294"/>
    </row>
    <row r="30" spans="1:17" ht="42.75">
      <c r="A30" s="183" t="s">
        <v>546</v>
      </c>
      <c r="B30" s="80" t="s">
        <v>210</v>
      </c>
      <c r="C30" s="289"/>
      <c r="D30" s="200"/>
      <c r="F30" s="79" t="s">
        <v>328</v>
      </c>
      <c r="G30" s="183" t="s">
        <v>269</v>
      </c>
      <c r="H30" s="294"/>
      <c r="I30" s="294"/>
      <c r="J30" s="294"/>
      <c r="K30" s="294"/>
      <c r="L30" s="294"/>
    </row>
    <row r="31" spans="1:17">
      <c r="A31" s="183" t="s">
        <v>547</v>
      </c>
      <c r="B31" s="80" t="s">
        <v>211</v>
      </c>
      <c r="C31" s="289"/>
      <c r="D31" s="200"/>
    </row>
    <row r="32" spans="1:17">
      <c r="A32" s="183" t="s">
        <v>548</v>
      </c>
      <c r="B32" s="80" t="s">
        <v>212</v>
      </c>
      <c r="C32" s="289"/>
      <c r="D32" s="200"/>
    </row>
    <row r="33" spans="1:18" ht="21">
      <c r="A33" s="183" t="s">
        <v>213</v>
      </c>
      <c r="B33" s="80" t="s">
        <v>214</v>
      </c>
      <c r="C33" s="292"/>
      <c r="D33" s="214"/>
      <c r="F33" s="192"/>
      <c r="G33" s="137"/>
    </row>
    <row r="34" spans="1:18" ht="21">
      <c r="A34" s="183" t="s">
        <v>215</v>
      </c>
      <c r="B34" s="80" t="s">
        <v>216</v>
      </c>
      <c r="C34" s="289"/>
      <c r="D34" s="200"/>
      <c r="F34" s="192"/>
      <c r="G34" s="137"/>
    </row>
    <row r="35" spans="1:18">
      <c r="A35" s="183" t="s">
        <v>217</v>
      </c>
      <c r="B35" s="80" t="s">
        <v>218</v>
      </c>
      <c r="C35" s="289"/>
      <c r="D35" s="200"/>
      <c r="F35" s="215"/>
      <c r="G35" s="137"/>
      <c r="H35" s="216"/>
      <c r="I35" s="216"/>
      <c r="J35" s="216"/>
      <c r="K35" s="216"/>
      <c r="L35" s="216"/>
      <c r="M35" s="216"/>
      <c r="N35" s="216"/>
      <c r="O35" s="216"/>
      <c r="P35" s="216"/>
      <c r="Q35" s="216"/>
    </row>
    <row r="36" spans="1:18">
      <c r="A36" s="183" t="s">
        <v>177</v>
      </c>
      <c r="B36" s="80" t="s">
        <v>219</v>
      </c>
      <c r="C36" s="289"/>
      <c r="D36" s="200"/>
      <c r="F36" s="217"/>
      <c r="G36" s="217"/>
      <c r="H36" s="459"/>
      <c r="I36" s="460"/>
      <c r="J36" s="460"/>
      <c r="K36" s="460"/>
      <c r="L36" s="460"/>
      <c r="M36" s="460"/>
      <c r="N36" s="460"/>
      <c r="O36" s="460"/>
      <c r="P36" s="460"/>
      <c r="Q36" s="460"/>
    </row>
    <row r="37" spans="1:18">
      <c r="A37" s="183" t="s">
        <v>220</v>
      </c>
      <c r="B37" s="80" t="s">
        <v>221</v>
      </c>
      <c r="C37" s="289"/>
      <c r="D37" s="200"/>
      <c r="F37" s="207"/>
      <c r="G37" s="207"/>
      <c r="H37" s="459"/>
      <c r="I37" s="197"/>
      <c r="J37" s="197"/>
      <c r="K37" s="197"/>
      <c r="L37" s="197"/>
      <c r="M37" s="197"/>
      <c r="N37" s="197"/>
      <c r="O37" s="197"/>
      <c r="P37" s="197"/>
      <c r="Q37" s="197"/>
    </row>
    <row r="38" spans="1:18">
      <c r="A38" s="183" t="s">
        <v>222</v>
      </c>
      <c r="B38" s="80" t="s">
        <v>223</v>
      </c>
      <c r="C38" s="289"/>
      <c r="D38" s="200"/>
      <c r="F38" s="206"/>
      <c r="G38" s="206"/>
      <c r="H38" s="199"/>
      <c r="I38" s="199"/>
      <c r="J38" s="199"/>
      <c r="K38" s="199"/>
      <c r="L38" s="199"/>
      <c r="M38" s="199"/>
      <c r="N38" s="199"/>
      <c r="O38" s="199"/>
      <c r="P38" s="199"/>
      <c r="Q38" s="199"/>
    </row>
    <row r="39" spans="1:18">
      <c r="A39" s="183" t="s">
        <v>549</v>
      </c>
      <c r="B39" s="80" t="s">
        <v>224</v>
      </c>
      <c r="C39" s="289"/>
      <c r="D39" s="200"/>
      <c r="F39" s="202"/>
      <c r="G39" s="199"/>
      <c r="H39" s="204"/>
      <c r="I39" s="202"/>
      <c r="J39" s="202"/>
      <c r="K39" s="207"/>
      <c r="L39" s="207"/>
      <c r="M39" s="201"/>
      <c r="N39" s="201"/>
      <c r="O39" s="202"/>
      <c r="P39" s="203"/>
      <c r="Q39" s="202"/>
    </row>
    <row r="40" spans="1:18">
      <c r="A40" s="183" t="s">
        <v>550</v>
      </c>
      <c r="B40" s="80" t="s">
        <v>225</v>
      </c>
      <c r="C40" s="289"/>
      <c r="D40" s="200"/>
      <c r="F40" s="202"/>
      <c r="G40" s="199"/>
      <c r="H40" s="204"/>
      <c r="I40" s="202"/>
      <c r="J40" s="202"/>
      <c r="K40" s="207"/>
      <c r="L40" s="207"/>
      <c r="M40" s="204"/>
      <c r="N40" s="204"/>
      <c r="O40" s="202"/>
      <c r="P40" s="202"/>
      <c r="Q40" s="202"/>
    </row>
    <row r="41" spans="1:18">
      <c r="A41" s="183" t="s">
        <v>551</v>
      </c>
      <c r="B41" s="80" t="s">
        <v>226</v>
      </c>
      <c r="C41" s="289"/>
      <c r="D41" s="200"/>
      <c r="F41" s="218"/>
      <c r="G41" s="199"/>
      <c r="H41" s="206"/>
      <c r="I41" s="207"/>
      <c r="J41" s="207"/>
      <c r="K41" s="207"/>
      <c r="L41" s="207"/>
      <c r="M41" s="206"/>
      <c r="N41" s="206"/>
      <c r="O41" s="207"/>
      <c r="P41" s="207"/>
      <c r="Q41" s="207"/>
    </row>
    <row r="42" spans="1:18">
      <c r="A42" s="183" t="s">
        <v>227</v>
      </c>
      <c r="B42" s="80" t="s">
        <v>228</v>
      </c>
      <c r="C42" s="289"/>
      <c r="D42" s="200"/>
      <c r="F42" s="219"/>
      <c r="G42" s="199"/>
      <c r="H42" s="206"/>
      <c r="I42" s="207"/>
      <c r="J42" s="207"/>
      <c r="K42" s="207"/>
      <c r="L42" s="207"/>
      <c r="M42" s="206"/>
      <c r="N42" s="206"/>
      <c r="O42" s="207"/>
      <c r="P42" s="207"/>
      <c r="Q42" s="207"/>
    </row>
    <row r="43" spans="1:18">
      <c r="A43" s="183" t="s">
        <v>552</v>
      </c>
      <c r="B43" s="80" t="s">
        <v>229</v>
      </c>
      <c r="C43" s="289"/>
      <c r="D43" s="200"/>
      <c r="F43" s="202"/>
      <c r="G43" s="199"/>
      <c r="H43" s="204"/>
      <c r="I43" s="204"/>
      <c r="J43" s="204"/>
      <c r="K43" s="204"/>
      <c r="L43" s="204"/>
      <c r="M43" s="204"/>
      <c r="N43" s="204"/>
      <c r="O43" s="204"/>
      <c r="P43" s="204"/>
      <c r="Q43" s="204"/>
    </row>
    <row r="44" spans="1:18">
      <c r="A44" s="183" t="s">
        <v>553</v>
      </c>
      <c r="B44" s="80" t="s">
        <v>230</v>
      </c>
      <c r="C44" s="289"/>
      <c r="D44" s="200"/>
      <c r="F44" s="218"/>
      <c r="G44" s="199"/>
      <c r="H44" s="204"/>
      <c r="I44" s="202"/>
      <c r="J44" s="202"/>
      <c r="K44" s="207"/>
      <c r="L44" s="207"/>
      <c r="M44" s="204"/>
      <c r="N44" s="204"/>
      <c r="O44" s="202"/>
      <c r="P44" s="202"/>
      <c r="Q44" s="202"/>
    </row>
    <row r="45" spans="1:18">
      <c r="A45" s="183" t="s">
        <v>554</v>
      </c>
      <c r="B45" s="80" t="s">
        <v>231</v>
      </c>
      <c r="C45" s="289"/>
      <c r="D45" s="200"/>
      <c r="F45" s="218"/>
      <c r="G45" s="199"/>
      <c r="H45" s="204"/>
      <c r="I45" s="202"/>
      <c r="J45" s="202"/>
      <c r="K45" s="207"/>
      <c r="L45" s="207"/>
      <c r="M45" s="204"/>
      <c r="N45" s="204"/>
      <c r="O45" s="202"/>
      <c r="P45" s="202"/>
      <c r="Q45" s="202"/>
    </row>
    <row r="46" spans="1:18">
      <c r="A46" s="183" t="s">
        <v>555</v>
      </c>
      <c r="B46" s="80" t="s">
        <v>232</v>
      </c>
      <c r="C46" s="289"/>
      <c r="D46" s="200"/>
      <c r="F46" s="218"/>
      <c r="G46" s="199"/>
      <c r="H46" s="204"/>
      <c r="I46" s="202"/>
      <c r="J46" s="202"/>
      <c r="K46" s="207"/>
      <c r="L46" s="207"/>
      <c r="M46" s="204"/>
      <c r="N46" s="204"/>
      <c r="O46" s="202"/>
      <c r="P46" s="202"/>
      <c r="Q46" s="202"/>
    </row>
    <row r="47" spans="1:18">
      <c r="A47" s="183" t="s">
        <v>556</v>
      </c>
      <c r="B47" s="80" t="s">
        <v>233</v>
      </c>
      <c r="C47" s="289"/>
      <c r="D47" s="200"/>
      <c r="F47" s="202"/>
      <c r="G47" s="199"/>
      <c r="H47" s="204"/>
      <c r="I47" s="202"/>
      <c r="J47" s="202"/>
      <c r="K47" s="207"/>
      <c r="L47" s="207"/>
      <c r="M47" s="204"/>
      <c r="N47" s="204"/>
      <c r="O47" s="202"/>
      <c r="P47" s="202"/>
      <c r="Q47" s="202"/>
      <c r="R47" s="220"/>
    </row>
    <row r="48" spans="1:18">
      <c r="A48" s="183" t="s">
        <v>557</v>
      </c>
      <c r="B48" s="80" t="s">
        <v>234</v>
      </c>
      <c r="C48" s="289"/>
      <c r="D48" s="200"/>
      <c r="F48" s="202"/>
      <c r="G48" s="199"/>
      <c r="H48" s="204"/>
      <c r="I48" s="202"/>
      <c r="J48" s="202"/>
      <c r="K48" s="207"/>
      <c r="L48" s="207"/>
      <c r="M48" s="204"/>
      <c r="N48" s="204"/>
      <c r="O48" s="202"/>
      <c r="P48" s="202"/>
      <c r="Q48" s="202"/>
      <c r="R48" s="220" t="s">
        <v>332</v>
      </c>
    </row>
    <row r="49" spans="1:18">
      <c r="A49" s="183" t="s">
        <v>558</v>
      </c>
      <c r="B49" s="80" t="s">
        <v>235</v>
      </c>
      <c r="C49" s="289"/>
      <c r="D49" s="200"/>
      <c r="F49" s="202"/>
      <c r="G49" s="199"/>
      <c r="H49" s="204"/>
      <c r="I49" s="202"/>
      <c r="J49" s="202"/>
      <c r="K49" s="207"/>
      <c r="L49" s="207"/>
      <c r="M49" s="204"/>
      <c r="N49" s="204"/>
      <c r="O49" s="202"/>
      <c r="P49" s="202"/>
      <c r="Q49" s="202"/>
      <c r="R49" s="220" t="s">
        <v>332</v>
      </c>
    </row>
    <row r="50" spans="1:18">
      <c r="A50" s="183" t="s">
        <v>236</v>
      </c>
      <c r="B50" s="80" t="s">
        <v>237</v>
      </c>
      <c r="C50" s="289"/>
      <c r="D50" s="200"/>
      <c r="F50" s="221"/>
      <c r="G50" s="222"/>
      <c r="H50" s="223"/>
      <c r="I50" s="223"/>
      <c r="J50" s="223"/>
      <c r="K50" s="223"/>
      <c r="L50" s="223"/>
    </row>
    <row r="51" spans="1:18">
      <c r="A51" s="183" t="s">
        <v>238</v>
      </c>
      <c r="B51" s="80" t="s">
        <v>239</v>
      </c>
      <c r="C51" s="289"/>
      <c r="D51" s="200"/>
      <c r="F51" s="224"/>
      <c r="G51" s="222"/>
      <c r="H51" s="223"/>
      <c r="I51" s="223"/>
      <c r="J51" s="223"/>
      <c r="K51" s="223"/>
      <c r="L51" s="223"/>
    </row>
    <row r="52" spans="1:18">
      <c r="A52" s="183" t="s">
        <v>313</v>
      </c>
      <c r="B52" s="80" t="s">
        <v>240</v>
      </c>
      <c r="C52" s="289"/>
      <c r="D52" s="200"/>
      <c r="F52" s="221"/>
      <c r="G52" s="222"/>
      <c r="H52" s="223"/>
      <c r="I52" s="223"/>
      <c r="J52" s="223"/>
      <c r="K52" s="223"/>
      <c r="L52" s="223"/>
    </row>
    <row r="53" spans="1:18">
      <c r="A53" s="183" t="s">
        <v>241</v>
      </c>
      <c r="B53" s="80" t="s">
        <v>242</v>
      </c>
      <c r="C53" s="289"/>
      <c r="D53" s="200"/>
      <c r="F53" s="32"/>
    </row>
    <row r="54" spans="1:18">
      <c r="A54" s="183" t="s">
        <v>243</v>
      </c>
      <c r="B54" s="80" t="s">
        <v>244</v>
      </c>
      <c r="C54" s="291"/>
      <c r="D54" s="200"/>
      <c r="F54" s="3"/>
      <c r="G54" s="3"/>
      <c r="H54" s="3"/>
      <c r="I54" s="3"/>
      <c r="J54" s="3"/>
      <c r="K54" s="3"/>
      <c r="L54" s="3"/>
    </row>
    <row r="55" spans="1:18">
      <c r="A55" s="183" t="s">
        <v>245</v>
      </c>
      <c r="B55" s="80" t="s">
        <v>246</v>
      </c>
      <c r="C55" s="291"/>
      <c r="D55" s="200"/>
      <c r="F55" s="3"/>
      <c r="G55" s="3"/>
      <c r="H55" s="3"/>
      <c r="I55" s="3"/>
      <c r="J55" s="3"/>
      <c r="K55" s="3"/>
      <c r="L55" s="3"/>
    </row>
    <row r="56" spans="1:18">
      <c r="A56" s="183" t="s">
        <v>247</v>
      </c>
      <c r="B56" s="80" t="s">
        <v>248</v>
      </c>
      <c r="C56" s="289"/>
      <c r="D56" s="200"/>
      <c r="F56" s="3"/>
      <c r="G56" s="3"/>
      <c r="H56" s="3"/>
      <c r="I56" s="3"/>
      <c r="J56" s="3"/>
      <c r="K56" s="3"/>
      <c r="L56" s="3"/>
    </row>
    <row r="57" spans="1:18">
      <c r="A57" s="183" t="s">
        <v>249</v>
      </c>
      <c r="B57" s="80" t="s">
        <v>250</v>
      </c>
      <c r="C57" s="289"/>
      <c r="D57" s="200"/>
      <c r="F57" s="3"/>
      <c r="G57" s="3"/>
      <c r="H57" s="3"/>
      <c r="I57" s="3"/>
      <c r="J57" s="3"/>
      <c r="K57" s="3"/>
      <c r="L57" s="3"/>
    </row>
    <row r="58" spans="1:18">
      <c r="A58" s="183" t="s">
        <v>111</v>
      </c>
      <c r="B58" s="80" t="s">
        <v>251</v>
      </c>
      <c r="C58" s="225">
        <f>SUM(C16:C57)-C22-C25-C28-C38-C43-C46-C42</f>
        <v>0</v>
      </c>
      <c r="D58" s="200"/>
      <c r="F58" s="3"/>
      <c r="G58" s="3"/>
      <c r="H58" s="3"/>
      <c r="I58" s="3"/>
      <c r="J58" s="3"/>
      <c r="K58" s="3"/>
      <c r="L58" s="3"/>
    </row>
    <row r="59" spans="1:18">
      <c r="A59" s="76" t="s">
        <v>109</v>
      </c>
      <c r="B59" s="82"/>
      <c r="C59" s="124"/>
      <c r="D59" s="198"/>
      <c r="F59" s="3"/>
      <c r="G59" s="3"/>
      <c r="H59" s="3"/>
      <c r="I59" s="3"/>
      <c r="J59" s="3"/>
      <c r="K59" s="3"/>
      <c r="L59" s="3"/>
    </row>
    <row r="60" spans="1:18">
      <c r="A60" s="183" t="s">
        <v>252</v>
      </c>
      <c r="B60" s="80" t="s">
        <v>253</v>
      </c>
      <c r="C60" s="289"/>
      <c r="D60" s="226"/>
      <c r="F60" s="3"/>
      <c r="G60" s="3"/>
      <c r="H60" s="3"/>
      <c r="I60" s="3"/>
      <c r="J60" s="3"/>
      <c r="K60" s="3"/>
      <c r="L60" s="3"/>
    </row>
    <row r="61" spans="1:18">
      <c r="A61" s="183" t="s">
        <v>559</v>
      </c>
      <c r="B61" s="80" t="s">
        <v>254</v>
      </c>
      <c r="C61" s="289"/>
      <c r="D61" s="200"/>
      <c r="F61" s="3"/>
      <c r="G61" s="3"/>
      <c r="H61" s="3"/>
      <c r="I61" s="3"/>
      <c r="J61" s="3"/>
      <c r="K61" s="3"/>
      <c r="L61" s="3"/>
    </row>
    <row r="62" spans="1:18">
      <c r="A62" s="183" t="s">
        <v>560</v>
      </c>
      <c r="B62" s="80" t="s">
        <v>255</v>
      </c>
      <c r="C62" s="289"/>
      <c r="D62" s="200"/>
      <c r="F62" s="3"/>
      <c r="G62" s="3"/>
      <c r="H62" s="3"/>
      <c r="I62" s="3"/>
      <c r="J62" s="3"/>
      <c r="K62" s="3"/>
      <c r="L62" s="3"/>
    </row>
    <row r="63" spans="1:18">
      <c r="A63" s="183" t="s">
        <v>561</v>
      </c>
      <c r="B63" s="80" t="s">
        <v>256</v>
      </c>
      <c r="C63" s="289"/>
      <c r="D63" s="200"/>
      <c r="F63" s="3"/>
      <c r="G63" s="3"/>
      <c r="H63" s="3"/>
      <c r="I63" s="3"/>
      <c r="J63" s="3"/>
      <c r="K63" s="3"/>
      <c r="L63" s="3"/>
    </row>
    <row r="64" spans="1:18">
      <c r="A64" s="183" t="s">
        <v>562</v>
      </c>
      <c r="B64" s="80" t="s">
        <v>257</v>
      </c>
      <c r="C64" s="289"/>
      <c r="D64" s="200"/>
      <c r="F64" s="3"/>
      <c r="G64" s="3"/>
      <c r="H64" s="3"/>
      <c r="I64" s="3"/>
      <c r="J64" s="3"/>
      <c r="K64" s="3"/>
      <c r="L64" s="3"/>
    </row>
    <row r="65" spans="1:12">
      <c r="A65" s="183" t="s">
        <v>563</v>
      </c>
      <c r="B65" s="80" t="s">
        <v>258</v>
      </c>
      <c r="C65" s="289"/>
      <c r="D65" s="200"/>
      <c r="F65" s="3"/>
      <c r="G65" s="3"/>
      <c r="H65" s="3"/>
      <c r="I65" s="3"/>
      <c r="J65" s="3"/>
      <c r="K65" s="3"/>
      <c r="L65" s="3"/>
    </row>
    <row r="66" spans="1:12">
      <c r="A66" s="183" t="s">
        <v>560</v>
      </c>
      <c r="B66" s="80" t="s">
        <v>259</v>
      </c>
      <c r="C66" s="289"/>
      <c r="D66" s="200"/>
      <c r="F66" s="3"/>
      <c r="G66" s="3"/>
      <c r="H66" s="3"/>
      <c r="I66" s="3"/>
      <c r="J66" s="3"/>
      <c r="K66" s="3"/>
      <c r="L66" s="3"/>
    </row>
    <row r="67" spans="1:12">
      <c r="A67" s="183" t="s">
        <v>561</v>
      </c>
      <c r="B67" s="80" t="s">
        <v>260</v>
      </c>
      <c r="C67" s="289"/>
      <c r="D67" s="200"/>
      <c r="F67" s="3"/>
      <c r="G67" s="3"/>
      <c r="H67" s="3"/>
      <c r="I67" s="3"/>
      <c r="J67" s="3"/>
      <c r="K67" s="3"/>
      <c r="L67" s="3"/>
    </row>
    <row r="68" spans="1:12">
      <c r="A68" s="183" t="s">
        <v>562</v>
      </c>
      <c r="B68" s="80" t="s">
        <v>261</v>
      </c>
      <c r="C68" s="289"/>
      <c r="D68" s="200"/>
      <c r="F68" s="3"/>
      <c r="G68" s="3"/>
      <c r="H68" s="3"/>
      <c r="I68" s="3"/>
      <c r="J68" s="3"/>
      <c r="K68" s="3"/>
      <c r="L68" s="3"/>
    </row>
    <row r="69" spans="1:12">
      <c r="A69" s="183" t="s">
        <v>262</v>
      </c>
      <c r="B69" s="80" t="s">
        <v>263</v>
      </c>
      <c r="C69" s="289"/>
      <c r="D69" s="200"/>
      <c r="F69" s="3"/>
      <c r="G69" s="3"/>
      <c r="H69" s="3"/>
      <c r="I69" s="3"/>
      <c r="J69" s="3"/>
      <c r="K69" s="3"/>
      <c r="L69" s="3"/>
    </row>
    <row r="70" spans="1:12">
      <c r="A70" s="183" t="s">
        <v>564</v>
      </c>
      <c r="B70" s="80" t="s">
        <v>264</v>
      </c>
      <c r="C70" s="289"/>
      <c r="D70" s="200"/>
      <c r="F70" s="3"/>
      <c r="G70" s="3"/>
      <c r="H70" s="3"/>
      <c r="I70" s="3"/>
      <c r="J70" s="3"/>
      <c r="K70" s="3"/>
      <c r="L70" s="3"/>
    </row>
    <row r="71" spans="1:12">
      <c r="A71" s="183" t="s">
        <v>560</v>
      </c>
      <c r="B71" s="80" t="s">
        <v>265</v>
      </c>
      <c r="C71" s="289"/>
      <c r="D71" s="200"/>
      <c r="F71" s="3"/>
      <c r="G71" s="3"/>
      <c r="H71" s="3"/>
      <c r="I71" s="3"/>
      <c r="J71" s="3"/>
      <c r="K71" s="3"/>
      <c r="L71" s="3"/>
    </row>
    <row r="72" spans="1:12">
      <c r="A72" s="183" t="s">
        <v>561</v>
      </c>
      <c r="B72" s="80" t="s">
        <v>266</v>
      </c>
      <c r="C72" s="289"/>
      <c r="D72" s="200"/>
      <c r="F72" s="3"/>
      <c r="G72" s="3"/>
      <c r="H72" s="3"/>
      <c r="I72" s="3"/>
      <c r="J72" s="3"/>
      <c r="K72" s="3"/>
      <c r="L72" s="3"/>
    </row>
    <row r="73" spans="1:12">
      <c r="A73" s="183" t="s">
        <v>562</v>
      </c>
      <c r="B73" s="80" t="s">
        <v>267</v>
      </c>
      <c r="C73" s="289"/>
      <c r="D73" s="200"/>
      <c r="F73" s="3"/>
      <c r="G73" s="3"/>
      <c r="H73" s="3"/>
      <c r="I73" s="3"/>
      <c r="J73" s="3"/>
      <c r="K73" s="3"/>
      <c r="L73" s="3"/>
    </row>
    <row r="74" spans="1:12">
      <c r="A74" s="183" t="s">
        <v>565</v>
      </c>
      <c r="B74" s="80" t="s">
        <v>268</v>
      </c>
      <c r="C74" s="289"/>
      <c r="D74" s="200"/>
      <c r="F74" s="3"/>
      <c r="G74" s="3"/>
      <c r="H74" s="3"/>
      <c r="I74" s="3"/>
      <c r="J74" s="3"/>
      <c r="K74" s="3"/>
      <c r="L74" s="3"/>
    </row>
    <row r="75" spans="1:12">
      <c r="A75" s="183" t="s">
        <v>560</v>
      </c>
      <c r="B75" s="80" t="s">
        <v>269</v>
      </c>
      <c r="C75" s="289"/>
      <c r="D75" s="200"/>
      <c r="F75" s="3"/>
      <c r="G75" s="3"/>
      <c r="H75" s="3"/>
      <c r="I75" s="3"/>
      <c r="J75" s="3"/>
      <c r="K75" s="3"/>
      <c r="L75" s="3"/>
    </row>
    <row r="76" spans="1:12">
      <c r="A76" s="183" t="s">
        <v>561</v>
      </c>
      <c r="B76" s="80" t="s">
        <v>270</v>
      </c>
      <c r="C76" s="289"/>
      <c r="D76" s="200"/>
      <c r="F76" s="3"/>
      <c r="G76" s="3"/>
      <c r="H76" s="3"/>
      <c r="I76" s="3"/>
      <c r="J76" s="3"/>
      <c r="K76" s="3"/>
      <c r="L76" s="3"/>
    </row>
    <row r="77" spans="1:12">
      <c r="A77" s="183" t="s">
        <v>562</v>
      </c>
      <c r="B77" s="80" t="s">
        <v>271</v>
      </c>
      <c r="C77" s="289"/>
      <c r="D77" s="200"/>
      <c r="F77" s="3"/>
      <c r="G77" s="3"/>
      <c r="H77" s="3"/>
      <c r="I77" s="3"/>
      <c r="J77" s="3"/>
      <c r="K77" s="3"/>
      <c r="L77" s="3"/>
    </row>
    <row r="78" spans="1:12">
      <c r="A78" s="183" t="s">
        <v>272</v>
      </c>
      <c r="B78" s="80" t="s">
        <v>273</v>
      </c>
      <c r="C78" s="289"/>
      <c r="D78" s="200"/>
      <c r="F78" s="3"/>
      <c r="G78" s="3"/>
      <c r="H78" s="3"/>
      <c r="I78" s="3"/>
      <c r="J78" s="3"/>
      <c r="K78" s="3"/>
      <c r="L78" s="3"/>
    </row>
    <row r="79" spans="1:12">
      <c r="A79" s="183" t="s">
        <v>560</v>
      </c>
      <c r="B79" s="80" t="s">
        <v>274</v>
      </c>
      <c r="C79" s="289"/>
      <c r="D79" s="200"/>
      <c r="F79" s="3"/>
      <c r="G79" s="3"/>
      <c r="H79" s="3"/>
      <c r="I79" s="3"/>
      <c r="J79" s="3"/>
      <c r="K79" s="3"/>
      <c r="L79" s="3"/>
    </row>
    <row r="80" spans="1:12">
      <c r="A80" s="183" t="s">
        <v>561</v>
      </c>
      <c r="B80" s="80" t="s">
        <v>275</v>
      </c>
      <c r="C80" s="289"/>
      <c r="D80" s="200"/>
      <c r="F80" s="3"/>
      <c r="G80" s="3"/>
      <c r="H80" s="3"/>
      <c r="I80" s="3"/>
      <c r="J80" s="3"/>
      <c r="K80" s="3"/>
      <c r="L80" s="3"/>
    </row>
    <row r="81" spans="1:18">
      <c r="A81" s="183" t="s">
        <v>562</v>
      </c>
      <c r="B81" s="80" t="s">
        <v>276</v>
      </c>
      <c r="C81" s="289"/>
      <c r="D81" s="200"/>
      <c r="F81" s="3"/>
      <c r="G81" s="3"/>
      <c r="H81" s="3"/>
      <c r="I81" s="3"/>
      <c r="J81" s="3"/>
      <c r="K81" s="3"/>
      <c r="L81" s="3"/>
    </row>
    <row r="82" spans="1:18" s="32" customFormat="1">
      <c r="A82" s="183" t="s">
        <v>277</v>
      </c>
      <c r="B82" s="80" t="s">
        <v>278</v>
      </c>
      <c r="C82" s="290"/>
      <c r="D82" s="200"/>
      <c r="E82" s="3"/>
      <c r="F82" s="3"/>
      <c r="G82" s="3"/>
      <c r="H82" s="3"/>
      <c r="I82" s="3"/>
      <c r="J82" s="3"/>
      <c r="K82" s="3"/>
      <c r="L82" s="3"/>
      <c r="R82" s="3"/>
    </row>
    <row r="83" spans="1:18" s="32" customFormat="1">
      <c r="A83" s="183" t="s">
        <v>279</v>
      </c>
      <c r="B83" s="80" t="s">
        <v>280</v>
      </c>
      <c r="C83" s="289"/>
      <c r="D83" s="200"/>
      <c r="E83" s="3"/>
      <c r="F83" s="3"/>
      <c r="G83" s="3"/>
      <c r="H83" s="3"/>
      <c r="I83" s="3"/>
      <c r="J83" s="3"/>
      <c r="K83" s="3"/>
      <c r="L83" s="3"/>
      <c r="R83" s="3"/>
    </row>
    <row r="84" spans="1:18" s="32" customFormat="1">
      <c r="A84" s="183" t="s">
        <v>281</v>
      </c>
      <c r="B84" s="80" t="s">
        <v>282</v>
      </c>
      <c r="C84" s="289"/>
      <c r="D84" s="200"/>
      <c r="E84" s="3"/>
      <c r="F84" s="3"/>
      <c r="G84" s="3"/>
      <c r="H84" s="3"/>
      <c r="I84" s="3"/>
      <c r="J84" s="3"/>
      <c r="K84" s="3"/>
      <c r="L84" s="3"/>
      <c r="R84" s="3"/>
    </row>
    <row r="85" spans="1:18" s="32" customFormat="1">
      <c r="A85" s="183" t="s">
        <v>283</v>
      </c>
      <c r="B85" s="80" t="s">
        <v>284</v>
      </c>
      <c r="C85" s="289"/>
      <c r="D85" s="200"/>
      <c r="E85" s="3"/>
      <c r="F85" s="3"/>
      <c r="G85" s="3"/>
      <c r="H85" s="3"/>
      <c r="I85" s="3"/>
      <c r="J85" s="3"/>
      <c r="K85" s="3"/>
      <c r="L85" s="3"/>
      <c r="R85" s="3"/>
    </row>
    <row r="86" spans="1:18" s="32" customFormat="1">
      <c r="A86" s="183" t="s">
        <v>285</v>
      </c>
      <c r="B86" s="80" t="s">
        <v>286</v>
      </c>
      <c r="C86" s="289"/>
      <c r="D86" s="200"/>
      <c r="E86" s="3"/>
      <c r="F86" s="3"/>
      <c r="G86" s="3"/>
      <c r="H86" s="3"/>
      <c r="I86" s="3"/>
      <c r="J86" s="3"/>
      <c r="K86" s="3"/>
      <c r="L86" s="3"/>
      <c r="R86" s="3"/>
    </row>
    <row r="87" spans="1:18" s="32" customFormat="1">
      <c r="A87" s="183" t="s">
        <v>287</v>
      </c>
      <c r="B87" s="80" t="s">
        <v>288</v>
      </c>
      <c r="C87" s="289"/>
      <c r="D87" s="200"/>
      <c r="E87" s="3"/>
      <c r="F87" s="3"/>
      <c r="G87" s="3"/>
      <c r="H87" s="3"/>
      <c r="I87" s="3"/>
      <c r="J87" s="3"/>
      <c r="K87" s="3"/>
      <c r="L87" s="3"/>
      <c r="R87" s="3"/>
    </row>
    <row r="88" spans="1:18" s="32" customFormat="1">
      <c r="A88" s="183" t="s">
        <v>215</v>
      </c>
      <c r="B88" s="80" t="s">
        <v>289</v>
      </c>
      <c r="C88" s="289"/>
      <c r="D88" s="200"/>
      <c r="E88" s="3"/>
      <c r="F88" s="3"/>
      <c r="G88" s="3"/>
      <c r="H88" s="3"/>
      <c r="I88" s="3"/>
      <c r="J88" s="3"/>
      <c r="K88" s="3"/>
      <c r="L88" s="3"/>
      <c r="R88" s="3"/>
    </row>
    <row r="89" spans="1:18" s="32" customFormat="1">
      <c r="A89" s="183" t="s">
        <v>290</v>
      </c>
      <c r="B89" s="80" t="s">
        <v>291</v>
      </c>
      <c r="C89" s="289"/>
      <c r="D89" s="200"/>
      <c r="E89" s="3"/>
      <c r="F89" s="3"/>
      <c r="G89" s="3"/>
      <c r="H89" s="3"/>
      <c r="I89" s="3"/>
      <c r="J89" s="3"/>
      <c r="K89" s="3"/>
      <c r="L89" s="3"/>
      <c r="R89" s="3"/>
    </row>
    <row r="90" spans="1:18" s="32" customFormat="1">
      <c r="A90" s="183" t="s">
        <v>292</v>
      </c>
      <c r="B90" s="80" t="s">
        <v>293</v>
      </c>
      <c r="C90" s="289"/>
      <c r="D90" s="200"/>
      <c r="E90" s="3"/>
      <c r="F90" s="3"/>
      <c r="G90" s="3"/>
      <c r="H90" s="3"/>
      <c r="I90" s="3"/>
      <c r="J90" s="3"/>
      <c r="K90" s="3"/>
      <c r="L90" s="3"/>
      <c r="R90" s="3"/>
    </row>
    <row r="91" spans="1:18" s="32" customFormat="1">
      <c r="A91" s="183" t="s">
        <v>294</v>
      </c>
      <c r="B91" s="80" t="s">
        <v>295</v>
      </c>
      <c r="C91" s="289"/>
      <c r="D91" s="200"/>
      <c r="E91" s="3"/>
      <c r="F91" s="3"/>
      <c r="G91" s="3"/>
      <c r="H91" s="3"/>
      <c r="I91" s="3"/>
      <c r="J91" s="3"/>
      <c r="K91" s="3"/>
      <c r="L91" s="3"/>
      <c r="R91" s="3"/>
    </row>
    <row r="92" spans="1:18" s="32" customFormat="1">
      <c r="A92" s="183" t="s">
        <v>296</v>
      </c>
      <c r="B92" s="80" t="s">
        <v>297</v>
      </c>
      <c r="C92" s="289"/>
      <c r="D92" s="200"/>
      <c r="E92" s="3"/>
      <c r="F92" s="3"/>
      <c r="G92" s="3"/>
      <c r="H92" s="3"/>
      <c r="I92" s="3"/>
      <c r="J92" s="3"/>
      <c r="K92" s="3"/>
      <c r="L92" s="3"/>
      <c r="R92" s="3"/>
    </row>
    <row r="93" spans="1:18" s="32" customFormat="1">
      <c r="A93" s="183" t="s">
        <v>298</v>
      </c>
      <c r="B93" s="80" t="s">
        <v>299</v>
      </c>
      <c r="C93" s="289"/>
      <c r="D93" s="200"/>
      <c r="E93" s="3"/>
      <c r="F93" s="3"/>
      <c r="G93" s="3"/>
      <c r="H93" s="3"/>
      <c r="I93" s="3"/>
      <c r="J93" s="3"/>
      <c r="K93" s="3"/>
      <c r="L93" s="3"/>
      <c r="R93" s="3"/>
    </row>
    <row r="94" spans="1:18" s="32" customFormat="1">
      <c r="A94" s="183" t="s">
        <v>300</v>
      </c>
      <c r="B94" s="80" t="s">
        <v>301</v>
      </c>
      <c r="C94" s="289"/>
      <c r="D94" s="200"/>
      <c r="E94" s="3"/>
      <c r="F94" s="3"/>
      <c r="G94" s="3"/>
      <c r="H94" s="3"/>
      <c r="I94" s="3"/>
      <c r="J94" s="3"/>
      <c r="K94" s="3"/>
      <c r="L94" s="3"/>
      <c r="R94" s="3"/>
    </row>
    <row r="95" spans="1:18" s="32" customFormat="1">
      <c r="A95" s="183" t="s">
        <v>566</v>
      </c>
      <c r="B95" s="80" t="s">
        <v>302</v>
      </c>
      <c r="C95" s="289"/>
      <c r="D95" s="200"/>
      <c r="E95" s="3"/>
      <c r="F95" s="3"/>
      <c r="G95" s="3"/>
      <c r="H95" s="3"/>
      <c r="I95" s="3"/>
      <c r="J95" s="3"/>
      <c r="K95" s="3"/>
      <c r="L95" s="3"/>
      <c r="R95" s="3"/>
    </row>
    <row r="96" spans="1:18" s="32" customFormat="1">
      <c r="A96" s="183" t="s">
        <v>567</v>
      </c>
      <c r="B96" s="80" t="s">
        <v>304</v>
      </c>
      <c r="C96" s="291"/>
      <c r="D96" s="200"/>
      <c r="E96" s="3"/>
      <c r="F96" s="3"/>
      <c r="G96" s="3"/>
      <c r="H96" s="3"/>
      <c r="I96" s="3"/>
      <c r="J96" s="3"/>
      <c r="K96" s="3"/>
      <c r="L96" s="3"/>
      <c r="R96" s="3"/>
    </row>
    <row r="97" spans="1:18" s="32" customFormat="1">
      <c r="A97" s="183" t="s">
        <v>305</v>
      </c>
      <c r="B97" s="80" t="s">
        <v>306</v>
      </c>
      <c r="C97" s="291"/>
      <c r="D97" s="200"/>
      <c r="E97" s="3"/>
      <c r="F97" s="3"/>
      <c r="G97" s="3"/>
      <c r="H97" s="3"/>
      <c r="I97" s="3"/>
      <c r="J97" s="3"/>
      <c r="K97" s="3"/>
      <c r="L97" s="3"/>
      <c r="R97" s="3"/>
    </row>
    <row r="98" spans="1:18" s="32" customFormat="1">
      <c r="A98" s="183" t="s">
        <v>110</v>
      </c>
      <c r="B98" s="80" t="s">
        <v>307</v>
      </c>
      <c r="C98" s="225">
        <f>SUM(C60:C97)-C60-C61-C65-C69-C70-C74-C78-C94</f>
        <v>0</v>
      </c>
      <c r="D98" s="200"/>
      <c r="E98" s="3"/>
      <c r="F98" s="3"/>
      <c r="G98" s="3"/>
      <c r="H98" s="3"/>
      <c r="I98" s="3"/>
      <c r="J98" s="3"/>
      <c r="K98" s="3"/>
      <c r="L98" s="3"/>
      <c r="R98" s="3"/>
    </row>
    <row r="99" spans="1:18" s="32" customFormat="1">
      <c r="A99" s="76" t="s">
        <v>112</v>
      </c>
      <c r="B99" s="82" t="s">
        <v>308</v>
      </c>
      <c r="C99" s="225">
        <f>+C58-C98</f>
        <v>0</v>
      </c>
      <c r="D99" s="200"/>
      <c r="E99" s="3"/>
      <c r="F99" s="3"/>
      <c r="G99" s="3"/>
      <c r="H99" s="3"/>
      <c r="I99" s="3"/>
      <c r="J99" s="3"/>
      <c r="K99" s="3"/>
      <c r="L99" s="3"/>
      <c r="R99" s="3"/>
    </row>
    <row r="100" spans="1:18" s="32" customFormat="1">
      <c r="A100" s="7"/>
      <c r="B100" s="2"/>
      <c r="C100" s="2"/>
      <c r="D100" s="10"/>
      <c r="E100" s="3"/>
      <c r="F100" s="3"/>
      <c r="G100" s="3"/>
      <c r="H100" s="3"/>
      <c r="I100" s="3"/>
      <c r="J100" s="3"/>
      <c r="K100" s="3"/>
      <c r="L100" s="3"/>
      <c r="R100" s="3"/>
    </row>
    <row r="101" spans="1:18" s="32" customFormat="1">
      <c r="A101" s="7"/>
      <c r="B101" s="2"/>
      <c r="C101" s="2"/>
      <c r="D101" s="10"/>
      <c r="E101" s="3"/>
      <c r="F101" s="3"/>
      <c r="G101" s="3"/>
      <c r="H101" s="3"/>
      <c r="I101" s="3"/>
      <c r="J101" s="3"/>
      <c r="K101" s="3"/>
      <c r="L101" s="3"/>
      <c r="R101" s="3"/>
    </row>
    <row r="102" spans="1:18" s="32" customFormat="1">
      <c r="A102" s="7"/>
      <c r="B102" s="2"/>
      <c r="C102" s="2"/>
      <c r="D102" s="10"/>
      <c r="E102" s="3"/>
      <c r="F102" s="3"/>
      <c r="G102" s="3"/>
      <c r="H102" s="3"/>
      <c r="I102" s="3"/>
      <c r="J102" s="3"/>
      <c r="K102" s="3"/>
      <c r="L102" s="3"/>
      <c r="R102" s="3"/>
    </row>
    <row r="103" spans="1:18" s="32" customFormat="1">
      <c r="A103" s="7"/>
      <c r="B103" s="2"/>
      <c r="C103" s="2"/>
      <c r="D103" s="10"/>
      <c r="E103" s="3"/>
      <c r="F103" s="3"/>
      <c r="G103" s="3"/>
      <c r="H103" s="3"/>
      <c r="I103" s="3"/>
      <c r="J103" s="3"/>
      <c r="K103" s="3"/>
      <c r="L103" s="3"/>
      <c r="R103" s="3"/>
    </row>
    <row r="104" spans="1:18" s="32" customFormat="1">
      <c r="A104" s="7"/>
      <c r="B104" s="2"/>
      <c r="C104" s="2"/>
      <c r="D104" s="10"/>
      <c r="E104" s="3"/>
      <c r="F104" s="3"/>
      <c r="G104" s="3"/>
      <c r="H104" s="3"/>
      <c r="I104" s="3"/>
      <c r="J104" s="3"/>
      <c r="K104" s="3"/>
      <c r="L104" s="3"/>
      <c r="R104" s="3"/>
    </row>
    <row r="105" spans="1:18" s="32" customFormat="1">
      <c r="A105" s="7"/>
      <c r="B105" s="2"/>
      <c r="C105" s="2"/>
      <c r="D105" s="10"/>
      <c r="E105" s="3"/>
      <c r="F105" s="3"/>
      <c r="G105" s="3"/>
      <c r="H105" s="3"/>
      <c r="I105" s="3"/>
      <c r="J105" s="3"/>
      <c r="K105" s="3"/>
      <c r="L105" s="3"/>
      <c r="R105" s="3"/>
    </row>
    <row r="106" spans="1:18" s="32" customFormat="1">
      <c r="A106" s="7"/>
      <c r="B106" s="2"/>
      <c r="C106" s="2"/>
      <c r="D106" s="10"/>
      <c r="E106" s="3"/>
      <c r="F106" s="3"/>
      <c r="G106" s="3"/>
      <c r="H106" s="3"/>
      <c r="I106" s="3"/>
      <c r="J106" s="3"/>
      <c r="K106" s="3"/>
      <c r="L106" s="3"/>
      <c r="R106" s="3"/>
    </row>
    <row r="107" spans="1:18" s="32" customFormat="1">
      <c r="A107" s="7"/>
      <c r="B107" s="2"/>
      <c r="C107" s="2"/>
      <c r="D107" s="10"/>
      <c r="E107" s="3"/>
      <c r="F107" s="3"/>
      <c r="G107" s="3"/>
      <c r="H107" s="3"/>
      <c r="I107" s="3"/>
      <c r="J107" s="3"/>
      <c r="K107" s="3"/>
      <c r="L107" s="3"/>
      <c r="R107" s="3"/>
    </row>
    <row r="108" spans="1:18" s="32" customFormat="1">
      <c r="A108" s="7"/>
      <c r="B108" s="2"/>
      <c r="C108" s="2"/>
      <c r="D108" s="10"/>
      <c r="E108" s="3"/>
      <c r="F108" s="3"/>
      <c r="G108" s="3"/>
      <c r="H108" s="3"/>
      <c r="I108" s="3"/>
      <c r="J108" s="3"/>
      <c r="K108" s="3"/>
      <c r="L108" s="3"/>
      <c r="R108" s="3"/>
    </row>
    <row r="109" spans="1:18" s="32" customFormat="1">
      <c r="A109" s="7"/>
      <c r="B109" s="2"/>
      <c r="C109" s="2"/>
      <c r="D109" s="10"/>
      <c r="E109" s="3"/>
      <c r="F109" s="3"/>
      <c r="G109" s="3"/>
      <c r="H109" s="3"/>
      <c r="I109" s="3"/>
      <c r="J109" s="3"/>
      <c r="K109" s="3"/>
      <c r="L109" s="3"/>
      <c r="R109" s="3"/>
    </row>
    <row r="110" spans="1:18" s="32" customFormat="1">
      <c r="A110" s="7"/>
      <c r="B110" s="2"/>
      <c r="C110" s="2"/>
      <c r="D110" s="10"/>
      <c r="E110" s="3"/>
      <c r="F110" s="3"/>
      <c r="G110" s="3"/>
      <c r="H110" s="3"/>
      <c r="I110" s="3"/>
      <c r="J110" s="3"/>
      <c r="K110" s="3"/>
      <c r="L110" s="3"/>
      <c r="R110" s="3"/>
    </row>
  </sheetData>
  <mergeCells count="7">
    <mergeCell ref="H36:H37"/>
    <mergeCell ref="I36:Q36"/>
    <mergeCell ref="B6:C6"/>
    <mergeCell ref="G7:H7"/>
    <mergeCell ref="B8:C8"/>
    <mergeCell ref="G8:H8"/>
    <mergeCell ref="B7:C7"/>
  </mergeCells>
  <pageMargins left="0.70866141732283472" right="0.70866141732283472" top="0.74803149606299213" bottom="0.74803149606299213" header="0.31496062992125984" footer="0.31496062992125984"/>
  <pageSetup paperSize="8" scale="47" fitToWidth="2" orientation="landscape" r:id="rId1"/>
  <headerFooter>
    <oddHeader xml:space="preserve">&amp;L16 August 2019: This template has been updated, please see: https://www.bankofengland.co.uk/prudential-regulation/letter/2019/insurance-stress-test-2019 </oddHeader>
    <oddFooter>&amp;R&amp;"-,Italic"Sheet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view="pageLayout" zoomScaleNormal="70" workbookViewId="0">
      <selection activeCell="J40" sqref="J40"/>
    </sheetView>
  </sheetViews>
  <sheetFormatPr defaultColWidth="9" defaultRowHeight="14.25"/>
  <cols>
    <col min="1" max="1" width="94.1328125" style="3" bestFit="1" customWidth="1"/>
    <col min="2" max="3" width="30.3984375" style="3" customWidth="1"/>
    <col min="4" max="16384" width="9" style="3"/>
  </cols>
  <sheetData>
    <row r="1" spans="1:3" ht="23.25">
      <c r="A1" s="1"/>
      <c r="B1" s="2"/>
      <c r="C1" s="2"/>
    </row>
    <row r="2" spans="1:3" ht="21">
      <c r="A2" s="8"/>
      <c r="B2" s="2"/>
      <c r="C2" s="73" t="s">
        <v>26</v>
      </c>
    </row>
    <row r="3" spans="1:3" ht="21">
      <c r="A3" s="5" t="s">
        <v>117</v>
      </c>
      <c r="B3" s="2"/>
      <c r="C3" s="69" t="s">
        <v>24</v>
      </c>
    </row>
    <row r="4" spans="1:3">
      <c r="A4" s="6" t="s">
        <v>11</v>
      </c>
      <c r="B4" s="2"/>
      <c r="C4" s="83" t="s">
        <v>25</v>
      </c>
    </row>
    <row r="5" spans="1:3">
      <c r="A5" s="2"/>
      <c r="B5" s="2"/>
      <c r="C5" s="2"/>
    </row>
    <row r="6" spans="1:3">
      <c r="A6" s="74" t="s">
        <v>6</v>
      </c>
      <c r="B6" s="315" t="str">
        <f>IF('Firm Info'!$B$6="","",'Firm Info'!$B$6)</f>
        <v/>
      </c>
      <c r="C6" s="2"/>
    </row>
    <row r="7" spans="1:3">
      <c r="A7" s="134" t="s">
        <v>115</v>
      </c>
      <c r="B7" s="135" t="str">
        <f>IF('Firm Info'!$B$12="","", TEXT('Firm Info'!$B$12,"dd/mm/yyyy"))</f>
        <v>31/12/2018</v>
      </c>
      <c r="C7" s="2"/>
    </row>
    <row r="8" spans="1:3">
      <c r="A8" s="7"/>
      <c r="B8" s="2"/>
      <c r="C8" s="2"/>
    </row>
    <row r="9" spans="1:3">
      <c r="A9" s="6" t="s">
        <v>113</v>
      </c>
      <c r="B9" s="2"/>
      <c r="C9" s="2"/>
    </row>
    <row r="10" spans="1:3">
      <c r="A10" s="6" t="s">
        <v>114</v>
      </c>
      <c r="B10" s="2"/>
      <c r="C10" s="2"/>
    </row>
    <row r="11" spans="1:3">
      <c r="A11" s="7"/>
      <c r="B11" s="2"/>
      <c r="C11" s="2"/>
    </row>
    <row r="12" spans="1:3">
      <c r="A12" s="136" t="s">
        <v>484</v>
      </c>
      <c r="B12" s="32"/>
      <c r="C12" s="32"/>
    </row>
    <row r="13" spans="1:3">
      <c r="A13" s="137"/>
      <c r="B13" s="138"/>
      <c r="C13" s="138"/>
    </row>
    <row r="14" spans="1:3">
      <c r="A14" s="22" t="s">
        <v>101</v>
      </c>
      <c r="B14" s="23" t="s">
        <v>118</v>
      </c>
      <c r="C14" s="23" t="s">
        <v>485</v>
      </c>
    </row>
    <row r="15" spans="1:3">
      <c r="A15" s="7"/>
      <c r="B15" s="30"/>
      <c r="C15" s="30"/>
    </row>
    <row r="16" spans="1:3">
      <c r="A16" s="147" t="s">
        <v>84</v>
      </c>
      <c r="B16" s="139"/>
      <c r="C16" s="139"/>
    </row>
    <row r="17" spans="1:3">
      <c r="A17" s="147" t="s">
        <v>85</v>
      </c>
      <c r="B17" s="139"/>
      <c r="C17" s="139"/>
    </row>
    <row r="18" spans="1:3">
      <c r="A18" s="147" t="s">
        <v>486</v>
      </c>
      <c r="B18" s="139"/>
      <c r="C18" s="139"/>
    </row>
    <row r="19" spans="1:3">
      <c r="A19" s="148" t="s">
        <v>487</v>
      </c>
      <c r="B19" s="140">
        <f>SUM(B16:B18)</f>
        <v>0</v>
      </c>
      <c r="C19" s="140">
        <f>SUM(C16:C18)</f>
        <v>0</v>
      </c>
    </row>
    <row r="20" spans="1:3">
      <c r="A20" s="147" t="s">
        <v>86</v>
      </c>
      <c r="B20" s="139"/>
      <c r="C20" s="139"/>
    </row>
    <row r="21" spans="1:3">
      <c r="A21" s="147" t="s">
        <v>87</v>
      </c>
      <c r="B21" s="139"/>
      <c r="C21" s="139"/>
    </row>
    <row r="22" spans="1:3">
      <c r="A22" s="148" t="s">
        <v>488</v>
      </c>
      <c r="B22" s="140">
        <f>SUM(B20:B21)</f>
        <v>0</v>
      </c>
      <c r="C22" s="140">
        <f>SUM(C20:C21)</f>
        <v>0</v>
      </c>
    </row>
    <row r="23" spans="1:3">
      <c r="A23" s="149" t="s">
        <v>523</v>
      </c>
      <c r="B23" s="141"/>
      <c r="C23" s="141"/>
    </row>
    <row r="24" spans="1:3">
      <c r="A24" s="150" t="s">
        <v>88</v>
      </c>
      <c r="B24" s="139"/>
      <c r="C24" s="139"/>
    </row>
    <row r="25" spans="1:3">
      <c r="A25" s="150" t="s">
        <v>89</v>
      </c>
      <c r="B25" s="139"/>
      <c r="C25" s="139"/>
    </row>
    <row r="26" spans="1:3">
      <c r="A26" s="150" t="s">
        <v>90</v>
      </c>
      <c r="B26" s="139"/>
      <c r="C26" s="139"/>
    </row>
    <row r="27" spans="1:3">
      <c r="A27" s="150" t="s">
        <v>91</v>
      </c>
      <c r="B27" s="139"/>
      <c r="C27" s="139"/>
    </row>
    <row r="28" spans="1:3">
      <c r="A28" s="150" t="s">
        <v>103</v>
      </c>
      <c r="B28" s="139"/>
      <c r="C28" s="139"/>
    </row>
    <row r="29" spans="1:3">
      <c r="A29" s="148" t="s">
        <v>524</v>
      </c>
      <c r="B29" s="140">
        <f>SUM(B24:B28)</f>
        <v>0</v>
      </c>
      <c r="C29" s="140">
        <f>SUM(C24:C28)</f>
        <v>0</v>
      </c>
    </row>
    <row r="30" spans="1:3">
      <c r="A30" s="147" t="s">
        <v>700</v>
      </c>
      <c r="B30" s="139"/>
      <c r="C30" s="139"/>
    </row>
    <row r="31" spans="1:3">
      <c r="A31" s="147" t="s">
        <v>93</v>
      </c>
      <c r="B31" s="139"/>
      <c r="C31" s="139"/>
    </row>
    <row r="32" spans="1:3">
      <c r="A32" s="148" t="s">
        <v>489</v>
      </c>
      <c r="B32" s="140">
        <f>SUM(B30:B31)</f>
        <v>0</v>
      </c>
      <c r="C32" s="140">
        <f>SUM(C30:C31)</f>
        <v>0</v>
      </c>
    </row>
    <row r="33" spans="1:8">
      <c r="A33" s="149" t="s">
        <v>490</v>
      </c>
      <c r="B33" s="142">
        <f>+B32+B29+B22+B19</f>
        <v>0</v>
      </c>
      <c r="C33" s="142">
        <f>+C32+C29+C22+C19</f>
        <v>0</v>
      </c>
    </row>
    <row r="34" spans="1:8">
      <c r="A34" s="25"/>
      <c r="B34" s="143"/>
      <c r="C34" s="143"/>
    </row>
    <row r="35" spans="1:8">
      <c r="A35" s="26" t="s">
        <v>102</v>
      </c>
      <c r="B35" s="143"/>
      <c r="C35" s="143"/>
    </row>
    <row r="36" spans="1:8">
      <c r="A36" s="25"/>
      <c r="B36" s="143"/>
      <c r="C36" s="143"/>
    </row>
    <row r="37" spans="1:8">
      <c r="A37" s="151" t="s">
        <v>491</v>
      </c>
      <c r="B37" s="139"/>
      <c r="C37" s="139"/>
    </row>
    <row r="38" spans="1:8">
      <c r="A38" s="151" t="s">
        <v>492</v>
      </c>
      <c r="B38" s="139"/>
      <c r="C38" s="139"/>
    </row>
    <row r="39" spans="1:8">
      <c r="A39" s="151" t="s">
        <v>493</v>
      </c>
      <c r="B39" s="139"/>
      <c r="C39" s="139"/>
    </row>
    <row r="40" spans="1:8">
      <c r="A40" s="152" t="s">
        <v>494</v>
      </c>
      <c r="B40" s="140">
        <f>SUM(B37:B39)</f>
        <v>0</v>
      </c>
      <c r="C40" s="140">
        <f>SUM(C37:C39)</f>
        <v>0</v>
      </c>
    </row>
    <row r="41" spans="1:8">
      <c r="A41" s="153" t="s">
        <v>94</v>
      </c>
      <c r="B41" s="139"/>
      <c r="C41" s="139"/>
    </row>
    <row r="42" spans="1:8">
      <c r="A42" s="153" t="s">
        <v>95</v>
      </c>
      <c r="B42" s="139"/>
      <c r="C42" s="139"/>
    </row>
    <row r="43" spans="1:8">
      <c r="A43" s="153" t="s">
        <v>495</v>
      </c>
      <c r="B43" s="139"/>
      <c r="C43" s="139"/>
    </row>
    <row r="44" spans="1:8">
      <c r="A44" s="154" t="s">
        <v>496</v>
      </c>
      <c r="B44" s="140">
        <f>SUM(B41:B43)</f>
        <v>0</v>
      </c>
      <c r="C44" s="140">
        <f>SUM(C41:C43)</f>
        <v>0</v>
      </c>
    </row>
    <row r="45" spans="1:8">
      <c r="A45" s="153" t="s">
        <v>179</v>
      </c>
      <c r="B45" s="139"/>
      <c r="C45" s="139"/>
    </row>
    <row r="46" spans="1:8">
      <c r="A46" s="147" t="s">
        <v>96</v>
      </c>
      <c r="B46" s="139"/>
      <c r="C46" s="139"/>
      <c r="H46" s="146"/>
    </row>
    <row r="47" spans="1:8">
      <c r="A47" s="147" t="s">
        <v>97</v>
      </c>
      <c r="B47" s="139"/>
      <c r="C47" s="139"/>
    </row>
    <row r="48" spans="1:8">
      <c r="A48" s="147" t="s">
        <v>98</v>
      </c>
      <c r="B48" s="139"/>
      <c r="C48" s="144"/>
    </row>
    <row r="49" spans="1:3">
      <c r="A49" s="148" t="s">
        <v>497</v>
      </c>
      <c r="B49" s="140">
        <f>SUM(B45:B48)</f>
        <v>0</v>
      </c>
      <c r="C49" s="140">
        <f>SUM(C45:C48)</f>
        <v>0</v>
      </c>
    </row>
    <row r="50" spans="1:3">
      <c r="A50" s="153" t="s">
        <v>99</v>
      </c>
      <c r="B50" s="139"/>
      <c r="C50" s="139"/>
    </row>
    <row r="51" spans="1:3">
      <c r="A51" s="149" t="s">
        <v>100</v>
      </c>
      <c r="B51" s="141"/>
      <c r="C51" s="141"/>
    </row>
    <row r="52" spans="1:3">
      <c r="A52" s="150" t="s">
        <v>106</v>
      </c>
      <c r="B52" s="139"/>
      <c r="C52" s="139"/>
    </row>
    <row r="53" spans="1:3">
      <c r="A53" s="155" t="s">
        <v>180</v>
      </c>
      <c r="B53" s="141"/>
      <c r="C53" s="141"/>
    </row>
    <row r="54" spans="1:3">
      <c r="A54" s="156" t="s">
        <v>104</v>
      </c>
      <c r="B54" s="139"/>
      <c r="C54" s="139"/>
    </row>
    <row r="55" spans="1:3">
      <c r="A55" s="156" t="s">
        <v>105</v>
      </c>
      <c r="B55" s="139"/>
      <c r="C55" s="139"/>
    </row>
    <row r="56" spans="1:3">
      <c r="A56" s="148" t="s">
        <v>498</v>
      </c>
      <c r="B56" s="140">
        <f>SUM(B50:B55)</f>
        <v>0</v>
      </c>
      <c r="C56" s="140">
        <f>SUM(C50:C55)</f>
        <v>0</v>
      </c>
    </row>
    <row r="57" spans="1:3">
      <c r="A57" s="149" t="s">
        <v>499</v>
      </c>
      <c r="B57" s="142">
        <f>+B40+B44+B49+B56</f>
        <v>0</v>
      </c>
      <c r="C57" s="142">
        <f>+C40+C44+C49+C56</f>
        <v>0</v>
      </c>
    </row>
    <row r="58" spans="1:3">
      <c r="B58" s="143"/>
      <c r="C58" s="143"/>
    </row>
    <row r="59" spans="1:3">
      <c r="A59" s="149" t="s">
        <v>500</v>
      </c>
      <c r="B59" s="142">
        <f>+B57+B33</f>
        <v>0</v>
      </c>
      <c r="C59" s="142">
        <f>+C57+C33</f>
        <v>0</v>
      </c>
    </row>
    <row r="60" spans="1:3">
      <c r="A60" s="145"/>
      <c r="B60" s="141"/>
      <c r="C60" s="141"/>
    </row>
    <row r="61" spans="1:3">
      <c r="A61" s="145" t="s">
        <v>501</v>
      </c>
      <c r="B61" s="141"/>
      <c r="C61" s="141"/>
    </row>
    <row r="62" spans="1:3">
      <c r="A62" s="157" t="s">
        <v>502</v>
      </c>
      <c r="B62" s="139"/>
      <c r="C62" s="144"/>
    </row>
    <row r="63" spans="1:3">
      <c r="A63" s="151" t="s">
        <v>525</v>
      </c>
      <c r="B63" s="139"/>
      <c r="C63" s="139"/>
    </row>
    <row r="64" spans="1:3">
      <c r="A64" s="151" t="s">
        <v>503</v>
      </c>
      <c r="B64" s="141"/>
      <c r="C64" s="141"/>
    </row>
    <row r="65" spans="1:3">
      <c r="A65" s="150" t="s">
        <v>504</v>
      </c>
      <c r="B65" s="139"/>
      <c r="C65" s="139"/>
    </row>
    <row r="66" spans="1:3">
      <c r="A66" s="150" t="s">
        <v>505</v>
      </c>
      <c r="B66" s="139"/>
      <c r="C66" s="139"/>
    </row>
    <row r="67" spans="1:3">
      <c r="A67" s="150" t="s">
        <v>506</v>
      </c>
      <c r="B67" s="139"/>
      <c r="C67" s="139"/>
    </row>
    <row r="68" spans="1:3">
      <c r="A68" s="149" t="s">
        <v>507</v>
      </c>
      <c r="B68" s="142">
        <f>SUM(B62:B67)</f>
        <v>0</v>
      </c>
      <c r="C68" s="142">
        <f>SUM(C62:C67)</f>
        <v>0</v>
      </c>
    </row>
    <row r="69" spans="1:3">
      <c r="A69" s="149" t="s">
        <v>508</v>
      </c>
      <c r="B69" s="142">
        <f>+B68+B59</f>
        <v>0</v>
      </c>
      <c r="C69" s="142">
        <f>+C68+C59</f>
        <v>0</v>
      </c>
    </row>
    <row r="70" spans="1:3">
      <c r="A70" s="150" t="s">
        <v>509</v>
      </c>
      <c r="B70" s="139"/>
      <c r="C70" s="139"/>
    </row>
    <row r="71" spans="1:3">
      <c r="A71" s="150" t="s">
        <v>510</v>
      </c>
      <c r="B71" s="139"/>
      <c r="C71" s="139"/>
    </row>
    <row r="72" spans="1:3">
      <c r="A72" s="150" t="s">
        <v>511</v>
      </c>
      <c r="B72" s="139"/>
      <c r="C72" s="139"/>
    </row>
    <row r="73" spans="1:3">
      <c r="A73" s="149" t="s">
        <v>512</v>
      </c>
      <c r="B73" s="142">
        <f>SUM(B69:B72)</f>
        <v>0</v>
      </c>
      <c r="C73" s="142">
        <f>SUM(C69:C72)</f>
        <v>0</v>
      </c>
    </row>
    <row r="74" spans="1:3">
      <c r="A74" s="149" t="s">
        <v>513</v>
      </c>
      <c r="B74" s="142">
        <f>'2018 balance sheet'!H23</f>
        <v>0</v>
      </c>
      <c r="C74" s="142">
        <f>B74</f>
        <v>0</v>
      </c>
    </row>
    <row r="75" spans="1:3">
      <c r="A75" s="150" t="s">
        <v>540</v>
      </c>
      <c r="B75" s="139"/>
      <c r="C75" s="139"/>
    </row>
    <row r="76" spans="1:3">
      <c r="A76" s="150" t="s">
        <v>514</v>
      </c>
      <c r="B76" s="139"/>
      <c r="C76" s="139"/>
    </row>
    <row r="77" spans="1:3">
      <c r="A77" s="150" t="s">
        <v>515</v>
      </c>
      <c r="B77" s="139"/>
      <c r="C77" s="139"/>
    </row>
    <row r="78" spans="1:3" ht="30.75" customHeight="1">
      <c r="A78" s="159" t="s">
        <v>516</v>
      </c>
      <c r="B78" s="139"/>
      <c r="C78" s="139"/>
    </row>
    <row r="79" spans="1:3">
      <c r="A79" s="160" t="s">
        <v>517</v>
      </c>
      <c r="B79" s="142">
        <f>SUM(B73:B78)</f>
        <v>0</v>
      </c>
      <c r="C79" s="142">
        <f>SUM(C73:C78)</f>
        <v>0</v>
      </c>
    </row>
    <row r="80" spans="1:3">
      <c r="A80" s="145" t="s">
        <v>518</v>
      </c>
      <c r="B80" s="141"/>
      <c r="C80" s="141"/>
    </row>
    <row r="81" spans="1:3">
      <c r="A81" s="149" t="s">
        <v>519</v>
      </c>
      <c r="B81" s="142">
        <f>'2018 balance sheet'!H28</f>
        <v>0</v>
      </c>
      <c r="C81" s="142">
        <f>+B81</f>
        <v>0</v>
      </c>
    </row>
    <row r="82" spans="1:3">
      <c r="A82" s="150" t="s">
        <v>520</v>
      </c>
      <c r="B82" s="139"/>
      <c r="C82" s="139"/>
    </row>
    <row r="83" spans="1:3">
      <c r="A83" s="149" t="s">
        <v>521</v>
      </c>
      <c r="B83" s="142">
        <f>SUM(B81:B82)</f>
        <v>0</v>
      </c>
      <c r="C83" s="142">
        <f>SUM(C81:C82)</f>
        <v>0</v>
      </c>
    </row>
    <row r="84" spans="1:3">
      <c r="A84" s="146"/>
      <c r="B84" s="143"/>
      <c r="C84" s="143"/>
    </row>
    <row r="85" spans="1:3">
      <c r="A85" s="158" t="s">
        <v>522</v>
      </c>
      <c r="B85" s="142">
        <f>-B79+B74</f>
        <v>0</v>
      </c>
      <c r="C85" s="142">
        <f>-C79+C74</f>
        <v>0</v>
      </c>
    </row>
    <row r="86" spans="1:3">
      <c r="A86" s="158" t="s">
        <v>460</v>
      </c>
      <c r="B86" s="140"/>
      <c r="C86" s="142">
        <f>Capital!B27</f>
        <v>0</v>
      </c>
    </row>
    <row r="87" spans="1:3">
      <c r="A87" s="158" t="s">
        <v>542</v>
      </c>
      <c r="B87" s="140"/>
      <c r="C87" s="142">
        <f>+C85-C86</f>
        <v>0</v>
      </c>
    </row>
    <row r="88" spans="1:3">
      <c r="A88" s="145"/>
      <c r="B88" s="141"/>
      <c r="C88" s="141"/>
    </row>
    <row r="89" spans="1:3">
      <c r="A89" s="145"/>
      <c r="B89" s="141"/>
      <c r="C89" s="141"/>
    </row>
  </sheetData>
  <pageMargins left="0.7" right="0.7" top="0.75" bottom="0.75" header="0.3" footer="0.3"/>
  <pageSetup paperSize="9" orientation="portrait" r:id="rId1"/>
  <headerFooter>
    <oddHeader xml:space="preserve">&amp;L16 August 2019: This template has been updated, please see: https://www.bankofengland.co.uk/prudential-regulation/letter/2019/insurance-stress-test-2019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8"/>
  <sheetViews>
    <sheetView showGridLines="0" view="pageLayout" zoomScaleNormal="80" workbookViewId="0">
      <selection activeCell="F21" sqref="F21"/>
    </sheetView>
  </sheetViews>
  <sheetFormatPr defaultColWidth="9.1328125" defaultRowHeight="14.25"/>
  <cols>
    <col min="1" max="1" width="69" style="7" customWidth="1"/>
    <col min="2" max="3" width="22.265625" style="2" customWidth="1"/>
    <col min="4" max="4" width="0.73046875" style="10" customWidth="1"/>
    <col min="5" max="5" width="31" style="3" customWidth="1"/>
    <col min="6" max="8" width="14.73046875" style="32" customWidth="1"/>
    <col min="9" max="9" width="9.1328125" style="3"/>
    <col min="10" max="14" width="14.73046875" style="3" customWidth="1"/>
    <col min="15" max="16384" width="9.1328125" style="3"/>
  </cols>
  <sheetData>
    <row r="1" spans="1:9" ht="31.15" customHeight="1">
      <c r="A1" s="227" t="str">
        <f>Summary!A1</f>
        <v>PRA Insurance Stress Testing 2019</v>
      </c>
    </row>
    <row r="2" spans="1:9" ht="21.4" customHeight="1">
      <c r="A2" s="228"/>
      <c r="C2" s="73" t="s">
        <v>26</v>
      </c>
      <c r="D2" s="188"/>
    </row>
    <row r="3" spans="1:9" ht="21.4" customHeight="1">
      <c r="C3" s="69" t="s">
        <v>24</v>
      </c>
      <c r="D3" s="189"/>
    </row>
    <row r="4" spans="1:9" ht="21.4" customHeight="1">
      <c r="C4" s="83" t="s">
        <v>25</v>
      </c>
      <c r="D4" s="189"/>
    </row>
    <row r="5" spans="1:9">
      <c r="D5" s="189"/>
    </row>
    <row r="6" spans="1:9">
      <c r="A6" s="90" t="s">
        <v>6</v>
      </c>
      <c r="B6" s="461" t="str">
        <f>IF('Firm Info'!$B$6="","",'Firm Info'!$B$6)</f>
        <v/>
      </c>
      <c r="C6" s="461"/>
    </row>
    <row r="7" spans="1:9">
      <c r="A7" s="74" t="s">
        <v>452</v>
      </c>
      <c r="B7" s="466" t="str">
        <f>IF('Firm Info'!$B$7="","",'Firm Info'!$B$7)</f>
        <v/>
      </c>
      <c r="C7" s="467"/>
      <c r="D7" s="67"/>
      <c r="I7" s="32"/>
    </row>
    <row r="8" spans="1:9">
      <c r="A8" s="85" t="s">
        <v>16</v>
      </c>
      <c r="B8" s="463" t="str">
        <f>IF('Firm Info'!$B$12="","", TEXT('Firm Info'!$B$12,"dd/mm/yyyy"))</f>
        <v>31/12/2018</v>
      </c>
      <c r="C8" s="464"/>
      <c r="D8" s="190"/>
      <c r="I8" s="32"/>
    </row>
    <row r="9" spans="1:9">
      <c r="A9" s="191"/>
      <c r="B9" s="190"/>
      <c r="C9" s="190"/>
      <c r="D9" s="190"/>
      <c r="I9" s="32"/>
    </row>
    <row r="10" spans="1:9">
      <c r="B10" s="190"/>
      <c r="C10" s="190"/>
      <c r="D10" s="190"/>
    </row>
    <row r="11" spans="1:9" ht="21">
      <c r="A11" s="5" t="s">
        <v>467</v>
      </c>
      <c r="B11" s="190"/>
      <c r="C11" s="190"/>
      <c r="D11" s="190"/>
    </row>
    <row r="12" spans="1:9" s="32" customFormat="1">
      <c r="A12" s="7"/>
      <c r="B12" s="2"/>
      <c r="C12" s="2"/>
      <c r="D12" s="10"/>
      <c r="E12" s="3"/>
      <c r="I12" s="3"/>
    </row>
    <row r="13" spans="1:9" s="32" customFormat="1">
      <c r="A13" s="7"/>
      <c r="B13" s="2"/>
      <c r="C13" s="2"/>
      <c r="D13" s="10"/>
      <c r="E13" s="3"/>
      <c r="I13" s="3"/>
    </row>
    <row r="14" spans="1:9" s="32" customFormat="1">
      <c r="A14" s="3"/>
      <c r="B14" s="86" t="str">
        <f>"as at "&amp;TEXT($B$8,"dd/mm/yyyy")</f>
        <v>as at 31/12/2018</v>
      </c>
      <c r="C14" s="86" t="str">
        <f>"as at "&amp;TEXT($B$8+365,"dd/mm/yyyy")</f>
        <v>as at 31/12/2019</v>
      </c>
      <c r="D14" s="10"/>
      <c r="E14" s="3"/>
      <c r="I14" s="3"/>
    </row>
    <row r="15" spans="1:9" s="32" customFormat="1">
      <c r="A15" s="84" t="s">
        <v>442</v>
      </c>
      <c r="B15" s="300"/>
      <c r="C15" s="300"/>
      <c r="D15" s="10"/>
      <c r="E15" s="3"/>
      <c r="I15" s="3"/>
    </row>
    <row r="16" spans="1:9" s="32" customFormat="1">
      <c r="A16" s="84" t="s">
        <v>443</v>
      </c>
      <c r="B16" s="300"/>
      <c r="C16" s="300"/>
      <c r="D16" s="10"/>
      <c r="E16" s="3"/>
      <c r="I16" s="3"/>
    </row>
    <row r="17" spans="1:9" s="32" customFormat="1">
      <c r="A17" s="84" t="s">
        <v>444</v>
      </c>
      <c r="B17" s="300"/>
      <c r="C17" s="300"/>
      <c r="D17" s="10"/>
      <c r="E17" s="3"/>
      <c r="I17" s="3"/>
    </row>
    <row r="18" spans="1:9" s="32" customFormat="1">
      <c r="A18" s="84" t="s">
        <v>445</v>
      </c>
      <c r="B18" s="300"/>
      <c r="C18" s="300"/>
      <c r="D18" s="10"/>
      <c r="E18" s="3"/>
      <c r="I18" s="3"/>
    </row>
    <row r="19" spans="1:9" s="32" customFormat="1">
      <c r="A19" s="84" t="s">
        <v>446</v>
      </c>
      <c r="B19" s="300"/>
      <c r="C19" s="300"/>
      <c r="D19" s="10"/>
      <c r="E19" s="3"/>
      <c r="I19" s="3"/>
    </row>
    <row r="20" spans="1:9" s="32" customFormat="1">
      <c r="A20" s="84" t="s">
        <v>450</v>
      </c>
      <c r="B20" s="139"/>
      <c r="C20" s="139"/>
      <c r="D20" s="10"/>
      <c r="E20" s="3"/>
      <c r="I20" s="3"/>
    </row>
    <row r="21" spans="1:9" s="32" customFormat="1">
      <c r="A21" s="84" t="s">
        <v>447</v>
      </c>
      <c r="B21" s="139"/>
      <c r="C21" s="139"/>
      <c r="D21" s="10"/>
      <c r="E21" s="3"/>
      <c r="I21" s="3"/>
    </row>
    <row r="22" spans="1:9" s="32" customFormat="1">
      <c r="A22" s="84" t="s">
        <v>448</v>
      </c>
      <c r="B22" s="139"/>
      <c r="C22" s="139"/>
      <c r="D22" s="10"/>
      <c r="E22" s="3"/>
      <c r="I22" s="3"/>
    </row>
    <row r="23" spans="1:9">
      <c r="A23" s="84" t="s">
        <v>449</v>
      </c>
      <c r="B23" s="139"/>
      <c r="C23" s="139"/>
    </row>
    <row r="24" spans="1:9">
      <c r="A24" s="75" t="s">
        <v>541</v>
      </c>
      <c r="B24" s="139"/>
      <c r="C24" s="139"/>
    </row>
    <row r="25" spans="1:9">
      <c r="A25" s="87" t="s">
        <v>464</v>
      </c>
      <c r="B25" s="284">
        <f>SUM(B15:B24)</f>
        <v>0</v>
      </c>
      <c r="C25" s="284">
        <f>SUM(C15:C24)</f>
        <v>0</v>
      </c>
      <c r="F25" s="213"/>
    </row>
    <row r="26" spans="1:9">
      <c r="A26" s="84" t="s">
        <v>465</v>
      </c>
      <c r="B26" s="300"/>
      <c r="C26" s="300"/>
    </row>
    <row r="27" spans="1:9">
      <c r="A27" s="88" t="s">
        <v>466</v>
      </c>
      <c r="B27" s="301">
        <f>+B26+B25</f>
        <v>0</v>
      </c>
      <c r="C27" s="301">
        <f>+C26+C25</f>
        <v>0</v>
      </c>
      <c r="E27" s="3" t="s">
        <v>463</v>
      </c>
    </row>
    <row r="28" spans="1:9">
      <c r="A28" s="3"/>
      <c r="B28" s="3"/>
      <c r="C28" s="3"/>
    </row>
    <row r="29" spans="1:9" ht="21">
      <c r="A29" s="5" t="s">
        <v>455</v>
      </c>
      <c r="B29" s="3"/>
      <c r="C29" s="3"/>
    </row>
    <row r="30" spans="1:9">
      <c r="A30" s="3"/>
      <c r="B30" s="86" t="str">
        <f>"as at "&amp;TEXT($B$8,"dd/mm/yyyy")</f>
        <v>as at 31/12/2018</v>
      </c>
      <c r="C30" s="86" t="str">
        <f>"as at "&amp;TEXT($B$8+365,"dd/mm/yyyy")</f>
        <v>as at 31/12/2019</v>
      </c>
    </row>
    <row r="31" spans="1:9">
      <c r="A31" s="85" t="s">
        <v>454</v>
      </c>
      <c r="B31" s="299"/>
      <c r="C31" s="299"/>
    </row>
    <row r="32" spans="1:9">
      <c r="A32" s="3"/>
      <c r="B32" s="3"/>
      <c r="C32" s="3"/>
    </row>
    <row r="33" spans="1:3">
      <c r="A33" s="6"/>
      <c r="B33" s="3"/>
      <c r="C33" s="3"/>
    </row>
    <row r="34" spans="1:3">
      <c r="A34" s="6"/>
      <c r="B34" s="3"/>
      <c r="C34" s="3"/>
    </row>
    <row r="36" spans="1:3" ht="21">
      <c r="A36" s="5" t="s">
        <v>470</v>
      </c>
    </row>
    <row r="37" spans="1:3">
      <c r="A37" s="3"/>
      <c r="B37" s="86" t="str">
        <f>"as at "&amp;TEXT($B$8,"dd/mm/yyyy")</f>
        <v>as at 31/12/2018</v>
      </c>
      <c r="C37" s="86" t="str">
        <f>"as at "&amp;TEXT($B$8+365,"dd/mm/yyyy")</f>
        <v>as at 31/12/2019</v>
      </c>
    </row>
    <row r="38" spans="1:3">
      <c r="A38" s="85" t="str">
        <f>$B$6</f>
        <v/>
      </c>
      <c r="B38" s="298">
        <f>IF($B$7=Variables!$A$3,B31,B27)</f>
        <v>0</v>
      </c>
      <c r="C38" s="298">
        <f>IF($B$7=Variables!$A$3,C31,C27)</f>
        <v>0</v>
      </c>
    </row>
  </sheetData>
  <mergeCells count="3">
    <mergeCell ref="B6:C6"/>
    <mergeCell ref="B7:C7"/>
    <mergeCell ref="B8:C8"/>
  </mergeCells>
  <dataValidations count="1">
    <dataValidation allowBlank="1" sqref="B7:C7"/>
  </dataValidations>
  <pageMargins left="0.70866141732283472" right="0.70866141732283472" top="0.74803149606299213" bottom="0.74803149606299213" header="0.31496062992125984" footer="0.31496062992125984"/>
  <pageSetup paperSize="8" fitToWidth="2" orientation="landscape" r:id="rId1"/>
  <headerFooter>
    <oddHeader xml:space="preserve">&amp;L16 August 2019: This template has been updated, please see: https://www.bankofengland.co.uk/prudential-regulation/letter/2019/insurance-stress-test-2019 </oddHeader>
    <oddFooter>&amp;R&amp;"-,Italic"Sheet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Variables!$A$1:$A$3</xm:f>
          </x14:formula1>
          <xm:sqref>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03"/>
  <sheetViews>
    <sheetView showGridLines="0" view="pageLayout" zoomScaleNormal="80" workbookViewId="0">
      <selection activeCell="C2" sqref="C2"/>
    </sheetView>
  </sheetViews>
  <sheetFormatPr defaultColWidth="9.1328125" defaultRowHeight="15" customHeight="1"/>
  <cols>
    <col min="1" max="1" width="44.86328125" style="3" customWidth="1"/>
    <col min="2" max="2" width="20.73046875" style="3" customWidth="1"/>
    <col min="3" max="3" width="20" style="3" customWidth="1"/>
    <col min="4" max="4" width="23.86328125" style="3" bestFit="1" customWidth="1"/>
    <col min="5" max="5" width="3.59765625" style="3" customWidth="1"/>
    <col min="6" max="6" width="3.59765625" style="9" customWidth="1"/>
    <col min="7" max="7" width="138" style="9" bestFit="1" customWidth="1"/>
    <col min="8" max="12" width="17.265625" style="9" customWidth="1"/>
    <col min="13" max="13" width="6.59765625" style="9" customWidth="1"/>
    <col min="14" max="14" width="35.73046875" style="9" customWidth="1"/>
    <col min="15" max="16" width="15" style="9" customWidth="1"/>
    <col min="17" max="17" width="40.1328125" style="3" customWidth="1"/>
    <col min="18" max="19" width="15.73046875" style="3" customWidth="1"/>
    <col min="20" max="16384" width="9.1328125" style="3"/>
  </cols>
  <sheetData>
    <row r="1" spans="1:16" ht="30.75" customHeight="1">
      <c r="A1" s="1" t="str">
        <f>Summary!A1</f>
        <v>PRA Insurance Stress Testing 2019</v>
      </c>
      <c r="G1" s="5" t="str">
        <f>CONCATENATE("Scenario ", B2, ": Projected Movement in Net Assets after Stress")</f>
        <v>Scenario A: Projected Movement in Net Assets after Stress</v>
      </c>
      <c r="H1" s="10"/>
      <c r="I1" s="10"/>
      <c r="J1" s="10"/>
      <c r="K1" s="10"/>
      <c r="L1" s="10"/>
      <c r="N1" s="14" t="str">
        <f>CONCATENATE("Scenario ", B2, ": Specific data items")</f>
        <v>Scenario A: Specific data items</v>
      </c>
      <c r="O1" s="3"/>
      <c r="P1" s="3"/>
    </row>
    <row r="2" spans="1:16" ht="21">
      <c r="A2" s="14" t="s">
        <v>380</v>
      </c>
      <c r="B2" s="5" t="s">
        <v>434</v>
      </c>
      <c r="D2" s="229" t="s">
        <v>26</v>
      </c>
      <c r="G2" s="66" t="s">
        <v>11</v>
      </c>
      <c r="H2" s="10"/>
      <c r="I2" s="164" t="s">
        <v>530</v>
      </c>
      <c r="J2" s="10"/>
      <c r="K2" s="10"/>
      <c r="L2" s="10"/>
      <c r="N2" s="6" t="s">
        <v>11</v>
      </c>
      <c r="O2" s="3"/>
      <c r="P2" s="3"/>
    </row>
    <row r="3" spans="1:16" ht="16.5" customHeight="1">
      <c r="A3" s="6" t="s">
        <v>11</v>
      </c>
      <c r="D3" s="230" t="s">
        <v>24</v>
      </c>
      <c r="G3" s="136"/>
      <c r="H3" s="32"/>
      <c r="I3" s="164" t="s">
        <v>533</v>
      </c>
      <c r="J3" s="163"/>
      <c r="K3" s="163"/>
      <c r="L3" s="10"/>
      <c r="N3" s="3"/>
      <c r="O3" s="3"/>
      <c r="P3" s="3"/>
    </row>
    <row r="4" spans="1:16" ht="21" customHeight="1">
      <c r="B4" s="2"/>
      <c r="C4" s="2"/>
      <c r="D4" s="231" t="s">
        <v>25</v>
      </c>
      <c r="E4" s="2"/>
      <c r="F4" s="10"/>
      <c r="G4" s="22" t="s">
        <v>101</v>
      </c>
      <c r="H4" s="162" t="s">
        <v>432</v>
      </c>
      <c r="I4" s="164" t="s">
        <v>531</v>
      </c>
      <c r="J4" s="164" t="s">
        <v>534</v>
      </c>
      <c r="K4" s="164" t="s">
        <v>536</v>
      </c>
      <c r="L4" s="164" t="s">
        <v>538</v>
      </c>
      <c r="M4" s="10"/>
      <c r="N4" s="13" t="s">
        <v>334</v>
      </c>
      <c r="O4" s="3"/>
      <c r="P4" s="3"/>
    </row>
    <row r="5" spans="1:16" ht="15" customHeight="1">
      <c r="G5" s="7"/>
      <c r="H5" s="161" t="s">
        <v>529</v>
      </c>
      <c r="I5" s="164" t="s">
        <v>532</v>
      </c>
      <c r="J5" s="164" t="s">
        <v>535</v>
      </c>
      <c r="K5" s="164" t="s">
        <v>537</v>
      </c>
      <c r="L5" s="164" t="s">
        <v>539</v>
      </c>
      <c r="N5" s="3"/>
      <c r="O5" s="3"/>
      <c r="P5" s="3"/>
    </row>
    <row r="6" spans="1:16" ht="14.25">
      <c r="A6" s="90" t="s">
        <v>6</v>
      </c>
      <c r="B6" s="479" t="str">
        <f>IF('Firm Info'!B6="","",'Firm Info'!B6)</f>
        <v/>
      </c>
      <c r="C6" s="479"/>
      <c r="D6" s="479"/>
      <c r="G6" s="147" t="s">
        <v>84</v>
      </c>
      <c r="H6" s="142">
        <f>'2019 Projection'!B16</f>
        <v>0</v>
      </c>
      <c r="I6" s="139"/>
      <c r="J6" s="139"/>
      <c r="K6" s="139"/>
      <c r="L6" s="142">
        <f>SUM(H6:K6)</f>
        <v>0</v>
      </c>
      <c r="N6" s="473" t="s">
        <v>334</v>
      </c>
      <c r="O6" s="474"/>
      <c r="P6" s="3"/>
    </row>
    <row r="7" spans="1:16" ht="15" customHeight="1">
      <c r="A7" s="74" t="s">
        <v>452</v>
      </c>
      <c r="B7" s="468" t="str">
        <f>IF('Firm Info'!B7="","",'Firm Info'!B7)</f>
        <v/>
      </c>
      <c r="C7" s="468"/>
      <c r="D7" s="468"/>
      <c r="G7" s="147" t="s">
        <v>85</v>
      </c>
      <c r="H7" s="142">
        <f>'2019 Projection'!B17</f>
        <v>0</v>
      </c>
      <c r="I7" s="139"/>
      <c r="J7" s="139"/>
      <c r="K7" s="139"/>
      <c r="L7" s="142">
        <f t="shared" ref="L7:L12" si="0">SUM(H7:K7)</f>
        <v>0</v>
      </c>
      <c r="N7" s="96" t="s">
        <v>336</v>
      </c>
      <c r="O7" s="316"/>
      <c r="P7" s="3"/>
    </row>
    <row r="8" spans="1:16" ht="14.25">
      <c r="A8" s="90" t="s">
        <v>5</v>
      </c>
      <c r="B8" s="480" t="str">
        <f>VLOOKUP(B2,Summary!$A$16:$B$23, 2)</f>
        <v>Insurance Asset Shock (IAS)</v>
      </c>
      <c r="C8" s="468"/>
      <c r="D8" s="468"/>
      <c r="G8" s="147" t="s">
        <v>486</v>
      </c>
      <c r="H8" s="142">
        <f>'2019 Projection'!B18</f>
        <v>0</v>
      </c>
      <c r="I8" s="139"/>
      <c r="J8" s="139"/>
      <c r="K8" s="139"/>
      <c r="L8" s="142">
        <f t="shared" si="0"/>
        <v>0</v>
      </c>
      <c r="N8" s="97" t="s">
        <v>337</v>
      </c>
      <c r="O8" s="299"/>
      <c r="P8" s="3"/>
    </row>
    <row r="9" spans="1:16" ht="14.25">
      <c r="A9" s="481" t="s">
        <v>12</v>
      </c>
      <c r="B9" s="482" t="str">
        <f>Summary!K16</f>
        <v>An asset shock aligned to the UK insurance sector</v>
      </c>
      <c r="C9" s="483"/>
      <c r="D9" s="484"/>
      <c r="G9" s="148" t="s">
        <v>487</v>
      </c>
      <c r="H9" s="140">
        <f>SUM(H6:H8)</f>
        <v>0</v>
      </c>
      <c r="I9" s="140">
        <f t="shared" ref="I9:K9" si="1">SUM(I6:I8)</f>
        <v>0</v>
      </c>
      <c r="J9" s="140">
        <f t="shared" si="1"/>
        <v>0</v>
      </c>
      <c r="K9" s="140">
        <f t="shared" si="1"/>
        <v>0</v>
      </c>
      <c r="L9" s="140">
        <f t="shared" si="0"/>
        <v>0</v>
      </c>
      <c r="N9" s="97" t="s">
        <v>338</v>
      </c>
      <c r="O9" s="299"/>
      <c r="P9" s="3"/>
    </row>
    <row r="10" spans="1:16" ht="14.25">
      <c r="A10" s="481"/>
      <c r="B10" s="485"/>
      <c r="C10" s="486"/>
      <c r="D10" s="487"/>
      <c r="G10" s="147" t="s">
        <v>86</v>
      </c>
      <c r="H10" s="142">
        <f>'2019 Projection'!B20</f>
        <v>0</v>
      </c>
      <c r="I10" s="139"/>
      <c r="J10" s="139"/>
      <c r="K10" s="139"/>
      <c r="L10" s="142">
        <f t="shared" si="0"/>
        <v>0</v>
      </c>
      <c r="N10" s="97" t="s">
        <v>339</v>
      </c>
      <c r="O10" s="299"/>
      <c r="P10" s="3"/>
    </row>
    <row r="11" spans="1:16" ht="14.25">
      <c r="A11" s="481"/>
      <c r="B11" s="485"/>
      <c r="C11" s="486"/>
      <c r="D11" s="487"/>
      <c r="G11" s="147" t="s">
        <v>87</v>
      </c>
      <c r="H11" s="142">
        <f>'2019 Projection'!B21</f>
        <v>0</v>
      </c>
      <c r="I11" s="139"/>
      <c r="J11" s="139"/>
      <c r="K11" s="139"/>
      <c r="L11" s="142">
        <f t="shared" si="0"/>
        <v>0</v>
      </c>
      <c r="N11" s="97" t="s">
        <v>340</v>
      </c>
      <c r="O11" s="299"/>
      <c r="P11" s="3"/>
    </row>
    <row r="12" spans="1:16" ht="14.25">
      <c r="A12" s="481"/>
      <c r="B12" s="488"/>
      <c r="C12" s="489"/>
      <c r="D12" s="490"/>
      <c r="G12" s="148" t="s">
        <v>488</v>
      </c>
      <c r="H12" s="140">
        <f>SUM(H10:H11)</f>
        <v>0</v>
      </c>
      <c r="I12" s="140">
        <f t="shared" ref="I12:K12" si="2">SUM(I10:I11)</f>
        <v>0</v>
      </c>
      <c r="J12" s="140">
        <f t="shared" si="2"/>
        <v>0</v>
      </c>
      <c r="K12" s="140">
        <f t="shared" si="2"/>
        <v>0</v>
      </c>
      <c r="L12" s="140">
        <f t="shared" si="0"/>
        <v>0</v>
      </c>
      <c r="N12" s="97" t="s">
        <v>343</v>
      </c>
      <c r="O12" s="299"/>
      <c r="P12" s="3"/>
    </row>
    <row r="13" spans="1:16" ht="14.25">
      <c r="G13" s="149" t="s">
        <v>523</v>
      </c>
      <c r="H13" s="141"/>
      <c r="I13" s="141"/>
      <c r="J13" s="141"/>
      <c r="K13" s="141"/>
      <c r="L13" s="141"/>
      <c r="N13" s="97" t="s">
        <v>341</v>
      </c>
      <c r="O13" s="299"/>
      <c r="P13" s="3"/>
    </row>
    <row r="14" spans="1:16" ht="14.25">
      <c r="A14" s="184" t="s">
        <v>18</v>
      </c>
      <c r="B14" s="491"/>
      <c r="C14" s="492"/>
      <c r="D14" s="493"/>
      <c r="G14" s="150" t="s">
        <v>88</v>
      </c>
      <c r="H14" s="142">
        <f>'2019 Projection'!B24</f>
        <v>0</v>
      </c>
      <c r="I14" s="139"/>
      <c r="J14" s="139"/>
      <c r="K14" s="139"/>
      <c r="L14" s="142">
        <f t="shared" ref="L14:L19" si="3">SUM(H14:K14)</f>
        <v>0</v>
      </c>
      <c r="N14" s="97" t="s">
        <v>342</v>
      </c>
      <c r="O14" s="299"/>
      <c r="P14" s="3"/>
    </row>
    <row r="15" spans="1:16" ht="14.25">
      <c r="A15" s="494" t="s">
        <v>19</v>
      </c>
      <c r="B15" s="494"/>
      <c r="C15" s="494"/>
      <c r="D15" s="494"/>
      <c r="G15" s="150" t="s">
        <v>89</v>
      </c>
      <c r="H15" s="142">
        <f>'2019 Projection'!B25</f>
        <v>0</v>
      </c>
      <c r="I15" s="139"/>
      <c r="J15" s="139"/>
      <c r="K15" s="139"/>
      <c r="L15" s="142">
        <f t="shared" si="3"/>
        <v>0</v>
      </c>
      <c r="N15" s="96" t="s">
        <v>344</v>
      </c>
      <c r="O15" s="305">
        <f>SUM(O8:O14)</f>
        <v>0</v>
      </c>
      <c r="P15" s="3"/>
    </row>
    <row r="16" spans="1:16" ht="14.25">
      <c r="A16" s="475"/>
      <c r="B16" s="475"/>
      <c r="C16" s="475"/>
      <c r="D16" s="475"/>
      <c r="G16" s="150" t="s">
        <v>90</v>
      </c>
      <c r="H16" s="142">
        <f>'2019 Projection'!B26</f>
        <v>0</v>
      </c>
      <c r="I16" s="139"/>
      <c r="J16" s="139"/>
      <c r="K16" s="139"/>
      <c r="L16" s="142">
        <f t="shared" si="3"/>
        <v>0</v>
      </c>
      <c r="N16" s="96" t="s">
        <v>345</v>
      </c>
      <c r="O16" s="299"/>
      <c r="P16" s="3"/>
    </row>
    <row r="17" spans="1:16" ht="14.25">
      <c r="A17" s="475"/>
      <c r="B17" s="475"/>
      <c r="C17" s="475"/>
      <c r="D17" s="475"/>
      <c r="G17" s="150" t="s">
        <v>91</v>
      </c>
      <c r="H17" s="142">
        <f>'2019 Projection'!B27</f>
        <v>0</v>
      </c>
      <c r="I17" s="139"/>
      <c r="J17" s="139"/>
      <c r="K17" s="139"/>
      <c r="L17" s="142">
        <f t="shared" si="3"/>
        <v>0</v>
      </c>
      <c r="N17" s="96" t="s">
        <v>346</v>
      </c>
      <c r="O17" s="299"/>
      <c r="P17" s="3"/>
    </row>
    <row r="18" spans="1:16" ht="14.25">
      <c r="A18" s="475"/>
      <c r="B18" s="475"/>
      <c r="C18" s="475"/>
      <c r="D18" s="475"/>
      <c r="G18" s="150" t="s">
        <v>103</v>
      </c>
      <c r="H18" s="142">
        <f>'2019 Projection'!B28</f>
        <v>0</v>
      </c>
      <c r="I18" s="139"/>
      <c r="J18" s="139"/>
      <c r="K18" s="139"/>
      <c r="L18" s="142">
        <f t="shared" si="3"/>
        <v>0</v>
      </c>
      <c r="N18" s="96" t="s">
        <v>36</v>
      </c>
      <c r="O18" s="299"/>
      <c r="P18" s="3"/>
    </row>
    <row r="19" spans="1:16" ht="14.25">
      <c r="A19" s="475"/>
      <c r="B19" s="475"/>
      <c r="C19" s="475"/>
      <c r="D19" s="475"/>
      <c r="G19" s="148" t="s">
        <v>524</v>
      </c>
      <c r="H19" s="140">
        <f>SUM(H14:H18)</f>
        <v>0</v>
      </c>
      <c r="I19" s="140">
        <f t="shared" ref="I19:K19" si="4">SUM(I14:I18)</f>
        <v>0</v>
      </c>
      <c r="J19" s="140">
        <f t="shared" si="4"/>
        <v>0</v>
      </c>
      <c r="K19" s="140">
        <f t="shared" si="4"/>
        <v>0</v>
      </c>
      <c r="L19" s="140">
        <f t="shared" si="3"/>
        <v>0</v>
      </c>
      <c r="N19" s="100" t="s">
        <v>347</v>
      </c>
      <c r="O19" s="305">
        <f>SUM(O15:O18)</f>
        <v>0</v>
      </c>
      <c r="P19" s="3"/>
    </row>
    <row r="20" spans="1:16" ht="14.25">
      <c r="G20" s="147" t="s">
        <v>700</v>
      </c>
      <c r="H20" s="142">
        <f>'2019 Projection'!B30</f>
        <v>0</v>
      </c>
      <c r="I20" s="139"/>
      <c r="J20" s="139"/>
      <c r="K20" s="139"/>
      <c r="L20" s="142">
        <f t="shared" ref="L20:L22" si="5">SUM(H20:K20)</f>
        <v>0</v>
      </c>
      <c r="N20" s="32"/>
      <c r="O20" s="232"/>
      <c r="P20" s="3"/>
    </row>
    <row r="21" spans="1:16" ht="14.25">
      <c r="A21" s="90" t="s">
        <v>116</v>
      </c>
      <c r="B21" s="299"/>
      <c r="G21" s="147" t="s">
        <v>93</v>
      </c>
      <c r="H21" s="142">
        <f>'2019 Projection'!B31</f>
        <v>0</v>
      </c>
      <c r="I21" s="139"/>
      <c r="J21" s="139"/>
      <c r="K21" s="139"/>
      <c r="L21" s="142">
        <f t="shared" si="5"/>
        <v>0</v>
      </c>
      <c r="N21" s="32"/>
      <c r="O21" s="232"/>
      <c r="P21" s="3"/>
    </row>
    <row r="22" spans="1:16" ht="14.25">
      <c r="A22" s="90" t="s">
        <v>335</v>
      </c>
      <c r="B22" s="299"/>
      <c r="G22" s="148" t="s">
        <v>489</v>
      </c>
      <c r="H22" s="140">
        <f>SUM(H20:H21)</f>
        <v>0</v>
      </c>
      <c r="I22" s="140">
        <f t="shared" ref="I22:K22" si="6">SUM(I20:I21)</f>
        <v>0</v>
      </c>
      <c r="J22" s="140">
        <f t="shared" si="6"/>
        <v>0</v>
      </c>
      <c r="K22" s="140">
        <f t="shared" si="6"/>
        <v>0</v>
      </c>
      <c r="L22" s="140">
        <f t="shared" si="5"/>
        <v>0</v>
      </c>
      <c r="N22" s="13" t="s">
        <v>161</v>
      </c>
      <c r="O22" s="3"/>
      <c r="P22" s="3"/>
    </row>
    <row r="23" spans="1:16" ht="14.25">
      <c r="A23" s="90" t="s">
        <v>13</v>
      </c>
      <c r="B23" s="299"/>
      <c r="C23" s="19"/>
      <c r="G23" s="149" t="s">
        <v>490</v>
      </c>
      <c r="H23" s="142">
        <f>+H22+H19+H12+H9</f>
        <v>0</v>
      </c>
      <c r="I23" s="142">
        <f>+I22+I19+I12+I9</f>
        <v>0</v>
      </c>
      <c r="J23" s="142">
        <f t="shared" ref="J23:K23" si="7">+J22+J19+J12+J9</f>
        <v>0</v>
      </c>
      <c r="K23" s="142">
        <f t="shared" si="7"/>
        <v>0</v>
      </c>
      <c r="L23" s="142">
        <f>SUM(H23:K23)</f>
        <v>0</v>
      </c>
      <c r="N23" s="3"/>
      <c r="O23" s="3"/>
      <c r="P23" s="3"/>
    </row>
    <row r="24" spans="1:16" ht="14.25">
      <c r="A24" s="90" t="s">
        <v>71</v>
      </c>
      <c r="B24" s="299"/>
      <c r="C24" s="18" t="s">
        <v>31</v>
      </c>
      <c r="G24" s="25"/>
      <c r="H24" s="143"/>
      <c r="I24" s="143"/>
      <c r="J24" s="143"/>
      <c r="K24" s="143"/>
      <c r="L24" s="143"/>
      <c r="N24" s="469" t="s">
        <v>162</v>
      </c>
      <c r="O24" s="471" t="s">
        <v>163</v>
      </c>
      <c r="P24" s="472"/>
    </row>
    <row r="25" spans="1:16" ht="14.25">
      <c r="A25" s="494" t="s">
        <v>351</v>
      </c>
      <c r="B25" s="494"/>
      <c r="C25" s="494"/>
      <c r="D25" s="494"/>
      <c r="G25" s="26" t="s">
        <v>102</v>
      </c>
      <c r="H25" s="143"/>
      <c r="I25" s="143"/>
      <c r="J25" s="143"/>
      <c r="K25" s="143"/>
      <c r="L25" s="143"/>
      <c r="N25" s="470"/>
      <c r="O25" s="95" t="s">
        <v>165</v>
      </c>
      <c r="P25" s="95" t="s">
        <v>164</v>
      </c>
    </row>
    <row r="26" spans="1:16" ht="14.25">
      <c r="A26" s="475"/>
      <c r="B26" s="475"/>
      <c r="C26" s="475"/>
      <c r="D26" s="475"/>
      <c r="G26" s="25"/>
      <c r="H26" s="143"/>
      <c r="I26" s="143"/>
      <c r="J26" s="143"/>
      <c r="K26" s="143"/>
      <c r="L26" s="143"/>
      <c r="N26" s="94" t="s">
        <v>169</v>
      </c>
      <c r="O26" s="307"/>
      <c r="P26" s="307"/>
    </row>
    <row r="27" spans="1:16" ht="14.25">
      <c r="A27" s="475"/>
      <c r="B27" s="475"/>
      <c r="C27" s="475"/>
      <c r="D27" s="475"/>
      <c r="G27" s="151" t="s">
        <v>491</v>
      </c>
      <c r="H27" s="142">
        <f>'2019 Projection'!B37</f>
        <v>0</v>
      </c>
      <c r="I27" s="139"/>
      <c r="J27" s="139"/>
      <c r="K27" s="139"/>
      <c r="L27" s="142">
        <f t="shared" ref="L27:L30" si="8">SUM(H27:K27)</f>
        <v>0</v>
      </c>
      <c r="N27" s="94" t="s">
        <v>170</v>
      </c>
      <c r="O27" s="307"/>
      <c r="P27" s="307"/>
    </row>
    <row r="28" spans="1:16" ht="14.25">
      <c r="A28" s="475"/>
      <c r="B28" s="475"/>
      <c r="C28" s="475"/>
      <c r="D28" s="475"/>
      <c r="G28" s="151" t="s">
        <v>492</v>
      </c>
      <c r="H28" s="142">
        <f>'2019 Projection'!B38</f>
        <v>0</v>
      </c>
      <c r="I28" s="139"/>
      <c r="J28" s="139"/>
      <c r="K28" s="139"/>
      <c r="L28" s="142">
        <f t="shared" si="8"/>
        <v>0</v>
      </c>
      <c r="N28" s="94" t="s">
        <v>171</v>
      </c>
      <c r="O28" s="307"/>
      <c r="P28" s="307"/>
    </row>
    <row r="29" spans="1:16" ht="14.25">
      <c r="A29" s="475"/>
      <c r="B29" s="475"/>
      <c r="C29" s="475"/>
      <c r="D29" s="475"/>
      <c r="G29" s="151" t="s">
        <v>493</v>
      </c>
      <c r="H29" s="142">
        <f>'2019 Projection'!B39</f>
        <v>0</v>
      </c>
      <c r="I29" s="139"/>
      <c r="J29" s="139"/>
      <c r="K29" s="139"/>
      <c r="L29" s="142">
        <f t="shared" si="8"/>
        <v>0</v>
      </c>
      <c r="N29" s="94" t="s">
        <v>172</v>
      </c>
      <c r="O29" s="307"/>
      <c r="P29" s="307"/>
    </row>
    <row r="30" spans="1:16" ht="14.25">
      <c r="G30" s="152" t="s">
        <v>494</v>
      </c>
      <c r="H30" s="140">
        <f>SUM(H27:H29)</f>
        <v>0</v>
      </c>
      <c r="I30" s="140">
        <f t="shared" ref="I30:K30" si="9">SUM(I27:I29)</f>
        <v>0</v>
      </c>
      <c r="J30" s="140">
        <f t="shared" si="9"/>
        <v>0</v>
      </c>
      <c r="K30" s="140">
        <f t="shared" si="9"/>
        <v>0</v>
      </c>
      <c r="L30" s="140">
        <f t="shared" si="8"/>
        <v>0</v>
      </c>
      <c r="N30" s="94" t="s">
        <v>173</v>
      </c>
      <c r="O30" s="307"/>
      <c r="P30" s="307"/>
    </row>
    <row r="31" spans="1:16" ht="14.25">
      <c r="A31" s="494" t="s">
        <v>27</v>
      </c>
      <c r="B31" s="494"/>
      <c r="C31" s="494"/>
      <c r="D31" s="494"/>
      <c r="G31" s="153" t="s">
        <v>94</v>
      </c>
      <c r="H31" s="142">
        <f>'2019 Projection'!B41</f>
        <v>0</v>
      </c>
      <c r="I31" s="139"/>
      <c r="J31" s="139"/>
      <c r="K31" s="139"/>
      <c r="L31" s="142">
        <f t="shared" ref="L31:L34" si="10">SUM(H31:K31)</f>
        <v>0</v>
      </c>
      <c r="N31" s="94" t="s">
        <v>174</v>
      </c>
      <c r="O31" s="307"/>
      <c r="P31" s="307"/>
    </row>
    <row r="32" spans="1:16" ht="14.25">
      <c r="A32" s="475"/>
      <c r="B32" s="475"/>
      <c r="C32" s="475"/>
      <c r="D32" s="475"/>
      <c r="G32" s="153" t="s">
        <v>95</v>
      </c>
      <c r="H32" s="142">
        <f>'2019 Projection'!B42</f>
        <v>0</v>
      </c>
      <c r="I32" s="139"/>
      <c r="J32" s="139"/>
      <c r="K32" s="139"/>
      <c r="L32" s="142">
        <f t="shared" si="10"/>
        <v>0</v>
      </c>
      <c r="N32" s="94" t="s">
        <v>175</v>
      </c>
      <c r="O32" s="307"/>
      <c r="P32" s="307"/>
    </row>
    <row r="33" spans="1:16" ht="14.25">
      <c r="A33" s="475"/>
      <c r="B33" s="475"/>
      <c r="C33" s="475"/>
      <c r="D33" s="475"/>
      <c r="G33" s="153" t="s">
        <v>495</v>
      </c>
      <c r="H33" s="142">
        <f>'2019 Projection'!B43</f>
        <v>0</v>
      </c>
      <c r="I33" s="139"/>
      <c r="J33" s="139"/>
      <c r="K33" s="139"/>
      <c r="L33" s="142">
        <f t="shared" si="10"/>
        <v>0</v>
      </c>
      <c r="N33" s="94" t="s">
        <v>176</v>
      </c>
      <c r="O33" s="307"/>
      <c r="P33" s="307"/>
    </row>
    <row r="34" spans="1:16" ht="14.25">
      <c r="A34" s="475"/>
      <c r="B34" s="475"/>
      <c r="C34" s="475"/>
      <c r="D34" s="475"/>
      <c r="G34" s="154" t="s">
        <v>496</v>
      </c>
      <c r="H34" s="140">
        <f>SUM(H31:H33)</f>
        <v>0</v>
      </c>
      <c r="I34" s="140">
        <f t="shared" ref="I34:K34" si="11">SUM(I31:I33)</f>
        <v>0</v>
      </c>
      <c r="J34" s="140">
        <f t="shared" si="11"/>
        <v>0</v>
      </c>
      <c r="K34" s="140">
        <f t="shared" si="11"/>
        <v>0</v>
      </c>
      <c r="L34" s="140">
        <f t="shared" si="10"/>
        <v>0</v>
      </c>
      <c r="N34" s="94" t="s">
        <v>39</v>
      </c>
      <c r="O34" s="307"/>
      <c r="P34" s="307"/>
    </row>
    <row r="35" spans="1:16" ht="14.25">
      <c r="A35" s="475"/>
      <c r="B35" s="475"/>
      <c r="C35" s="475"/>
      <c r="D35" s="475"/>
      <c r="G35" s="153" t="s">
        <v>179</v>
      </c>
      <c r="H35" s="142">
        <f>'2019 Projection'!B45</f>
        <v>0</v>
      </c>
      <c r="I35" s="139"/>
      <c r="J35" s="139"/>
      <c r="K35" s="139"/>
      <c r="L35" s="142">
        <f t="shared" ref="L35:L39" si="12">SUM(H35:K35)</f>
        <v>0</v>
      </c>
      <c r="N35" s="94" t="s">
        <v>177</v>
      </c>
      <c r="O35" s="307"/>
      <c r="P35" s="307"/>
    </row>
    <row r="36" spans="1:16" ht="14.25">
      <c r="A36" s="475"/>
      <c r="B36" s="475"/>
      <c r="C36" s="475"/>
      <c r="D36" s="475"/>
      <c r="G36" s="147" t="s">
        <v>96</v>
      </c>
      <c r="H36" s="142">
        <f>'2019 Projection'!B46</f>
        <v>0</v>
      </c>
      <c r="I36" s="139"/>
      <c r="J36" s="139"/>
      <c r="K36" s="139"/>
      <c r="L36" s="142">
        <f t="shared" si="12"/>
        <v>0</v>
      </c>
      <c r="N36" s="94" t="s">
        <v>166</v>
      </c>
      <c r="O36" s="308">
        <f>SUM(O26:O35)</f>
        <v>0</v>
      </c>
      <c r="P36" s="308">
        <f>SUM(P26:P35)</f>
        <v>0</v>
      </c>
    </row>
    <row r="37" spans="1:16" ht="15" customHeight="1">
      <c r="A37" s="475"/>
      <c r="B37" s="475"/>
      <c r="C37" s="475"/>
      <c r="D37" s="475"/>
      <c r="G37" s="147" t="s">
        <v>97</v>
      </c>
      <c r="H37" s="142">
        <f>'2019 Projection'!B47</f>
        <v>0</v>
      </c>
      <c r="I37" s="139"/>
      <c r="J37" s="139"/>
      <c r="K37" s="139"/>
      <c r="L37" s="142">
        <f t="shared" si="12"/>
        <v>0</v>
      </c>
    </row>
    <row r="38" spans="1:16" ht="14.25">
      <c r="G38" s="147" t="s">
        <v>98</v>
      </c>
      <c r="H38" s="142">
        <f>'2019 Projection'!B48</f>
        <v>0</v>
      </c>
      <c r="I38" s="139"/>
      <c r="J38" s="139"/>
      <c r="K38" s="139"/>
      <c r="L38" s="142">
        <f t="shared" si="12"/>
        <v>0</v>
      </c>
    </row>
    <row r="39" spans="1:16" ht="15" customHeight="1">
      <c r="A39" s="476" t="s">
        <v>167</v>
      </c>
      <c r="B39" s="477"/>
      <c r="C39" s="477"/>
      <c r="D39" s="478"/>
      <c r="G39" s="148" t="s">
        <v>497</v>
      </c>
      <c r="H39" s="140">
        <f>SUM(H35:H38)</f>
        <v>0</v>
      </c>
      <c r="I39" s="140">
        <f t="shared" ref="I39:K39" si="13">SUM(I35:I38)</f>
        <v>0</v>
      </c>
      <c r="J39" s="140">
        <f t="shared" si="13"/>
        <v>0</v>
      </c>
      <c r="K39" s="140">
        <f t="shared" si="13"/>
        <v>0</v>
      </c>
      <c r="L39" s="140">
        <f t="shared" si="12"/>
        <v>0</v>
      </c>
    </row>
    <row r="40" spans="1:16" ht="15" customHeight="1">
      <c r="A40" s="475"/>
      <c r="B40" s="475"/>
      <c r="C40" s="475"/>
      <c r="D40" s="475"/>
      <c r="G40" s="153" t="s">
        <v>99</v>
      </c>
      <c r="H40" s="142">
        <f>'2019 Projection'!B50</f>
        <v>0</v>
      </c>
      <c r="I40" s="139"/>
      <c r="J40" s="139"/>
      <c r="K40" s="139"/>
      <c r="L40" s="142">
        <f>SUM(H40:K40)</f>
        <v>0</v>
      </c>
    </row>
    <row r="41" spans="1:16" ht="15" customHeight="1">
      <c r="A41" s="475"/>
      <c r="B41" s="475"/>
      <c r="C41" s="475"/>
      <c r="D41" s="475"/>
      <c r="G41" s="149" t="s">
        <v>100</v>
      </c>
      <c r="H41" s="141"/>
      <c r="I41" s="141"/>
      <c r="J41" s="141"/>
      <c r="K41" s="141"/>
      <c r="L41" s="141"/>
    </row>
    <row r="42" spans="1:16" ht="15" customHeight="1">
      <c r="A42" s="475"/>
      <c r="B42" s="475"/>
      <c r="C42" s="475"/>
      <c r="D42" s="475"/>
      <c r="G42" s="150" t="s">
        <v>106</v>
      </c>
      <c r="H42" s="142">
        <f>'2019 Projection'!B52</f>
        <v>0</v>
      </c>
      <c r="I42" s="139"/>
      <c r="J42" s="139"/>
      <c r="K42" s="139"/>
      <c r="L42" s="142">
        <f t="shared" ref="L42:L46" si="14">SUM(H42:K42)</f>
        <v>0</v>
      </c>
    </row>
    <row r="43" spans="1:16" ht="15" customHeight="1">
      <c r="A43" s="475"/>
      <c r="B43" s="475"/>
      <c r="C43" s="475"/>
      <c r="D43" s="475"/>
      <c r="G43" s="155" t="s">
        <v>180</v>
      </c>
      <c r="H43" s="141"/>
      <c r="I43" s="141"/>
      <c r="J43" s="141"/>
      <c r="K43" s="141"/>
      <c r="L43" s="141"/>
    </row>
    <row r="44" spans="1:16" ht="15" customHeight="1">
      <c r="A44" s="475"/>
      <c r="B44" s="475"/>
      <c r="C44" s="475"/>
      <c r="D44" s="475"/>
      <c r="G44" s="156" t="s">
        <v>104</v>
      </c>
      <c r="H44" s="142">
        <f>'2019 Projection'!B54</f>
        <v>0</v>
      </c>
      <c r="I44" s="139"/>
      <c r="J44" s="139"/>
      <c r="K44" s="139"/>
      <c r="L44" s="142">
        <f t="shared" si="14"/>
        <v>0</v>
      </c>
    </row>
    <row r="45" spans="1:16" ht="15" customHeight="1">
      <c r="A45" s="475"/>
      <c r="B45" s="475"/>
      <c r="C45" s="475"/>
      <c r="D45" s="475"/>
      <c r="G45" s="156" t="s">
        <v>105</v>
      </c>
      <c r="H45" s="142">
        <f>'2019 Projection'!B55</f>
        <v>0</v>
      </c>
      <c r="I45" s="139"/>
      <c r="J45" s="139"/>
      <c r="K45" s="139"/>
      <c r="L45" s="142">
        <f t="shared" si="14"/>
        <v>0</v>
      </c>
    </row>
    <row r="46" spans="1:16" ht="15" customHeight="1">
      <c r="G46" s="148" t="s">
        <v>498</v>
      </c>
      <c r="H46" s="140">
        <f>SUM(H40:H45)</f>
        <v>0</v>
      </c>
      <c r="I46" s="140">
        <f t="shared" ref="I46:K46" si="15">SUM(I40:I45)</f>
        <v>0</v>
      </c>
      <c r="J46" s="140">
        <f t="shared" si="15"/>
        <v>0</v>
      </c>
      <c r="K46" s="140">
        <f t="shared" si="15"/>
        <v>0</v>
      </c>
      <c r="L46" s="140">
        <f t="shared" si="14"/>
        <v>0</v>
      </c>
    </row>
    <row r="47" spans="1:16" ht="15" customHeight="1">
      <c r="A47" s="4"/>
      <c r="B47" s="4"/>
      <c r="C47" s="4"/>
      <c r="D47" s="4"/>
      <c r="E47" s="4"/>
      <c r="G47" s="149" t="s">
        <v>499</v>
      </c>
      <c r="H47" s="142">
        <f>+H30+H34+H39+H46</f>
        <v>0</v>
      </c>
      <c r="I47" s="142">
        <f>+I46+I39-+I34+I30</f>
        <v>0</v>
      </c>
      <c r="J47" s="142">
        <f t="shared" ref="J47:K47" si="16">+J46+J39-+J34+J30</f>
        <v>0</v>
      </c>
      <c r="K47" s="142">
        <f t="shared" si="16"/>
        <v>0</v>
      </c>
      <c r="L47" s="142">
        <f>SUM(H47:K47)</f>
        <v>0</v>
      </c>
    </row>
    <row r="48" spans="1:16" ht="15" customHeight="1">
      <c r="A48" s="4"/>
      <c r="B48" s="4"/>
      <c r="C48" s="4"/>
      <c r="D48" s="4"/>
      <c r="E48" s="4"/>
      <c r="G48" s="3"/>
      <c r="H48" s="143"/>
      <c r="I48" s="143"/>
      <c r="J48" s="143"/>
      <c r="K48" s="143"/>
      <c r="L48" s="143"/>
      <c r="M48" s="11"/>
      <c r="N48" s="11"/>
      <c r="O48" s="11"/>
      <c r="P48" s="11"/>
    </row>
    <row r="49" spans="1:16" ht="15" customHeight="1">
      <c r="A49" s="4"/>
      <c r="B49" s="4"/>
      <c r="C49" s="4"/>
      <c r="D49" s="4"/>
      <c r="E49" s="4"/>
      <c r="F49" s="11"/>
      <c r="G49" s="149" t="s">
        <v>500</v>
      </c>
      <c r="H49" s="142">
        <f>+H47+H23</f>
        <v>0</v>
      </c>
      <c r="I49" s="142">
        <f>+I47+I23</f>
        <v>0</v>
      </c>
      <c r="J49" s="142">
        <f t="shared" ref="J49:K49" si="17">+J47+J23</f>
        <v>0</v>
      </c>
      <c r="K49" s="142">
        <f t="shared" si="17"/>
        <v>0</v>
      </c>
      <c r="L49" s="142">
        <f>SUM(H49:K49)</f>
        <v>0</v>
      </c>
      <c r="M49" s="12"/>
      <c r="N49" s="12"/>
      <c r="O49" s="12"/>
      <c r="P49" s="12"/>
    </row>
    <row r="50" spans="1:16" ht="15" customHeight="1">
      <c r="A50" s="4"/>
      <c r="B50" s="4"/>
      <c r="C50" s="4"/>
      <c r="D50" s="4"/>
      <c r="E50" s="4"/>
      <c r="F50" s="233"/>
      <c r="G50" s="145"/>
      <c r="H50" s="141"/>
      <c r="I50" s="141"/>
      <c r="J50" s="141"/>
      <c r="K50" s="141"/>
      <c r="L50" s="141"/>
      <c r="M50" s="12"/>
      <c r="N50" s="12"/>
      <c r="O50" s="12"/>
      <c r="P50" s="12"/>
    </row>
    <row r="51" spans="1:16" ht="15" customHeight="1">
      <c r="A51" s="4"/>
      <c r="B51" s="4"/>
      <c r="C51" s="4"/>
      <c r="D51" s="4"/>
      <c r="E51" s="4"/>
      <c r="F51" s="233"/>
      <c r="G51" s="145" t="s">
        <v>501</v>
      </c>
      <c r="H51" s="141"/>
      <c r="I51" s="141"/>
      <c r="J51" s="141"/>
      <c r="K51" s="141"/>
      <c r="L51" s="141"/>
      <c r="M51" s="12"/>
      <c r="N51" s="12"/>
      <c r="O51" s="12"/>
      <c r="P51" s="12"/>
    </row>
    <row r="52" spans="1:16" ht="15" customHeight="1">
      <c r="A52" s="4"/>
      <c r="B52" s="4"/>
      <c r="C52" s="4"/>
      <c r="D52" s="4"/>
      <c r="E52" s="4"/>
      <c r="F52" s="233"/>
      <c r="G52" s="157" t="s">
        <v>502</v>
      </c>
      <c r="H52" s="142">
        <f>'2019 Projection'!B62</f>
        <v>0</v>
      </c>
      <c r="I52" s="139"/>
      <c r="J52" s="139"/>
      <c r="K52" s="139"/>
      <c r="L52" s="142">
        <f t="shared" ref="L52:L53" si="18">SUM(H52:K52)</f>
        <v>0</v>
      </c>
      <c r="M52" s="12"/>
      <c r="N52" s="12"/>
      <c r="O52" s="12"/>
      <c r="P52" s="12"/>
    </row>
    <row r="53" spans="1:16" ht="15" customHeight="1">
      <c r="A53" s="4"/>
      <c r="B53" s="4"/>
      <c r="C53" s="4"/>
      <c r="D53" s="4"/>
      <c r="E53" s="4"/>
      <c r="F53" s="233"/>
      <c r="G53" s="151" t="s">
        <v>525</v>
      </c>
      <c r="H53" s="142">
        <f>'2019 Projection'!B63</f>
        <v>0</v>
      </c>
      <c r="I53" s="139"/>
      <c r="J53" s="139"/>
      <c r="K53" s="139"/>
      <c r="L53" s="142">
        <f t="shared" si="18"/>
        <v>0</v>
      </c>
      <c r="M53" s="12"/>
      <c r="N53" s="12"/>
      <c r="O53" s="12"/>
      <c r="P53" s="12"/>
    </row>
    <row r="54" spans="1:16" ht="14.25">
      <c r="A54" s="4"/>
      <c r="B54" s="4"/>
      <c r="C54" s="4"/>
      <c r="D54" s="4"/>
      <c r="E54" s="4"/>
      <c r="F54" s="233"/>
      <c r="G54" s="160" t="s">
        <v>503</v>
      </c>
      <c r="H54" s="141"/>
      <c r="I54" s="141"/>
      <c r="J54" s="141"/>
      <c r="K54" s="141"/>
      <c r="L54" s="141"/>
      <c r="M54" s="12"/>
      <c r="N54" s="12"/>
      <c r="O54" s="12"/>
      <c r="P54" s="12"/>
    </row>
    <row r="55" spans="1:16" ht="15" customHeight="1">
      <c r="A55" s="4"/>
      <c r="B55" s="4"/>
      <c r="C55" s="4"/>
      <c r="D55" s="4"/>
      <c r="E55" s="4"/>
      <c r="F55" s="233"/>
      <c r="G55" s="150" t="s">
        <v>504</v>
      </c>
      <c r="H55" s="142">
        <f>'2019 Projection'!B65</f>
        <v>0</v>
      </c>
      <c r="I55" s="139"/>
      <c r="J55" s="139"/>
      <c r="K55" s="139"/>
      <c r="L55" s="142">
        <f t="shared" ref="L55:L69" si="19">SUM(H55:K55)</f>
        <v>0</v>
      </c>
      <c r="M55" s="12"/>
      <c r="N55" s="12"/>
      <c r="O55" s="12"/>
      <c r="P55" s="12"/>
    </row>
    <row r="56" spans="1:16" ht="15" customHeight="1">
      <c r="A56" s="4"/>
      <c r="B56" s="4"/>
      <c r="C56" s="4"/>
      <c r="D56" s="4"/>
      <c r="E56" s="4"/>
      <c r="F56" s="233"/>
      <c r="G56" s="150" t="s">
        <v>505</v>
      </c>
      <c r="H56" s="142">
        <f>'2019 Projection'!B66</f>
        <v>0</v>
      </c>
      <c r="I56" s="139"/>
      <c r="J56" s="139"/>
      <c r="K56" s="139"/>
      <c r="L56" s="142">
        <f t="shared" si="19"/>
        <v>0</v>
      </c>
      <c r="M56" s="12"/>
      <c r="N56" s="12"/>
      <c r="O56" s="12"/>
      <c r="P56" s="12"/>
    </row>
    <row r="57" spans="1:16" ht="15" customHeight="1">
      <c r="A57" s="4"/>
      <c r="B57" s="4"/>
      <c r="C57" s="4"/>
      <c r="D57" s="4"/>
      <c r="E57" s="4"/>
      <c r="F57" s="233"/>
      <c r="G57" s="150" t="s">
        <v>506</v>
      </c>
      <c r="H57" s="142">
        <f>'2019 Projection'!B67</f>
        <v>0</v>
      </c>
      <c r="I57" s="139"/>
      <c r="J57" s="139"/>
      <c r="K57" s="139"/>
      <c r="L57" s="142">
        <f t="shared" si="19"/>
        <v>0</v>
      </c>
      <c r="M57" s="12"/>
      <c r="N57" s="12"/>
      <c r="O57" s="12"/>
      <c r="P57" s="12"/>
    </row>
    <row r="58" spans="1:16" ht="15" customHeight="1">
      <c r="A58" s="4"/>
      <c r="B58" s="4"/>
      <c r="C58" s="4"/>
      <c r="D58" s="4"/>
      <c r="E58" s="4"/>
      <c r="F58" s="233"/>
      <c r="G58" s="149" t="s">
        <v>507</v>
      </c>
      <c r="H58" s="142">
        <f>SUM(H52:H57)</f>
        <v>0</v>
      </c>
      <c r="I58" s="142">
        <f t="shared" ref="I58:K58" si="20">SUM(I52:I57)</f>
        <v>0</v>
      </c>
      <c r="J58" s="142">
        <f t="shared" si="20"/>
        <v>0</v>
      </c>
      <c r="K58" s="142">
        <f t="shared" si="20"/>
        <v>0</v>
      </c>
      <c r="L58" s="142">
        <f t="shared" si="19"/>
        <v>0</v>
      </c>
      <c r="M58" s="12"/>
      <c r="N58" s="12"/>
      <c r="O58" s="12"/>
      <c r="P58" s="12"/>
    </row>
    <row r="59" spans="1:16" ht="15" customHeight="1">
      <c r="A59" s="4"/>
      <c r="B59" s="4"/>
      <c r="C59" s="4"/>
      <c r="D59" s="4"/>
      <c r="E59" s="4"/>
      <c r="F59" s="233"/>
      <c r="G59" s="149" t="s">
        <v>508</v>
      </c>
      <c r="H59" s="142">
        <f>+H58+H49</f>
        <v>0</v>
      </c>
      <c r="I59" s="142">
        <f t="shared" ref="I59:K59" si="21">+I58+I49</f>
        <v>0</v>
      </c>
      <c r="J59" s="142">
        <f t="shared" si="21"/>
        <v>0</v>
      </c>
      <c r="K59" s="142">
        <f t="shared" si="21"/>
        <v>0</v>
      </c>
      <c r="L59" s="142">
        <f t="shared" si="19"/>
        <v>0</v>
      </c>
      <c r="M59" s="12"/>
      <c r="N59" s="12"/>
      <c r="O59" s="12"/>
      <c r="P59" s="12"/>
    </row>
    <row r="60" spans="1:16" ht="15" customHeight="1">
      <c r="A60" s="4"/>
      <c r="B60" s="4"/>
      <c r="C60" s="4"/>
      <c r="D60" s="4"/>
      <c r="E60" s="4"/>
      <c r="F60" s="233"/>
      <c r="G60" s="150" t="s">
        <v>509</v>
      </c>
      <c r="H60" s="142">
        <f>'2019 Projection'!B70</f>
        <v>0</v>
      </c>
      <c r="I60" s="139"/>
      <c r="J60" s="139"/>
      <c r="K60" s="139"/>
      <c r="L60" s="142">
        <f t="shared" si="19"/>
        <v>0</v>
      </c>
      <c r="M60" s="12"/>
      <c r="N60" s="12"/>
      <c r="O60" s="12"/>
      <c r="P60" s="12"/>
    </row>
    <row r="61" spans="1:16" ht="15" customHeight="1">
      <c r="A61" s="4"/>
      <c r="B61" s="4"/>
      <c r="C61" s="4"/>
      <c r="D61" s="4"/>
      <c r="E61" s="4"/>
      <c r="F61" s="233"/>
      <c r="G61" s="150" t="s">
        <v>510</v>
      </c>
      <c r="H61" s="142">
        <f>'2019 Projection'!B71</f>
        <v>0</v>
      </c>
      <c r="I61" s="139"/>
      <c r="J61" s="139"/>
      <c r="K61" s="139"/>
      <c r="L61" s="142">
        <f t="shared" si="19"/>
        <v>0</v>
      </c>
      <c r="M61" s="12"/>
      <c r="N61" s="12"/>
      <c r="O61" s="12"/>
      <c r="P61" s="12"/>
    </row>
    <row r="62" spans="1:16" ht="15" customHeight="1">
      <c r="A62" s="4"/>
      <c r="B62" s="4"/>
      <c r="C62" s="4"/>
      <c r="D62" s="4"/>
      <c r="E62" s="4"/>
      <c r="F62" s="233"/>
      <c r="G62" s="150" t="s">
        <v>511</v>
      </c>
      <c r="H62" s="142">
        <f>'2019 Projection'!B72</f>
        <v>0</v>
      </c>
      <c r="I62" s="139"/>
      <c r="J62" s="139"/>
      <c r="K62" s="139"/>
      <c r="L62" s="142">
        <f t="shared" si="19"/>
        <v>0</v>
      </c>
      <c r="M62" s="12"/>
      <c r="N62" s="12"/>
      <c r="O62" s="12"/>
      <c r="P62" s="12"/>
    </row>
    <row r="63" spans="1:16" ht="15" customHeight="1">
      <c r="A63" s="4"/>
      <c r="B63" s="4"/>
      <c r="C63" s="4"/>
      <c r="D63" s="4"/>
      <c r="E63" s="4"/>
      <c r="F63" s="233"/>
      <c r="G63" s="149" t="s">
        <v>512</v>
      </c>
      <c r="H63" s="142">
        <f>SUM(H59:H62)</f>
        <v>0</v>
      </c>
      <c r="I63" s="142">
        <f t="shared" ref="I63:K63" si="22">SUM(I59:I62)</f>
        <v>0</v>
      </c>
      <c r="J63" s="142">
        <f t="shared" si="22"/>
        <v>0</v>
      </c>
      <c r="K63" s="142">
        <f t="shared" si="22"/>
        <v>0</v>
      </c>
      <c r="L63" s="142">
        <f t="shared" si="19"/>
        <v>0</v>
      </c>
      <c r="M63" s="12"/>
      <c r="N63" s="12"/>
      <c r="O63" s="12"/>
      <c r="P63" s="12"/>
    </row>
    <row r="64" spans="1:16" ht="15" customHeight="1">
      <c r="A64" s="4"/>
      <c r="B64" s="4"/>
      <c r="C64" s="4"/>
      <c r="D64" s="4"/>
      <c r="E64" s="4"/>
      <c r="F64" s="233"/>
      <c r="G64" s="149" t="s">
        <v>513</v>
      </c>
      <c r="H64" s="142">
        <f>'2019 Projection'!B74</f>
        <v>0</v>
      </c>
      <c r="I64" s="302"/>
      <c r="J64" s="302"/>
      <c r="K64" s="302"/>
      <c r="L64" s="142">
        <f>H64</f>
        <v>0</v>
      </c>
      <c r="M64" s="12"/>
      <c r="N64" s="12"/>
      <c r="O64" s="12"/>
      <c r="P64" s="12"/>
    </row>
    <row r="65" spans="1:16" ht="15" customHeight="1">
      <c r="A65" s="4"/>
      <c r="B65" s="4"/>
      <c r="C65" s="4"/>
      <c r="D65" s="4"/>
      <c r="E65" s="4"/>
      <c r="F65" s="233"/>
      <c r="G65" s="150" t="s">
        <v>540</v>
      </c>
      <c r="H65" s="142">
        <f>'2019 Projection'!B75</f>
        <v>0</v>
      </c>
      <c r="I65" s="139"/>
      <c r="J65" s="139"/>
      <c r="K65" s="139"/>
      <c r="L65" s="142">
        <f t="shared" si="19"/>
        <v>0</v>
      </c>
      <c r="M65" s="12"/>
      <c r="N65" s="12"/>
      <c r="O65" s="12"/>
      <c r="P65" s="12"/>
    </row>
    <row r="66" spans="1:16" ht="15" customHeight="1">
      <c r="A66" s="4"/>
      <c r="B66" s="4"/>
      <c r="C66" s="4"/>
      <c r="D66" s="4"/>
      <c r="E66" s="4"/>
      <c r="F66" s="233"/>
      <c r="G66" s="150" t="s">
        <v>514</v>
      </c>
      <c r="H66" s="142">
        <f>'2019 Projection'!B76</f>
        <v>0</v>
      </c>
      <c r="I66" s="139"/>
      <c r="J66" s="139"/>
      <c r="K66" s="139"/>
      <c r="L66" s="142">
        <f t="shared" si="19"/>
        <v>0</v>
      </c>
      <c r="M66" s="12"/>
      <c r="N66" s="12"/>
      <c r="O66" s="12"/>
      <c r="P66" s="12"/>
    </row>
    <row r="67" spans="1:16" ht="15" customHeight="1">
      <c r="A67" s="4"/>
      <c r="B67" s="4"/>
      <c r="C67" s="4"/>
      <c r="D67" s="4"/>
      <c r="E67" s="4"/>
      <c r="F67" s="233"/>
      <c r="G67" s="150" t="s">
        <v>515</v>
      </c>
      <c r="H67" s="142">
        <f>'2019 Projection'!B77</f>
        <v>0</v>
      </c>
      <c r="I67" s="139"/>
      <c r="J67" s="139"/>
      <c r="K67" s="139"/>
      <c r="L67" s="142">
        <f t="shared" si="19"/>
        <v>0</v>
      </c>
      <c r="M67" s="12"/>
      <c r="N67" s="12"/>
      <c r="O67" s="12"/>
      <c r="P67" s="12"/>
    </row>
    <row r="68" spans="1:16" ht="15" customHeight="1">
      <c r="A68" s="4"/>
      <c r="B68" s="4"/>
      <c r="C68" s="4"/>
      <c r="D68" s="4"/>
      <c r="E68" s="4"/>
      <c r="F68" s="233"/>
      <c r="G68" s="159" t="s">
        <v>516</v>
      </c>
      <c r="H68" s="142">
        <f>'2019 Projection'!B78</f>
        <v>0</v>
      </c>
      <c r="I68" s="139"/>
      <c r="J68" s="139"/>
      <c r="K68" s="139"/>
      <c r="L68" s="142">
        <f t="shared" si="19"/>
        <v>0</v>
      </c>
      <c r="M68" s="12"/>
      <c r="N68" s="12"/>
      <c r="O68" s="12"/>
      <c r="P68" s="12"/>
    </row>
    <row r="69" spans="1:16" ht="15" customHeight="1">
      <c r="A69" s="4"/>
      <c r="B69" s="4"/>
      <c r="C69" s="4"/>
      <c r="D69" s="4"/>
      <c r="E69" s="4"/>
      <c r="F69" s="233"/>
      <c r="G69" s="160" t="s">
        <v>517</v>
      </c>
      <c r="H69" s="142">
        <f>SUM(H63:H68)</f>
        <v>0</v>
      </c>
      <c r="I69" s="142">
        <f t="shared" ref="I69:K69" si="23">SUM(I63:I68)</f>
        <v>0</v>
      </c>
      <c r="J69" s="142">
        <f t="shared" si="23"/>
        <v>0</v>
      </c>
      <c r="K69" s="142">
        <f t="shared" si="23"/>
        <v>0</v>
      </c>
      <c r="L69" s="142">
        <f t="shared" si="19"/>
        <v>0</v>
      </c>
      <c r="M69" s="12"/>
      <c r="N69" s="12"/>
      <c r="O69" s="12"/>
      <c r="P69" s="12"/>
    </row>
    <row r="70" spans="1:16" ht="15" customHeight="1">
      <c r="A70" s="4"/>
      <c r="B70" s="4"/>
      <c r="C70" s="4"/>
      <c r="D70" s="4"/>
      <c r="E70" s="4"/>
      <c r="F70" s="233"/>
      <c r="G70" s="145" t="s">
        <v>518</v>
      </c>
      <c r="H70" s="141"/>
      <c r="I70" s="141"/>
      <c r="J70" s="141"/>
      <c r="K70" s="141"/>
      <c r="L70" s="141"/>
      <c r="M70" s="12"/>
      <c r="N70" s="12"/>
      <c r="O70" s="12"/>
      <c r="P70" s="12"/>
    </row>
    <row r="71" spans="1:16" ht="15" customHeight="1">
      <c r="A71" s="4"/>
      <c r="B71" s="4"/>
      <c r="C71" s="4"/>
      <c r="D71" s="4"/>
      <c r="E71" s="4"/>
      <c r="F71" s="233"/>
      <c r="G71" s="149" t="s">
        <v>519</v>
      </c>
      <c r="H71" s="142">
        <f>'2019 Projection'!B81</f>
        <v>0</v>
      </c>
      <c r="I71" s="302"/>
      <c r="J71" s="302"/>
      <c r="K71" s="302"/>
      <c r="L71" s="142">
        <f t="shared" ref="L71:L73" si="24">SUM(H71:K71)</f>
        <v>0</v>
      </c>
      <c r="M71" s="12"/>
      <c r="N71" s="12"/>
      <c r="O71" s="12"/>
      <c r="P71" s="12"/>
    </row>
    <row r="72" spans="1:16" ht="15" customHeight="1">
      <c r="A72" s="4"/>
      <c r="B72" s="4"/>
      <c r="C72" s="4"/>
      <c r="D72" s="4"/>
      <c r="E72" s="4"/>
      <c r="F72" s="233"/>
      <c r="G72" s="150" t="s">
        <v>520</v>
      </c>
      <c r="H72" s="142">
        <f>'2019 Projection'!B82</f>
        <v>0</v>
      </c>
      <c r="I72" s="139"/>
      <c r="J72" s="139"/>
      <c r="K72" s="139"/>
      <c r="L72" s="142">
        <f t="shared" si="24"/>
        <v>0</v>
      </c>
      <c r="M72" s="12"/>
      <c r="N72" s="12"/>
      <c r="O72" s="12"/>
      <c r="P72" s="12"/>
    </row>
    <row r="73" spans="1:16" ht="15" customHeight="1">
      <c r="A73" s="4"/>
      <c r="B73" s="4"/>
      <c r="C73" s="4"/>
      <c r="D73" s="4"/>
      <c r="E73" s="4"/>
      <c r="F73" s="233"/>
      <c r="G73" s="149" t="s">
        <v>521</v>
      </c>
      <c r="H73" s="142">
        <f>SUM(H71:H72)</f>
        <v>0</v>
      </c>
      <c r="I73" s="142">
        <f>SUM(I72)</f>
        <v>0</v>
      </c>
      <c r="J73" s="142">
        <f t="shared" ref="J73:K73" si="25">SUM(J72)</f>
        <v>0</v>
      </c>
      <c r="K73" s="142">
        <f t="shared" si="25"/>
        <v>0</v>
      </c>
      <c r="L73" s="142">
        <f t="shared" si="24"/>
        <v>0</v>
      </c>
      <c r="M73" s="12"/>
      <c r="N73" s="12"/>
      <c r="O73" s="12"/>
      <c r="P73" s="12"/>
    </row>
    <row r="74" spans="1:16" ht="15" customHeight="1">
      <c r="A74" s="4"/>
      <c r="B74" s="4"/>
      <c r="C74" s="4"/>
      <c r="D74" s="4"/>
      <c r="E74" s="4"/>
      <c r="F74" s="233"/>
      <c r="G74" s="146"/>
      <c r="H74" s="143"/>
      <c r="I74" s="143"/>
      <c r="J74" s="143"/>
      <c r="K74" s="143"/>
      <c r="L74" s="143"/>
      <c r="M74" s="12"/>
      <c r="N74" s="12"/>
      <c r="O74" s="12"/>
      <c r="P74" s="12"/>
    </row>
    <row r="75" spans="1:16" ht="15" customHeight="1">
      <c r="A75" s="4"/>
      <c r="B75" s="4"/>
      <c r="C75" s="4"/>
      <c r="D75" s="4"/>
      <c r="E75" s="4"/>
      <c r="F75" s="233"/>
      <c r="G75" s="158" t="s">
        <v>522</v>
      </c>
      <c r="H75" s="142">
        <f>-H69+H64</f>
        <v>0</v>
      </c>
      <c r="I75" s="142">
        <f t="shared" ref="I75:K75" si="26">-I69+I64</f>
        <v>0</v>
      </c>
      <c r="J75" s="142">
        <f t="shared" si="26"/>
        <v>0</v>
      </c>
      <c r="K75" s="142">
        <f t="shared" si="26"/>
        <v>0</v>
      </c>
      <c r="L75" s="142">
        <f>SUM(H75:K75)</f>
        <v>0</v>
      </c>
      <c r="M75" s="12"/>
      <c r="N75" s="12"/>
      <c r="O75" s="12"/>
      <c r="P75" s="12"/>
    </row>
    <row r="76" spans="1:16" ht="15" customHeight="1">
      <c r="A76" s="4"/>
      <c r="B76" s="4"/>
      <c r="C76" s="4"/>
      <c r="D76" s="4"/>
      <c r="E76" s="4"/>
      <c r="F76" s="233"/>
      <c r="H76" s="233"/>
      <c r="I76" s="233"/>
      <c r="J76" s="233"/>
      <c r="K76" s="233"/>
      <c r="L76" s="233"/>
      <c r="M76" s="12"/>
      <c r="N76" s="12"/>
      <c r="O76" s="12"/>
      <c r="P76" s="12"/>
    </row>
    <row r="77" spans="1:16" ht="15" customHeight="1">
      <c r="A77" s="4"/>
      <c r="B77" s="4"/>
      <c r="C77" s="4"/>
      <c r="D77" s="4"/>
      <c r="E77" s="4"/>
      <c r="F77" s="233"/>
      <c r="I77" s="233"/>
      <c r="J77" s="233"/>
      <c r="K77" s="233"/>
      <c r="L77" s="233"/>
      <c r="M77" s="12"/>
      <c r="N77" s="12"/>
      <c r="O77" s="12"/>
      <c r="P77" s="12"/>
    </row>
    <row r="78" spans="1:16" ht="15" customHeight="1">
      <c r="A78" s="4"/>
      <c r="B78" s="4"/>
      <c r="C78" s="4"/>
      <c r="D78" s="4"/>
      <c r="E78" s="4"/>
      <c r="F78" s="233"/>
      <c r="G78" s="22" t="s">
        <v>459</v>
      </c>
      <c r="H78" s="233"/>
      <c r="I78" s="233"/>
      <c r="J78" s="233"/>
      <c r="K78" s="233"/>
      <c r="L78" s="233"/>
      <c r="M78" s="12"/>
      <c r="N78" s="12"/>
      <c r="O78" s="12"/>
      <c r="P78" s="12"/>
    </row>
    <row r="79" spans="1:16" ht="15" customHeight="1">
      <c r="A79" s="4"/>
      <c r="B79" s="4"/>
      <c r="C79" s="4"/>
      <c r="D79" s="4"/>
      <c r="E79" s="4"/>
      <c r="F79" s="233"/>
      <c r="G79" s="92" t="s">
        <v>460</v>
      </c>
      <c r="H79" s="303"/>
      <c r="I79" s="303"/>
      <c r="J79" s="303"/>
      <c r="K79" s="303"/>
      <c r="L79" s="299"/>
      <c r="M79" s="12"/>
      <c r="N79" s="12"/>
      <c r="O79" s="12"/>
      <c r="P79" s="12"/>
    </row>
    <row r="80" spans="1:16" ht="15" customHeight="1">
      <c r="A80" s="4"/>
      <c r="B80" s="4"/>
      <c r="C80" s="4"/>
      <c r="D80" s="4"/>
      <c r="E80" s="4"/>
      <c r="F80" s="233"/>
      <c r="G80" s="92" t="s">
        <v>461</v>
      </c>
      <c r="H80" s="303"/>
      <c r="I80" s="303"/>
      <c r="J80" s="303"/>
      <c r="K80" s="303"/>
      <c r="L80" s="299"/>
      <c r="M80" s="12"/>
      <c r="N80" s="12"/>
      <c r="O80" s="12"/>
      <c r="P80" s="12"/>
    </row>
    <row r="81" spans="1:16" ht="15" customHeight="1">
      <c r="A81" s="4"/>
      <c r="B81" s="4"/>
      <c r="C81" s="4"/>
      <c r="D81" s="4"/>
      <c r="E81" s="4"/>
      <c r="F81" s="233"/>
      <c r="G81" s="93" t="s">
        <v>462</v>
      </c>
      <c r="H81" s="303"/>
      <c r="I81" s="303"/>
      <c r="J81" s="303"/>
      <c r="K81" s="303"/>
      <c r="L81" s="304">
        <f>IF($B$7=Variables!$A$3,L80,L79)</f>
        <v>0</v>
      </c>
      <c r="M81" s="12"/>
      <c r="N81" s="12"/>
      <c r="O81" s="12"/>
      <c r="P81" s="12"/>
    </row>
    <row r="82" spans="1:16" ht="15" customHeight="1">
      <c r="A82" s="4"/>
      <c r="B82" s="4"/>
      <c r="C82" s="4"/>
      <c r="D82" s="4"/>
      <c r="E82" s="4"/>
      <c r="F82" s="233"/>
      <c r="G82" s="233"/>
      <c r="H82" s="233"/>
      <c r="I82" s="233"/>
      <c r="J82" s="233"/>
      <c r="K82" s="233"/>
      <c r="L82" s="233"/>
      <c r="M82" s="12"/>
      <c r="N82" s="12"/>
      <c r="O82" s="12"/>
      <c r="P82" s="12"/>
    </row>
    <row r="83" spans="1:16" ht="15" customHeight="1">
      <c r="A83" s="4"/>
      <c r="B83" s="4"/>
      <c r="C83" s="4"/>
      <c r="D83" s="4"/>
      <c r="E83" s="4"/>
      <c r="F83" s="233"/>
      <c r="G83" s="233"/>
      <c r="H83" s="233"/>
      <c r="I83" s="233"/>
      <c r="J83" s="233"/>
      <c r="K83" s="233"/>
      <c r="L83" s="233"/>
      <c r="M83" s="12"/>
      <c r="N83" s="12"/>
      <c r="O83" s="12"/>
      <c r="P83" s="12"/>
    </row>
    <row r="84" spans="1:16" ht="15" customHeight="1">
      <c r="A84" s="4"/>
      <c r="B84" s="4"/>
      <c r="C84" s="4"/>
      <c r="D84" s="4"/>
      <c r="E84" s="4"/>
      <c r="F84" s="233"/>
      <c r="G84" s="233"/>
      <c r="H84" s="233"/>
      <c r="I84" s="233"/>
      <c r="J84" s="233"/>
      <c r="K84" s="233"/>
      <c r="L84" s="233"/>
      <c r="M84" s="12"/>
      <c r="N84" s="12"/>
      <c r="O84" s="12"/>
      <c r="P84" s="12"/>
    </row>
    <row r="85" spans="1:16" ht="15" customHeight="1">
      <c r="A85" s="4"/>
      <c r="B85" s="4"/>
      <c r="C85" s="4"/>
      <c r="D85" s="4"/>
      <c r="E85" s="4"/>
      <c r="F85" s="233"/>
      <c r="G85" s="233"/>
      <c r="H85" s="233"/>
      <c r="I85" s="233"/>
      <c r="J85" s="233"/>
      <c r="K85" s="233"/>
      <c r="L85" s="233"/>
      <c r="M85" s="12"/>
      <c r="N85" s="12"/>
      <c r="O85" s="12"/>
      <c r="P85" s="12"/>
    </row>
    <row r="86" spans="1:16" ht="15" customHeight="1">
      <c r="A86" s="4"/>
      <c r="B86" s="4"/>
      <c r="C86" s="4"/>
      <c r="D86" s="4"/>
      <c r="E86" s="4"/>
      <c r="F86" s="233"/>
      <c r="G86" s="233"/>
      <c r="H86" s="233"/>
      <c r="I86" s="233"/>
      <c r="J86" s="233"/>
      <c r="K86" s="233"/>
      <c r="L86" s="233"/>
      <c r="M86" s="12"/>
      <c r="N86" s="12"/>
      <c r="O86" s="12"/>
      <c r="P86" s="12"/>
    </row>
    <row r="87" spans="1:16" ht="15" customHeight="1">
      <c r="A87" s="4"/>
      <c r="B87" s="4"/>
      <c r="C87" s="4"/>
      <c r="D87" s="4"/>
      <c r="E87" s="4"/>
      <c r="F87" s="233"/>
      <c r="G87" s="233"/>
      <c r="H87" s="233"/>
      <c r="I87" s="233"/>
      <c r="J87" s="233"/>
      <c r="K87" s="233"/>
      <c r="L87" s="233"/>
      <c r="M87" s="12"/>
      <c r="N87" s="12"/>
      <c r="O87" s="12"/>
      <c r="P87" s="12"/>
    </row>
    <row r="88" spans="1:16" ht="15" customHeight="1">
      <c r="A88" s="4"/>
      <c r="B88" s="4"/>
      <c r="C88" s="4"/>
      <c r="D88" s="4"/>
      <c r="E88" s="4"/>
      <c r="F88" s="233"/>
      <c r="G88" s="233"/>
      <c r="H88" s="233"/>
      <c r="I88" s="233"/>
      <c r="J88" s="233"/>
      <c r="K88" s="233"/>
      <c r="L88" s="233"/>
      <c r="M88" s="12"/>
      <c r="N88" s="12"/>
      <c r="O88" s="12"/>
      <c r="P88" s="12"/>
    </row>
    <row r="89" spans="1:16" ht="15" customHeight="1">
      <c r="A89" s="4"/>
      <c r="B89" s="4"/>
      <c r="C89" s="4"/>
      <c r="D89" s="4"/>
      <c r="E89" s="4"/>
      <c r="F89" s="233"/>
      <c r="G89" s="233"/>
      <c r="H89" s="233"/>
      <c r="I89" s="233"/>
      <c r="J89" s="233"/>
      <c r="K89" s="233"/>
      <c r="L89" s="233"/>
    </row>
    <row r="90" spans="1:16" ht="15" customHeight="1">
      <c r="A90" s="4"/>
      <c r="B90" s="4"/>
      <c r="C90" s="4"/>
      <c r="D90" s="4"/>
      <c r="E90" s="4"/>
    </row>
    <row r="91" spans="1:16" ht="15" customHeight="1">
      <c r="A91" s="4"/>
      <c r="B91" s="4"/>
      <c r="C91" s="4"/>
      <c r="D91" s="4"/>
      <c r="E91" s="4"/>
    </row>
    <row r="103" ht="30" customHeight="1"/>
  </sheetData>
  <mergeCells count="17">
    <mergeCell ref="A32:D37"/>
    <mergeCell ref="B7:D7"/>
    <mergeCell ref="N24:N25"/>
    <mergeCell ref="O24:P24"/>
    <mergeCell ref="N6:O6"/>
    <mergeCell ref="A40:D45"/>
    <mergeCell ref="A39:D39"/>
    <mergeCell ref="B6:D6"/>
    <mergeCell ref="B8:D8"/>
    <mergeCell ref="A9:A12"/>
    <mergeCell ref="B9:D12"/>
    <mergeCell ref="B14:D14"/>
    <mergeCell ref="A15:D15"/>
    <mergeCell ref="A16:D19"/>
    <mergeCell ref="A25:D25"/>
    <mergeCell ref="A26:D29"/>
    <mergeCell ref="A31:D31"/>
  </mergeCells>
  <pageMargins left="0.70866141732283472" right="0.70866141732283472" top="0.74803149606299213" bottom="0.74803149606299213" header="0.31496062992125984" footer="0.31496062992125984"/>
  <pageSetup paperSize="8" scale="45"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1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103"/>
  <sheetViews>
    <sheetView showGridLines="0" view="pageLayout" zoomScaleNormal="70" workbookViewId="0">
      <selection activeCell="E3" sqref="E3"/>
    </sheetView>
  </sheetViews>
  <sheetFormatPr defaultColWidth="9.1328125" defaultRowHeight="15" customHeight="1"/>
  <cols>
    <col min="1" max="1" width="40.73046875" style="3" customWidth="1"/>
    <col min="2" max="2" width="20.73046875" style="3" customWidth="1"/>
    <col min="3" max="5" width="20.265625" style="3" customWidth="1"/>
    <col min="6" max="6" width="6.59765625" style="9" customWidth="1"/>
    <col min="7" max="7" width="128.1328125" style="9" bestFit="1" customWidth="1"/>
    <col min="8" max="12" width="17.1328125" style="9" customWidth="1"/>
    <col min="13" max="13" width="6.59765625" style="9" customWidth="1"/>
    <col min="14" max="14" width="52.73046875" style="3" customWidth="1"/>
    <col min="15" max="17" width="17.59765625" style="3" customWidth="1"/>
    <col min="18" max="18" width="15" style="3" customWidth="1"/>
    <col min="19" max="16384" width="9.1328125" style="3"/>
  </cols>
  <sheetData>
    <row r="1" spans="1:18" ht="30" customHeight="1">
      <c r="A1" s="1" t="str">
        <f>Summary!A1</f>
        <v>PRA Insurance Stress Testing 2019</v>
      </c>
      <c r="G1" s="5" t="str">
        <f>CONCATENATE("Scenario ", B2, ": Projected Movement in Net Assets after Stress")</f>
        <v>Scenario B1: Projected Movement in Net Assets after Stress</v>
      </c>
      <c r="H1" s="10"/>
      <c r="I1" s="10"/>
      <c r="J1" s="10"/>
      <c r="K1" s="10"/>
      <c r="L1" s="10"/>
      <c r="N1" s="14" t="str">
        <f>CONCATENATE("Scenario ", B2, ": Specific data items")</f>
        <v>Scenario B1: Specific data items</v>
      </c>
    </row>
    <row r="2" spans="1:18" ht="19.899999999999999" customHeight="1">
      <c r="A2" s="14" t="s">
        <v>380</v>
      </c>
      <c r="B2" s="5" t="s">
        <v>376</v>
      </c>
      <c r="D2" s="229" t="s">
        <v>26</v>
      </c>
      <c r="G2" s="66" t="s">
        <v>11</v>
      </c>
      <c r="H2" s="10"/>
      <c r="I2" s="164" t="s">
        <v>530</v>
      </c>
      <c r="J2" s="10"/>
      <c r="K2" s="10"/>
      <c r="L2" s="10"/>
      <c r="N2" s="6" t="s">
        <v>11</v>
      </c>
    </row>
    <row r="3" spans="1:18" ht="19.899999999999999" customHeight="1">
      <c r="A3" s="6" t="s">
        <v>11</v>
      </c>
      <c r="D3" s="230" t="s">
        <v>24</v>
      </c>
      <c r="G3" s="136"/>
      <c r="H3" s="32"/>
      <c r="I3" s="164" t="s">
        <v>533</v>
      </c>
      <c r="J3" s="163"/>
      <c r="K3" s="163"/>
      <c r="L3" s="10"/>
      <c r="N3" s="2"/>
    </row>
    <row r="4" spans="1:18" ht="19.899999999999999" customHeight="1">
      <c r="B4" s="2"/>
      <c r="C4" s="2"/>
      <c r="D4" s="231" t="s">
        <v>25</v>
      </c>
      <c r="E4" s="2"/>
      <c r="F4" s="10"/>
      <c r="G4" s="22" t="s">
        <v>101</v>
      </c>
      <c r="H4" s="162" t="s">
        <v>432</v>
      </c>
      <c r="I4" s="164" t="s">
        <v>531</v>
      </c>
      <c r="J4" s="164" t="s">
        <v>534</v>
      </c>
      <c r="K4" s="164" t="s">
        <v>536</v>
      </c>
      <c r="L4" s="164" t="s">
        <v>538</v>
      </c>
      <c r="M4" s="10"/>
      <c r="N4" s="13" t="s">
        <v>638</v>
      </c>
    </row>
    <row r="5" spans="1:18" ht="15" customHeight="1">
      <c r="G5" s="7"/>
      <c r="H5" s="161" t="s">
        <v>529</v>
      </c>
      <c r="I5" s="164" t="s">
        <v>532</v>
      </c>
      <c r="J5" s="164" t="s">
        <v>535</v>
      </c>
      <c r="K5" s="164" t="s">
        <v>537</v>
      </c>
      <c r="L5" s="164" t="s">
        <v>539</v>
      </c>
    </row>
    <row r="6" spans="1:18" ht="14.25">
      <c r="A6" s="90" t="s">
        <v>6</v>
      </c>
      <c r="B6" s="479" t="str">
        <f>IF('Firm Info'!B6="","",'Firm Info'!B6)</f>
        <v/>
      </c>
      <c r="C6" s="479"/>
      <c r="D6" s="479"/>
      <c r="G6" s="147" t="s">
        <v>84</v>
      </c>
      <c r="H6" s="142">
        <f>'2019 Projection'!B16</f>
        <v>0</v>
      </c>
      <c r="I6" s="139"/>
      <c r="J6" s="139"/>
      <c r="K6" s="139"/>
      <c r="L6" s="142">
        <f>SUM(H6:K6)</f>
        <v>0</v>
      </c>
      <c r="N6" s="184"/>
      <c r="O6" s="104" t="s">
        <v>70</v>
      </c>
      <c r="P6" s="104" t="s">
        <v>69</v>
      </c>
      <c r="Q6" s="104" t="s">
        <v>68</v>
      </c>
      <c r="R6" s="103" t="s">
        <v>2</v>
      </c>
    </row>
    <row r="7" spans="1:18" ht="15" customHeight="1">
      <c r="A7" s="74" t="s">
        <v>452</v>
      </c>
      <c r="B7" s="468" t="str">
        <f>IF('Firm Info'!B7="","",'Firm Info'!B7)</f>
        <v/>
      </c>
      <c r="C7" s="468"/>
      <c r="D7" s="468"/>
      <c r="G7" s="147" t="s">
        <v>85</v>
      </c>
      <c r="H7" s="142">
        <f>'2019 Projection'!B17</f>
        <v>0</v>
      </c>
      <c r="I7" s="139"/>
      <c r="J7" s="139"/>
      <c r="K7" s="139"/>
      <c r="L7" s="142">
        <f t="shared" ref="L7:L12" si="0">SUM(H7:K7)</f>
        <v>0</v>
      </c>
      <c r="N7" s="184" t="s">
        <v>32</v>
      </c>
      <c r="O7" s="309"/>
      <c r="P7" s="309"/>
      <c r="Q7" s="309"/>
      <c r="R7" s="304">
        <f t="shared" ref="R7:R15" si="1">SUM(O7:Q7)</f>
        <v>0</v>
      </c>
    </row>
    <row r="8" spans="1:18" ht="14.25">
      <c r="A8" s="90" t="s">
        <v>5</v>
      </c>
      <c r="B8" s="480" t="str">
        <f>VLOOKUP(B2,Summary!$A$16:$B$23, 2)</f>
        <v>A1+ Set of 3 NAHU</v>
      </c>
      <c r="C8" s="468"/>
      <c r="D8" s="468"/>
      <c r="G8" s="147" t="s">
        <v>486</v>
      </c>
      <c r="H8" s="142">
        <f>'2019 Projection'!B18</f>
        <v>0</v>
      </c>
      <c r="I8" s="139"/>
      <c r="J8" s="139"/>
      <c r="K8" s="139"/>
      <c r="L8" s="142">
        <f t="shared" si="0"/>
        <v>0</v>
      </c>
      <c r="N8" s="184" t="s">
        <v>33</v>
      </c>
      <c r="O8" s="309"/>
      <c r="P8" s="309"/>
      <c r="Q8" s="309"/>
      <c r="R8" s="304">
        <f t="shared" si="1"/>
        <v>0</v>
      </c>
    </row>
    <row r="9" spans="1:18" ht="14.25" customHeight="1">
      <c r="A9" s="481" t="s">
        <v>12</v>
      </c>
      <c r="B9" s="482" t="str">
        <f>Summary!K17</f>
        <v xml:space="preserve">A counterfactual of a Harvey, Irma and Maria (HIM) cluster of three hurricanes, with an Irma like hurricane making landfall near Miami, a Harvey like hurricane hitting Houston and a third hurricane (unrelated to Maria) making landfall on the US East coast. </v>
      </c>
      <c r="C9" s="483"/>
      <c r="D9" s="484"/>
      <c r="G9" s="148" t="s">
        <v>487</v>
      </c>
      <c r="H9" s="140">
        <f>SUM(H6:H8)</f>
        <v>0</v>
      </c>
      <c r="I9" s="140">
        <f t="shared" ref="I9:K9" si="2">SUM(I6:I8)</f>
        <v>0</v>
      </c>
      <c r="J9" s="140">
        <f t="shared" si="2"/>
        <v>0</v>
      </c>
      <c r="K9" s="140">
        <f t="shared" si="2"/>
        <v>0</v>
      </c>
      <c r="L9" s="140">
        <f t="shared" si="0"/>
        <v>0</v>
      </c>
      <c r="N9" s="184" t="s">
        <v>34</v>
      </c>
      <c r="O9" s="309"/>
      <c r="P9" s="309"/>
      <c r="Q9" s="309"/>
      <c r="R9" s="304">
        <f t="shared" si="1"/>
        <v>0</v>
      </c>
    </row>
    <row r="10" spans="1:18" ht="14.25">
      <c r="A10" s="481"/>
      <c r="B10" s="485"/>
      <c r="C10" s="486"/>
      <c r="D10" s="487"/>
      <c r="G10" s="147" t="s">
        <v>86</v>
      </c>
      <c r="H10" s="142">
        <f>'2019 Projection'!B20</f>
        <v>0</v>
      </c>
      <c r="I10" s="139"/>
      <c r="J10" s="139"/>
      <c r="K10" s="139"/>
      <c r="L10" s="142">
        <f t="shared" si="0"/>
        <v>0</v>
      </c>
      <c r="N10" s="184" t="s">
        <v>38</v>
      </c>
      <c r="O10" s="309"/>
      <c r="P10" s="309"/>
      <c r="Q10" s="309"/>
      <c r="R10" s="304">
        <f t="shared" si="1"/>
        <v>0</v>
      </c>
    </row>
    <row r="11" spans="1:18" ht="14.25">
      <c r="A11" s="481"/>
      <c r="B11" s="485"/>
      <c r="C11" s="486"/>
      <c r="D11" s="487"/>
      <c r="G11" s="147" t="s">
        <v>87</v>
      </c>
      <c r="H11" s="142">
        <f>'2019 Projection'!B21</f>
        <v>0</v>
      </c>
      <c r="I11" s="139"/>
      <c r="J11" s="139"/>
      <c r="K11" s="139"/>
      <c r="L11" s="142">
        <f t="shared" si="0"/>
        <v>0</v>
      </c>
      <c r="N11" s="184" t="s">
        <v>35</v>
      </c>
      <c r="O11" s="309"/>
      <c r="P11" s="309"/>
      <c r="Q11" s="309"/>
      <c r="R11" s="304">
        <f t="shared" si="1"/>
        <v>0</v>
      </c>
    </row>
    <row r="12" spans="1:18" ht="14.25">
      <c r="A12" s="481"/>
      <c r="B12" s="488"/>
      <c r="C12" s="489"/>
      <c r="D12" s="490"/>
      <c r="G12" s="148" t="s">
        <v>488</v>
      </c>
      <c r="H12" s="140">
        <f>SUM(H10:H11)</f>
        <v>0</v>
      </c>
      <c r="I12" s="140">
        <f t="shared" ref="I12:K12" si="3">SUM(I10:I11)</f>
        <v>0</v>
      </c>
      <c r="J12" s="140">
        <f t="shared" si="3"/>
        <v>0</v>
      </c>
      <c r="K12" s="140">
        <f t="shared" si="3"/>
        <v>0</v>
      </c>
      <c r="L12" s="140">
        <f t="shared" si="0"/>
        <v>0</v>
      </c>
      <c r="N12" s="184" t="s">
        <v>42</v>
      </c>
      <c r="O12" s="309"/>
      <c r="P12" s="309"/>
      <c r="Q12" s="309"/>
      <c r="R12" s="304">
        <f t="shared" si="1"/>
        <v>0</v>
      </c>
    </row>
    <row r="13" spans="1:18" ht="14.25">
      <c r="G13" s="149" t="s">
        <v>523</v>
      </c>
      <c r="H13" s="141"/>
      <c r="I13" s="141"/>
      <c r="J13" s="141"/>
      <c r="K13" s="141"/>
      <c r="L13" s="141"/>
      <c r="N13" s="184" t="s">
        <v>37</v>
      </c>
      <c r="O13" s="309"/>
      <c r="P13" s="309"/>
      <c r="Q13" s="309"/>
      <c r="R13" s="304">
        <f t="shared" si="1"/>
        <v>0</v>
      </c>
    </row>
    <row r="14" spans="1:18" ht="14.25">
      <c r="A14" s="184" t="s">
        <v>18</v>
      </c>
      <c r="B14" s="491"/>
      <c r="C14" s="492"/>
      <c r="D14" s="493"/>
      <c r="G14" s="150" t="s">
        <v>88</v>
      </c>
      <c r="H14" s="142">
        <f>'2019 Projection'!B24</f>
        <v>0</v>
      </c>
      <c r="I14" s="139"/>
      <c r="J14" s="139"/>
      <c r="K14" s="139"/>
      <c r="L14" s="142">
        <f t="shared" ref="L14:L22" si="4">SUM(H14:K14)</f>
        <v>0</v>
      </c>
      <c r="N14" s="184" t="s">
        <v>36</v>
      </c>
      <c r="O14" s="309"/>
      <c r="P14" s="309"/>
      <c r="Q14" s="309"/>
      <c r="R14" s="304">
        <f t="shared" si="1"/>
        <v>0</v>
      </c>
    </row>
    <row r="15" spans="1:18" ht="14.25">
      <c r="A15" s="494" t="s">
        <v>19</v>
      </c>
      <c r="B15" s="494"/>
      <c r="C15" s="494"/>
      <c r="D15" s="494"/>
      <c r="G15" s="150" t="s">
        <v>89</v>
      </c>
      <c r="H15" s="142">
        <f>'2019 Projection'!B25</f>
        <v>0</v>
      </c>
      <c r="I15" s="139"/>
      <c r="J15" s="139"/>
      <c r="K15" s="139"/>
      <c r="L15" s="142">
        <f t="shared" si="4"/>
        <v>0</v>
      </c>
      <c r="N15" s="96" t="s">
        <v>628</v>
      </c>
      <c r="O15" s="310">
        <f>SUM(O7:O14)</f>
        <v>0</v>
      </c>
      <c r="P15" s="310">
        <f>SUM(P7:P14)</f>
        <v>0</v>
      </c>
      <c r="Q15" s="310">
        <f>SUM(Q7:Q14)</f>
        <v>0</v>
      </c>
      <c r="R15" s="311">
        <f t="shared" si="1"/>
        <v>0</v>
      </c>
    </row>
    <row r="16" spans="1:18" ht="14.25">
      <c r="A16" s="475"/>
      <c r="B16" s="475"/>
      <c r="C16" s="475"/>
      <c r="D16" s="475"/>
      <c r="G16" s="150" t="s">
        <v>90</v>
      </c>
      <c r="H16" s="142">
        <f>'2019 Projection'!B26</f>
        <v>0</v>
      </c>
      <c r="I16" s="139"/>
      <c r="J16" s="139"/>
      <c r="K16" s="139"/>
      <c r="L16" s="142">
        <f t="shared" si="4"/>
        <v>0</v>
      </c>
    </row>
    <row r="17" spans="1:18" ht="14.25">
      <c r="A17" s="475"/>
      <c r="B17" s="475"/>
      <c r="C17" s="475"/>
      <c r="D17" s="475"/>
      <c r="G17" s="150" t="s">
        <v>91</v>
      </c>
      <c r="H17" s="142">
        <f>'2019 Projection'!B27</f>
        <v>0</v>
      </c>
      <c r="I17" s="139"/>
      <c r="J17" s="139"/>
      <c r="K17" s="139"/>
      <c r="L17" s="142">
        <f t="shared" si="4"/>
        <v>0</v>
      </c>
      <c r="N17" s="184" t="s">
        <v>640</v>
      </c>
      <c r="O17" s="309"/>
      <c r="P17" s="309"/>
      <c r="Q17" s="309"/>
      <c r="R17" s="304">
        <f>SUM(O17:Q17)</f>
        <v>0</v>
      </c>
    </row>
    <row r="18" spans="1:18" ht="14.25">
      <c r="A18" s="475"/>
      <c r="B18" s="475"/>
      <c r="C18" s="475"/>
      <c r="D18" s="475"/>
      <c r="G18" s="150" t="s">
        <v>103</v>
      </c>
      <c r="H18" s="142">
        <f>'2019 Projection'!B28</f>
        <v>0</v>
      </c>
      <c r="I18" s="139"/>
      <c r="J18" s="139"/>
      <c r="K18" s="139"/>
      <c r="L18" s="142">
        <f t="shared" si="4"/>
        <v>0</v>
      </c>
      <c r="N18" s="257" t="s">
        <v>72</v>
      </c>
      <c r="O18" s="309"/>
      <c r="P18" s="309"/>
      <c r="Q18" s="299"/>
      <c r="R18" s="304">
        <f>SUM(O18:Q18)</f>
        <v>0</v>
      </c>
    </row>
    <row r="19" spans="1:18" ht="14.25">
      <c r="A19" s="475"/>
      <c r="B19" s="475"/>
      <c r="C19" s="475"/>
      <c r="D19" s="475"/>
      <c r="G19" s="148" t="s">
        <v>524</v>
      </c>
      <c r="H19" s="140">
        <f>SUM(H14:H18)</f>
        <v>0</v>
      </c>
      <c r="I19" s="140">
        <f t="shared" ref="I19:K19" si="5">SUM(I14:I18)</f>
        <v>0</v>
      </c>
      <c r="J19" s="140">
        <f t="shared" si="5"/>
        <v>0</v>
      </c>
      <c r="K19" s="140">
        <f t="shared" si="5"/>
        <v>0</v>
      </c>
      <c r="L19" s="140">
        <f t="shared" si="4"/>
        <v>0</v>
      </c>
    </row>
    <row r="20" spans="1:18" ht="14.25">
      <c r="G20" s="147" t="s">
        <v>700</v>
      </c>
      <c r="H20" s="142">
        <f>'2019 Projection'!B30</f>
        <v>0</v>
      </c>
      <c r="I20" s="139"/>
      <c r="J20" s="139"/>
      <c r="K20" s="139"/>
      <c r="L20" s="142">
        <f t="shared" si="4"/>
        <v>0</v>
      </c>
      <c r="N20" s="13" t="s">
        <v>51</v>
      </c>
    </row>
    <row r="21" spans="1:18" ht="14.25">
      <c r="A21" s="90" t="s">
        <v>116</v>
      </c>
      <c r="B21" s="299"/>
      <c r="G21" s="147" t="s">
        <v>93</v>
      </c>
      <c r="H21" s="142">
        <f>'2019 Projection'!B31</f>
        <v>0</v>
      </c>
      <c r="I21" s="139"/>
      <c r="J21" s="139"/>
      <c r="K21" s="139"/>
      <c r="L21" s="142">
        <f t="shared" si="4"/>
        <v>0</v>
      </c>
      <c r="N21" s="13"/>
    </row>
    <row r="22" spans="1:18" ht="14.25">
      <c r="A22" s="90" t="s">
        <v>335</v>
      </c>
      <c r="B22" s="299"/>
      <c r="G22" s="148" t="s">
        <v>489</v>
      </c>
      <c r="H22" s="140">
        <f>SUM(H20:H21)</f>
        <v>0</v>
      </c>
      <c r="I22" s="140">
        <f t="shared" ref="I22:K22" si="6">SUM(I20:I21)</f>
        <v>0</v>
      </c>
      <c r="J22" s="140">
        <f t="shared" si="6"/>
        <v>0</v>
      </c>
      <c r="K22" s="140">
        <f t="shared" si="6"/>
        <v>0</v>
      </c>
      <c r="L22" s="140">
        <f t="shared" si="4"/>
        <v>0</v>
      </c>
      <c r="N22" s="184"/>
      <c r="O22" s="104" t="s">
        <v>70</v>
      </c>
      <c r="P22" s="104" t="s">
        <v>69</v>
      </c>
      <c r="Q22" s="103" t="s">
        <v>68</v>
      </c>
    </row>
    <row r="23" spans="1:18" ht="14.25">
      <c r="A23" s="90" t="s">
        <v>13</v>
      </c>
      <c r="B23" s="299"/>
      <c r="C23" s="19"/>
      <c r="G23" s="149" t="s">
        <v>490</v>
      </c>
      <c r="H23" s="142">
        <f>+H22+H19+H12+H9</f>
        <v>0</v>
      </c>
      <c r="I23" s="142">
        <f>+I22+I19+I12+I9</f>
        <v>0</v>
      </c>
      <c r="J23" s="142">
        <f t="shared" ref="J23:K23" si="7">+J22+J19+J12+J9</f>
        <v>0</v>
      </c>
      <c r="K23" s="142">
        <f t="shared" si="7"/>
        <v>0</v>
      </c>
      <c r="L23" s="142">
        <f>SUM(H23:K23)</f>
        <v>0</v>
      </c>
      <c r="N23" s="184" t="s">
        <v>53</v>
      </c>
      <c r="O23" s="309"/>
      <c r="P23" s="309"/>
      <c r="Q23" s="299"/>
    </row>
    <row r="24" spans="1:18" ht="14.25">
      <c r="A24" s="90" t="s">
        <v>71</v>
      </c>
      <c r="B24" s="299"/>
      <c r="C24" s="18" t="s">
        <v>31</v>
      </c>
      <c r="G24" s="25"/>
      <c r="H24" s="143"/>
      <c r="I24" s="143"/>
      <c r="J24" s="143"/>
      <c r="K24" s="143"/>
      <c r="L24" s="143"/>
      <c r="N24" s="184" t="s">
        <v>52</v>
      </c>
      <c r="O24" s="309"/>
      <c r="P24" s="309"/>
      <c r="Q24" s="299"/>
    </row>
    <row r="25" spans="1:18" ht="14.25">
      <c r="A25" s="494" t="s">
        <v>629</v>
      </c>
      <c r="B25" s="494"/>
      <c r="C25" s="494"/>
      <c r="D25" s="494"/>
      <c r="G25" s="26" t="s">
        <v>102</v>
      </c>
      <c r="H25" s="143"/>
      <c r="I25" s="143"/>
      <c r="J25" s="143"/>
      <c r="K25" s="143"/>
      <c r="L25" s="143"/>
      <c r="N25" s="184" t="s">
        <v>581</v>
      </c>
      <c r="O25" s="309"/>
      <c r="P25" s="309"/>
      <c r="Q25" s="299"/>
    </row>
    <row r="26" spans="1:18" ht="14.25">
      <c r="A26" s="475"/>
      <c r="B26" s="475"/>
      <c r="C26" s="475"/>
      <c r="D26" s="475"/>
      <c r="G26" s="25"/>
      <c r="H26" s="143"/>
      <c r="I26" s="143"/>
      <c r="J26" s="143"/>
      <c r="K26" s="143"/>
      <c r="L26" s="143"/>
      <c r="N26" s="184" t="s">
        <v>584</v>
      </c>
      <c r="O26" s="309"/>
      <c r="P26" s="309"/>
      <c r="Q26" s="299"/>
    </row>
    <row r="27" spans="1:18" ht="14.25">
      <c r="A27" s="475"/>
      <c r="B27" s="475"/>
      <c r="C27" s="475"/>
      <c r="D27" s="475"/>
      <c r="G27" s="151" t="s">
        <v>491</v>
      </c>
      <c r="H27" s="142">
        <f>'2019 Projection'!B37</f>
        <v>0</v>
      </c>
      <c r="I27" s="139"/>
      <c r="J27" s="139"/>
      <c r="K27" s="139"/>
      <c r="L27" s="142">
        <f t="shared" ref="L27:L39" si="8">SUM(H27:K27)</f>
        <v>0</v>
      </c>
    </row>
    <row r="28" spans="1:18" ht="14.25">
      <c r="A28" s="475"/>
      <c r="B28" s="475"/>
      <c r="C28" s="475"/>
      <c r="D28" s="475"/>
      <c r="G28" s="151" t="s">
        <v>492</v>
      </c>
      <c r="H28" s="142">
        <f>'2019 Projection'!B38</f>
        <v>0</v>
      </c>
      <c r="I28" s="139"/>
      <c r="J28" s="139"/>
      <c r="K28" s="139"/>
      <c r="L28" s="142">
        <f t="shared" si="8"/>
        <v>0</v>
      </c>
      <c r="N28" s="13" t="s">
        <v>643</v>
      </c>
    </row>
    <row r="29" spans="1:18" ht="14.25">
      <c r="A29" s="475"/>
      <c r="B29" s="475"/>
      <c r="C29" s="475"/>
      <c r="D29" s="475"/>
      <c r="G29" s="151" t="s">
        <v>493</v>
      </c>
      <c r="H29" s="142">
        <f>'2019 Projection'!B39</f>
        <v>0</v>
      </c>
      <c r="I29" s="139"/>
      <c r="J29" s="139"/>
      <c r="K29" s="139"/>
      <c r="L29" s="142">
        <f t="shared" si="8"/>
        <v>0</v>
      </c>
    </row>
    <row r="30" spans="1:18" ht="14.25">
      <c r="G30" s="152" t="s">
        <v>494</v>
      </c>
      <c r="H30" s="140">
        <f>SUM(H27:H29)</f>
        <v>0</v>
      </c>
      <c r="I30" s="140">
        <f t="shared" ref="I30:K30" si="9">SUM(I27:I29)</f>
        <v>0</v>
      </c>
      <c r="J30" s="140">
        <f t="shared" si="9"/>
        <v>0</v>
      </c>
      <c r="K30" s="140">
        <f t="shared" si="9"/>
        <v>0</v>
      </c>
      <c r="L30" s="140">
        <f t="shared" si="8"/>
        <v>0</v>
      </c>
      <c r="N30" s="184"/>
      <c r="O30" s="104" t="s">
        <v>70</v>
      </c>
      <c r="P30" s="104" t="s">
        <v>69</v>
      </c>
      <c r="Q30" s="103" t="s">
        <v>68</v>
      </c>
    </row>
    <row r="31" spans="1:18" ht="14.25">
      <c r="A31" s="494" t="s">
        <v>27</v>
      </c>
      <c r="B31" s="494"/>
      <c r="C31" s="494"/>
      <c r="D31" s="494"/>
      <c r="G31" s="153" t="s">
        <v>94</v>
      </c>
      <c r="H31" s="142">
        <f>'2019 Projection'!B41</f>
        <v>0</v>
      </c>
      <c r="I31" s="139"/>
      <c r="J31" s="139"/>
      <c r="K31" s="139"/>
      <c r="L31" s="142">
        <f t="shared" si="8"/>
        <v>0</v>
      </c>
      <c r="N31" s="184" t="s">
        <v>349</v>
      </c>
      <c r="O31" s="309"/>
      <c r="P31" s="309"/>
      <c r="Q31" s="299"/>
    </row>
    <row r="32" spans="1:18" ht="14.25">
      <c r="A32" s="475"/>
      <c r="B32" s="475"/>
      <c r="C32" s="475"/>
      <c r="D32" s="475"/>
      <c r="G32" s="153" t="s">
        <v>95</v>
      </c>
      <c r="H32" s="142">
        <f>'2019 Projection'!B42</f>
        <v>0</v>
      </c>
      <c r="I32" s="139"/>
      <c r="J32" s="139"/>
      <c r="K32" s="139"/>
      <c r="L32" s="142">
        <f t="shared" si="8"/>
        <v>0</v>
      </c>
      <c r="N32" s="258" t="s">
        <v>642</v>
      </c>
      <c r="O32" s="309"/>
      <c r="P32" s="309"/>
      <c r="Q32" s="299"/>
    </row>
    <row r="33" spans="1:21" ht="14.25">
      <c r="A33" s="475"/>
      <c r="B33" s="475"/>
      <c r="C33" s="475"/>
      <c r="D33" s="475"/>
      <c r="G33" s="153" t="s">
        <v>495</v>
      </c>
      <c r="H33" s="142">
        <f>'2019 Projection'!B43</f>
        <v>0</v>
      </c>
      <c r="I33" s="139"/>
      <c r="J33" s="139"/>
      <c r="K33" s="139"/>
      <c r="L33" s="142">
        <f t="shared" si="8"/>
        <v>0</v>
      </c>
      <c r="N33" s="184" t="s">
        <v>350</v>
      </c>
      <c r="O33" s="309"/>
      <c r="P33" s="309"/>
      <c r="Q33" s="299"/>
    </row>
    <row r="34" spans="1:21" ht="14.25">
      <c r="A34" s="475"/>
      <c r="B34" s="475"/>
      <c r="C34" s="475"/>
      <c r="D34" s="475"/>
      <c r="G34" s="154" t="s">
        <v>496</v>
      </c>
      <c r="H34" s="140">
        <f>SUM(H31:H33)</f>
        <v>0</v>
      </c>
      <c r="I34" s="140">
        <f t="shared" ref="I34:K34" si="10">SUM(I31:I33)</f>
        <v>0</v>
      </c>
      <c r="J34" s="140">
        <f t="shared" si="10"/>
        <v>0</v>
      </c>
      <c r="K34" s="140">
        <f t="shared" si="10"/>
        <v>0</v>
      </c>
      <c r="L34" s="140">
        <f t="shared" si="8"/>
        <v>0</v>
      </c>
      <c r="N34" s="32"/>
      <c r="O34" s="232"/>
      <c r="P34" s="232"/>
      <c r="Q34" s="232"/>
    </row>
    <row r="35" spans="1:21" ht="14.25">
      <c r="A35" s="475"/>
      <c r="B35" s="475"/>
      <c r="C35" s="475"/>
      <c r="D35" s="475"/>
      <c r="G35" s="153" t="s">
        <v>179</v>
      </c>
      <c r="H35" s="142">
        <f>'2019 Projection'!B45</f>
        <v>0</v>
      </c>
      <c r="I35" s="139"/>
      <c r="J35" s="139"/>
      <c r="K35" s="139"/>
      <c r="L35" s="142">
        <f t="shared" si="8"/>
        <v>0</v>
      </c>
      <c r="N35" s="4" t="s">
        <v>54</v>
      </c>
      <c r="P35" s="232"/>
      <c r="Q35" s="232"/>
    </row>
    <row r="36" spans="1:21" ht="14.25">
      <c r="A36" s="475"/>
      <c r="B36" s="475"/>
      <c r="C36" s="475"/>
      <c r="D36" s="475"/>
      <c r="G36" s="147" t="s">
        <v>96</v>
      </c>
      <c r="H36" s="142">
        <f>'2019 Projection'!B46</f>
        <v>0</v>
      </c>
      <c r="I36" s="139"/>
      <c r="J36" s="139"/>
      <c r="K36" s="139"/>
      <c r="L36" s="142">
        <f t="shared" si="8"/>
        <v>0</v>
      </c>
      <c r="P36" s="232"/>
      <c r="Q36" s="232"/>
    </row>
    <row r="37" spans="1:21" ht="15" customHeight="1">
      <c r="A37" s="475"/>
      <c r="B37" s="475"/>
      <c r="C37" s="475"/>
      <c r="D37" s="475"/>
      <c r="G37" s="147" t="s">
        <v>97</v>
      </c>
      <c r="H37" s="142">
        <f>'2019 Projection'!B47</f>
        <v>0</v>
      </c>
      <c r="I37" s="139"/>
      <c r="J37" s="139"/>
      <c r="K37" s="139"/>
      <c r="L37" s="142">
        <f t="shared" si="8"/>
        <v>0</v>
      </c>
      <c r="N37" s="184"/>
      <c r="O37" s="103" t="s">
        <v>57</v>
      </c>
      <c r="P37" s="232"/>
      <c r="Q37" s="232"/>
      <c r="R37" s="21"/>
    </row>
    <row r="38" spans="1:21" ht="14.25">
      <c r="G38" s="147" t="s">
        <v>98</v>
      </c>
      <c r="H38" s="142">
        <f>'2019 Projection'!B48</f>
        <v>0</v>
      </c>
      <c r="I38" s="139"/>
      <c r="J38" s="139"/>
      <c r="K38" s="139"/>
      <c r="L38" s="142">
        <f t="shared" si="8"/>
        <v>0</v>
      </c>
      <c r="N38" s="184" t="s">
        <v>582</v>
      </c>
      <c r="O38" s="307"/>
      <c r="P38" s="232"/>
      <c r="Q38" s="232"/>
    </row>
    <row r="39" spans="1:21" ht="15" customHeight="1">
      <c r="A39" s="476" t="s">
        <v>167</v>
      </c>
      <c r="B39" s="477"/>
      <c r="C39" s="477"/>
      <c r="D39" s="478"/>
      <c r="G39" s="148" t="s">
        <v>497</v>
      </c>
      <c r="H39" s="140">
        <f>SUM(H35:H38)</f>
        <v>0</v>
      </c>
      <c r="I39" s="140">
        <f t="shared" ref="I39:K39" si="11">SUM(I35:I38)</f>
        <v>0</v>
      </c>
      <c r="J39" s="140">
        <f t="shared" si="11"/>
        <v>0</v>
      </c>
      <c r="K39" s="140">
        <f t="shared" si="11"/>
        <v>0</v>
      </c>
      <c r="L39" s="140">
        <f t="shared" si="8"/>
        <v>0</v>
      </c>
      <c r="N39" s="102" t="s">
        <v>73</v>
      </c>
      <c r="O39" s="307"/>
    </row>
    <row r="40" spans="1:21" ht="15" customHeight="1">
      <c r="A40" s="475"/>
      <c r="B40" s="475"/>
      <c r="C40" s="475"/>
      <c r="D40" s="475"/>
      <c r="G40" s="153" t="s">
        <v>99</v>
      </c>
      <c r="H40" s="142">
        <f>'2019 Projection'!B50</f>
        <v>0</v>
      </c>
      <c r="I40" s="139"/>
      <c r="J40" s="139"/>
      <c r="K40" s="139"/>
      <c r="L40" s="142">
        <f>SUM(H40:K40)</f>
        <v>0</v>
      </c>
      <c r="N40" s="102" t="s">
        <v>74</v>
      </c>
      <c r="O40" s="307"/>
    </row>
    <row r="41" spans="1:21" ht="15" customHeight="1">
      <c r="A41" s="475"/>
      <c r="B41" s="475"/>
      <c r="C41" s="475"/>
      <c r="D41" s="475"/>
      <c r="G41" s="149" t="s">
        <v>100</v>
      </c>
      <c r="H41" s="141"/>
      <c r="I41" s="141"/>
      <c r="J41" s="141"/>
      <c r="K41" s="141"/>
      <c r="L41" s="141"/>
      <c r="N41" s="102" t="s">
        <v>75</v>
      </c>
      <c r="O41" s="307"/>
    </row>
    <row r="42" spans="1:21" ht="15" customHeight="1">
      <c r="A42" s="475"/>
      <c r="B42" s="475"/>
      <c r="C42" s="475"/>
      <c r="D42" s="475"/>
      <c r="G42" s="150" t="s">
        <v>106</v>
      </c>
      <c r="H42" s="142">
        <f>'2019 Projection'!B52</f>
        <v>0</v>
      </c>
      <c r="I42" s="139"/>
      <c r="J42" s="139"/>
      <c r="K42" s="139"/>
      <c r="L42" s="142">
        <f t="shared" ref="L42:L46" si="12">SUM(H42:K42)</f>
        <v>0</v>
      </c>
      <c r="N42" s="184" t="s">
        <v>76</v>
      </c>
      <c r="O42" s="307"/>
    </row>
    <row r="43" spans="1:21" ht="15" customHeight="1">
      <c r="A43" s="475"/>
      <c r="B43" s="475"/>
      <c r="C43" s="475"/>
      <c r="D43" s="475"/>
      <c r="G43" s="155" t="s">
        <v>180</v>
      </c>
      <c r="H43" s="141"/>
      <c r="I43" s="141"/>
      <c r="J43" s="141"/>
      <c r="K43" s="141"/>
      <c r="L43" s="141"/>
    </row>
    <row r="44" spans="1:21" ht="15" customHeight="1">
      <c r="A44" s="475"/>
      <c r="B44" s="475"/>
      <c r="C44" s="475"/>
      <c r="D44" s="475"/>
      <c r="G44" s="156" t="s">
        <v>104</v>
      </c>
      <c r="H44" s="142">
        <f>'2019 Projection'!B54</f>
        <v>0</v>
      </c>
      <c r="I44" s="139"/>
      <c r="J44" s="139"/>
      <c r="K44" s="139"/>
      <c r="L44" s="142">
        <f t="shared" si="12"/>
        <v>0</v>
      </c>
    </row>
    <row r="45" spans="1:21" ht="15" customHeight="1">
      <c r="A45" s="475"/>
      <c r="B45" s="475"/>
      <c r="C45" s="475"/>
      <c r="D45" s="475"/>
      <c r="G45" s="156" t="s">
        <v>105</v>
      </c>
      <c r="H45" s="142">
        <f>'2019 Projection'!B55</f>
        <v>0</v>
      </c>
      <c r="I45" s="139"/>
      <c r="J45" s="139"/>
      <c r="K45" s="139"/>
      <c r="L45" s="142">
        <f t="shared" si="12"/>
        <v>0</v>
      </c>
      <c r="N45" s="4" t="s">
        <v>639</v>
      </c>
    </row>
    <row r="46" spans="1:21" ht="15" customHeight="1">
      <c r="G46" s="148" t="s">
        <v>498</v>
      </c>
      <c r="H46" s="140">
        <f>SUM(H40:H45)</f>
        <v>0</v>
      </c>
      <c r="I46" s="140">
        <f t="shared" ref="I46:K46" si="13">SUM(I40:I45)</f>
        <v>0</v>
      </c>
      <c r="J46" s="140">
        <f t="shared" si="13"/>
        <v>0</v>
      </c>
      <c r="K46" s="140">
        <f t="shared" si="13"/>
        <v>0</v>
      </c>
      <c r="L46" s="140">
        <f t="shared" si="12"/>
        <v>0</v>
      </c>
    </row>
    <row r="47" spans="1:21" ht="15" customHeight="1">
      <c r="A47" s="4" t="s">
        <v>40</v>
      </c>
      <c r="G47" s="149" t="s">
        <v>499</v>
      </c>
      <c r="H47" s="142">
        <f>+H30+H34+H39+H46</f>
        <v>0</v>
      </c>
      <c r="I47" s="142">
        <f>+I46+I39-+I34+I30</f>
        <v>0</v>
      </c>
      <c r="J47" s="142">
        <f t="shared" ref="J47:K47" si="14">+J46+J39-+J34+J30</f>
        <v>0</v>
      </c>
      <c r="K47" s="142">
        <f t="shared" si="14"/>
        <v>0</v>
      </c>
      <c r="L47" s="142">
        <f>SUM(H47:K47)</f>
        <v>0</v>
      </c>
      <c r="O47" s="520" t="s">
        <v>626</v>
      </c>
      <c r="P47" s="505" t="s">
        <v>55</v>
      </c>
      <c r="Q47" s="506"/>
      <c r="R47" s="506"/>
      <c r="S47" s="506"/>
      <c r="T47" s="506"/>
      <c r="U47" s="507"/>
    </row>
    <row r="48" spans="1:21" ht="53.25" customHeight="1">
      <c r="G48" s="3"/>
      <c r="H48" s="143"/>
      <c r="I48" s="143"/>
      <c r="J48" s="143"/>
      <c r="K48" s="143"/>
      <c r="L48" s="143"/>
      <c r="M48" s="11"/>
      <c r="O48" s="521"/>
      <c r="P48" s="508"/>
      <c r="Q48" s="509"/>
      <c r="R48" s="509"/>
      <c r="S48" s="509"/>
      <c r="T48" s="509"/>
      <c r="U48" s="510"/>
    </row>
    <row r="49" spans="1:21" ht="15" customHeight="1">
      <c r="A49" s="497" t="s">
        <v>17</v>
      </c>
      <c r="B49" s="498"/>
      <c r="C49" s="86" t="s">
        <v>14</v>
      </c>
      <c r="D49" s="86" t="s">
        <v>15</v>
      </c>
      <c r="E49" s="86" t="s">
        <v>30</v>
      </c>
      <c r="F49" s="11"/>
      <c r="G49" s="149" t="s">
        <v>500</v>
      </c>
      <c r="H49" s="142">
        <f>+H47+H23</f>
        <v>0</v>
      </c>
      <c r="I49" s="142">
        <f>+I47+I23</f>
        <v>0</v>
      </c>
      <c r="J49" s="142">
        <f t="shared" ref="J49:K49" si="15">+J47+J23</f>
        <v>0</v>
      </c>
      <c r="K49" s="142">
        <f t="shared" si="15"/>
        <v>0</v>
      </c>
      <c r="L49" s="142">
        <f>SUM(H49:K49)</f>
        <v>0</v>
      </c>
      <c r="M49" s="12"/>
      <c r="N49" s="502" t="s">
        <v>56</v>
      </c>
      <c r="O49" s="499"/>
      <c r="P49" s="511"/>
      <c r="Q49" s="512"/>
      <c r="R49" s="512"/>
      <c r="S49" s="512"/>
      <c r="T49" s="512"/>
      <c r="U49" s="513"/>
    </row>
    <row r="50" spans="1:21" ht="15" customHeight="1">
      <c r="A50" s="495" t="str">
        <f>IF(Reinsurers!A12="","",Reinsurers!A12)</f>
        <v/>
      </c>
      <c r="B50" s="496"/>
      <c r="C50" s="297"/>
      <c r="D50" s="306"/>
      <c r="E50" s="306"/>
      <c r="F50" s="233"/>
      <c r="G50" s="145"/>
      <c r="H50" s="141"/>
      <c r="I50" s="141"/>
      <c r="J50" s="141"/>
      <c r="K50" s="141"/>
      <c r="L50" s="141"/>
      <c r="M50" s="12"/>
      <c r="N50" s="503"/>
      <c r="O50" s="500"/>
      <c r="P50" s="514"/>
      <c r="Q50" s="515"/>
      <c r="R50" s="515"/>
      <c r="S50" s="515"/>
      <c r="T50" s="515"/>
      <c r="U50" s="516"/>
    </row>
    <row r="51" spans="1:21" ht="15" customHeight="1">
      <c r="A51" s="495" t="str">
        <f>IF(Reinsurers!A13="","",Reinsurers!A13)</f>
        <v/>
      </c>
      <c r="B51" s="496"/>
      <c r="C51" s="297"/>
      <c r="D51" s="306"/>
      <c r="E51" s="306"/>
      <c r="F51" s="233"/>
      <c r="G51" s="145" t="s">
        <v>501</v>
      </c>
      <c r="H51" s="141"/>
      <c r="I51" s="141"/>
      <c r="J51" s="141"/>
      <c r="K51" s="141"/>
      <c r="L51" s="141"/>
      <c r="M51" s="12"/>
      <c r="N51" s="503"/>
      <c r="O51" s="500"/>
      <c r="P51" s="514"/>
      <c r="Q51" s="515"/>
      <c r="R51" s="515"/>
      <c r="S51" s="515"/>
      <c r="T51" s="515"/>
      <c r="U51" s="516"/>
    </row>
    <row r="52" spans="1:21" ht="15" customHeight="1">
      <c r="A52" s="495" t="str">
        <f>IF(Reinsurers!A14="","",Reinsurers!A14)</f>
        <v/>
      </c>
      <c r="B52" s="496"/>
      <c r="C52" s="297"/>
      <c r="D52" s="306"/>
      <c r="E52" s="306"/>
      <c r="F52" s="233"/>
      <c r="G52" s="157" t="s">
        <v>502</v>
      </c>
      <c r="H52" s="142">
        <f>'2019 Projection'!B62</f>
        <v>0</v>
      </c>
      <c r="I52" s="139"/>
      <c r="J52" s="139"/>
      <c r="K52" s="139"/>
      <c r="L52" s="142">
        <f t="shared" ref="L52:L53" si="16">SUM(H52:K52)</f>
        <v>0</v>
      </c>
      <c r="M52" s="12"/>
      <c r="N52" s="503"/>
      <c r="O52" s="500"/>
      <c r="P52" s="514"/>
      <c r="Q52" s="515"/>
      <c r="R52" s="515"/>
      <c r="S52" s="515"/>
      <c r="T52" s="515"/>
      <c r="U52" s="516"/>
    </row>
    <row r="53" spans="1:21" ht="15" customHeight="1">
      <c r="A53" s="495" t="str">
        <f>IF(Reinsurers!A15="","",Reinsurers!A15)</f>
        <v/>
      </c>
      <c r="B53" s="496"/>
      <c r="C53" s="297"/>
      <c r="D53" s="306"/>
      <c r="E53" s="306"/>
      <c r="F53" s="233"/>
      <c r="G53" s="151" t="s">
        <v>525</v>
      </c>
      <c r="H53" s="142">
        <f>'2019 Projection'!B63</f>
        <v>0</v>
      </c>
      <c r="I53" s="139"/>
      <c r="J53" s="139"/>
      <c r="K53" s="139"/>
      <c r="L53" s="142">
        <f t="shared" si="16"/>
        <v>0</v>
      </c>
      <c r="M53" s="12"/>
      <c r="N53" s="503"/>
      <c r="O53" s="500"/>
      <c r="P53" s="514"/>
      <c r="Q53" s="515"/>
      <c r="R53" s="515"/>
      <c r="S53" s="515"/>
      <c r="T53" s="515"/>
      <c r="U53" s="516"/>
    </row>
    <row r="54" spans="1:21" ht="14.25">
      <c r="A54" s="495" t="str">
        <f>IF(Reinsurers!A16="","",Reinsurers!A16)</f>
        <v/>
      </c>
      <c r="B54" s="496"/>
      <c r="C54" s="297"/>
      <c r="D54" s="306"/>
      <c r="E54" s="306"/>
      <c r="F54" s="233"/>
      <c r="G54" s="160" t="s">
        <v>503</v>
      </c>
      <c r="H54" s="141"/>
      <c r="I54" s="141"/>
      <c r="J54" s="141"/>
      <c r="K54" s="141"/>
      <c r="L54" s="141"/>
      <c r="M54" s="12"/>
      <c r="N54" s="504"/>
      <c r="O54" s="501"/>
      <c r="P54" s="517"/>
      <c r="Q54" s="518"/>
      <c r="R54" s="518"/>
      <c r="S54" s="518"/>
      <c r="T54" s="518"/>
      <c r="U54" s="519"/>
    </row>
    <row r="55" spans="1:21" ht="15" customHeight="1">
      <c r="A55" s="495" t="str">
        <f>IF(Reinsurers!A17="","",Reinsurers!A17)</f>
        <v/>
      </c>
      <c r="B55" s="496"/>
      <c r="C55" s="297"/>
      <c r="D55" s="306"/>
      <c r="E55" s="306"/>
      <c r="F55" s="233"/>
      <c r="G55" s="150" t="s">
        <v>504</v>
      </c>
      <c r="H55" s="142">
        <f>'2019 Projection'!B65</f>
        <v>0</v>
      </c>
      <c r="I55" s="139"/>
      <c r="J55" s="139"/>
      <c r="K55" s="139"/>
      <c r="L55" s="142">
        <f t="shared" ref="L55:L69" si="17">SUM(H55:K55)</f>
        <v>0</v>
      </c>
      <c r="M55" s="12"/>
      <c r="N55" s="502" t="s">
        <v>630</v>
      </c>
      <c r="O55" s="499"/>
      <c r="P55" s="511"/>
      <c r="Q55" s="512"/>
      <c r="R55" s="512"/>
      <c r="S55" s="512"/>
      <c r="T55" s="512"/>
      <c r="U55" s="513"/>
    </row>
    <row r="56" spans="1:21" ht="15" customHeight="1">
      <c r="A56" s="495" t="str">
        <f>IF(Reinsurers!A18="","",Reinsurers!A18)</f>
        <v/>
      </c>
      <c r="B56" s="496"/>
      <c r="C56" s="297"/>
      <c r="D56" s="306"/>
      <c r="E56" s="306"/>
      <c r="F56" s="233"/>
      <c r="G56" s="150" t="s">
        <v>505</v>
      </c>
      <c r="H56" s="142">
        <f>'2019 Projection'!B66</f>
        <v>0</v>
      </c>
      <c r="I56" s="139"/>
      <c r="J56" s="139"/>
      <c r="K56" s="139"/>
      <c r="L56" s="142">
        <f t="shared" si="17"/>
        <v>0</v>
      </c>
      <c r="M56" s="12"/>
      <c r="N56" s="503"/>
      <c r="O56" s="500"/>
      <c r="P56" s="514"/>
      <c r="Q56" s="515"/>
      <c r="R56" s="515"/>
      <c r="S56" s="515"/>
      <c r="T56" s="515"/>
      <c r="U56" s="516"/>
    </row>
    <row r="57" spans="1:21" ht="15" customHeight="1">
      <c r="A57" s="495" t="str">
        <f>IF(Reinsurers!A19="","",Reinsurers!A19)</f>
        <v/>
      </c>
      <c r="B57" s="496"/>
      <c r="C57" s="297"/>
      <c r="D57" s="306"/>
      <c r="E57" s="306"/>
      <c r="F57" s="233"/>
      <c r="G57" s="150" t="s">
        <v>506</v>
      </c>
      <c r="H57" s="142">
        <f>'2019 Projection'!B67</f>
        <v>0</v>
      </c>
      <c r="I57" s="139"/>
      <c r="J57" s="139"/>
      <c r="K57" s="139"/>
      <c r="L57" s="142">
        <f t="shared" si="17"/>
        <v>0</v>
      </c>
      <c r="M57" s="12"/>
      <c r="N57" s="503"/>
      <c r="O57" s="500"/>
      <c r="P57" s="514"/>
      <c r="Q57" s="515"/>
      <c r="R57" s="515"/>
      <c r="S57" s="515"/>
      <c r="T57" s="515"/>
      <c r="U57" s="516"/>
    </row>
    <row r="58" spans="1:21" ht="15" customHeight="1">
      <c r="A58" s="495" t="str">
        <f>IF(Reinsurers!A20="","",Reinsurers!A20)</f>
        <v/>
      </c>
      <c r="B58" s="496"/>
      <c r="C58" s="297"/>
      <c r="D58" s="306"/>
      <c r="E58" s="306"/>
      <c r="F58" s="233"/>
      <c r="G58" s="149" t="s">
        <v>507</v>
      </c>
      <c r="H58" s="142">
        <f>SUM(H52:H57)</f>
        <v>0</v>
      </c>
      <c r="I58" s="142">
        <f t="shared" ref="I58:K58" si="18">SUM(I52:I57)</f>
        <v>0</v>
      </c>
      <c r="J58" s="142">
        <f t="shared" si="18"/>
        <v>0</v>
      </c>
      <c r="K58" s="142">
        <f t="shared" si="18"/>
        <v>0</v>
      </c>
      <c r="L58" s="142">
        <f t="shared" si="17"/>
        <v>0</v>
      </c>
      <c r="M58" s="12"/>
      <c r="N58" s="503"/>
      <c r="O58" s="500"/>
      <c r="P58" s="514"/>
      <c r="Q58" s="515"/>
      <c r="R58" s="515"/>
      <c r="S58" s="515"/>
      <c r="T58" s="515"/>
      <c r="U58" s="516"/>
    </row>
    <row r="59" spans="1:21" ht="15" customHeight="1">
      <c r="A59" s="495" t="str">
        <f>IF(Reinsurers!A21="","",Reinsurers!A21)</f>
        <v/>
      </c>
      <c r="B59" s="496"/>
      <c r="C59" s="297"/>
      <c r="D59" s="306"/>
      <c r="E59" s="306"/>
      <c r="F59" s="233"/>
      <c r="G59" s="149" t="s">
        <v>508</v>
      </c>
      <c r="H59" s="142">
        <f>+H58+H49</f>
        <v>0</v>
      </c>
      <c r="I59" s="142">
        <f t="shared" ref="I59:K59" si="19">+I58+I49</f>
        <v>0</v>
      </c>
      <c r="J59" s="142">
        <f t="shared" si="19"/>
        <v>0</v>
      </c>
      <c r="K59" s="142">
        <f t="shared" si="19"/>
        <v>0</v>
      </c>
      <c r="L59" s="142">
        <f t="shared" si="17"/>
        <v>0</v>
      </c>
      <c r="M59" s="12"/>
      <c r="N59" s="503"/>
      <c r="O59" s="500"/>
      <c r="P59" s="514"/>
      <c r="Q59" s="515"/>
      <c r="R59" s="515"/>
      <c r="S59" s="515"/>
      <c r="T59" s="515"/>
      <c r="U59" s="516"/>
    </row>
    <row r="60" spans="1:21" ht="15" customHeight="1">
      <c r="A60" s="495" t="str">
        <f>IF(Reinsurers!A22="","",Reinsurers!A22)</f>
        <v/>
      </c>
      <c r="B60" s="496"/>
      <c r="C60" s="297"/>
      <c r="D60" s="306"/>
      <c r="E60" s="306"/>
      <c r="F60" s="233"/>
      <c r="G60" s="150" t="s">
        <v>509</v>
      </c>
      <c r="H60" s="142">
        <f>'2019 Projection'!B70</f>
        <v>0</v>
      </c>
      <c r="I60" s="139"/>
      <c r="J60" s="139"/>
      <c r="K60" s="139"/>
      <c r="L60" s="142">
        <f t="shared" si="17"/>
        <v>0</v>
      </c>
      <c r="M60" s="12"/>
      <c r="N60" s="504"/>
      <c r="O60" s="501"/>
      <c r="P60" s="517"/>
      <c r="Q60" s="518"/>
      <c r="R60" s="518"/>
      <c r="S60" s="518"/>
      <c r="T60" s="518"/>
      <c r="U60" s="519"/>
    </row>
    <row r="61" spans="1:21" ht="15" customHeight="1">
      <c r="A61" s="495" t="str">
        <f>IF(Reinsurers!A23="","",Reinsurers!A23)</f>
        <v/>
      </c>
      <c r="B61" s="496"/>
      <c r="C61" s="297"/>
      <c r="D61" s="306"/>
      <c r="E61" s="306"/>
      <c r="F61" s="233"/>
      <c r="G61" s="150" t="s">
        <v>510</v>
      </c>
      <c r="H61" s="142">
        <f>'2019 Projection'!B71</f>
        <v>0</v>
      </c>
      <c r="I61" s="139"/>
      <c r="J61" s="139"/>
      <c r="K61" s="139"/>
      <c r="L61" s="142">
        <f t="shared" si="17"/>
        <v>0</v>
      </c>
      <c r="M61" s="12"/>
      <c r="N61" s="502" t="s">
        <v>631</v>
      </c>
      <c r="O61" s="499"/>
      <c r="P61" s="511"/>
      <c r="Q61" s="512"/>
      <c r="R61" s="512"/>
      <c r="S61" s="512"/>
      <c r="T61" s="512"/>
      <c r="U61" s="513"/>
    </row>
    <row r="62" spans="1:21" ht="15" customHeight="1">
      <c r="A62" s="495" t="str">
        <f>IF(Reinsurers!A24="","",Reinsurers!A24)</f>
        <v/>
      </c>
      <c r="B62" s="496"/>
      <c r="C62" s="297"/>
      <c r="D62" s="306"/>
      <c r="E62" s="306"/>
      <c r="F62" s="233"/>
      <c r="G62" s="150" t="s">
        <v>511</v>
      </c>
      <c r="H62" s="142">
        <f>'2019 Projection'!B72</f>
        <v>0</v>
      </c>
      <c r="I62" s="139"/>
      <c r="J62" s="139"/>
      <c r="K62" s="139"/>
      <c r="L62" s="142">
        <f t="shared" si="17"/>
        <v>0</v>
      </c>
      <c r="M62" s="12"/>
      <c r="N62" s="503"/>
      <c r="O62" s="500"/>
      <c r="P62" s="514"/>
      <c r="Q62" s="515"/>
      <c r="R62" s="515"/>
      <c r="S62" s="515"/>
      <c r="T62" s="515"/>
      <c r="U62" s="516"/>
    </row>
    <row r="63" spans="1:21" ht="15" customHeight="1">
      <c r="A63" s="495" t="str">
        <f>IF(Reinsurers!A25="","",Reinsurers!A25)</f>
        <v/>
      </c>
      <c r="B63" s="496"/>
      <c r="C63" s="297"/>
      <c r="D63" s="306"/>
      <c r="E63" s="306"/>
      <c r="F63" s="233"/>
      <c r="G63" s="149" t="s">
        <v>512</v>
      </c>
      <c r="H63" s="142">
        <f>SUM(H59:H62)</f>
        <v>0</v>
      </c>
      <c r="I63" s="142">
        <f t="shared" ref="I63:K63" si="20">SUM(I59:I62)</f>
        <v>0</v>
      </c>
      <c r="J63" s="142">
        <f t="shared" si="20"/>
        <v>0</v>
      </c>
      <c r="K63" s="142">
        <f t="shared" si="20"/>
        <v>0</v>
      </c>
      <c r="L63" s="142">
        <f t="shared" si="17"/>
        <v>0</v>
      </c>
      <c r="M63" s="12"/>
      <c r="N63" s="503"/>
      <c r="O63" s="500"/>
      <c r="P63" s="514"/>
      <c r="Q63" s="515"/>
      <c r="R63" s="515"/>
      <c r="S63" s="515"/>
      <c r="T63" s="515"/>
      <c r="U63" s="516"/>
    </row>
    <row r="64" spans="1:21" ht="15" customHeight="1">
      <c r="A64" s="495" t="str">
        <f>IF(Reinsurers!A26="","",Reinsurers!A26)</f>
        <v/>
      </c>
      <c r="B64" s="496"/>
      <c r="C64" s="297"/>
      <c r="D64" s="306"/>
      <c r="E64" s="306"/>
      <c r="F64" s="233"/>
      <c r="G64" s="149" t="s">
        <v>513</v>
      </c>
      <c r="H64" s="142">
        <f>'2019 Projection'!B74</f>
        <v>0</v>
      </c>
      <c r="I64" s="302"/>
      <c r="J64" s="302"/>
      <c r="K64" s="302"/>
      <c r="L64" s="142">
        <f>H64</f>
        <v>0</v>
      </c>
      <c r="M64" s="12"/>
      <c r="N64" s="503"/>
      <c r="O64" s="500"/>
      <c r="P64" s="514"/>
      <c r="Q64" s="515"/>
      <c r="R64" s="515"/>
      <c r="S64" s="515"/>
      <c r="T64" s="515"/>
      <c r="U64" s="516"/>
    </row>
    <row r="65" spans="1:21" ht="15" customHeight="1">
      <c r="A65" s="495" t="str">
        <f>IF(Reinsurers!A27="","",Reinsurers!A27)</f>
        <v/>
      </c>
      <c r="B65" s="496"/>
      <c r="C65" s="297"/>
      <c r="D65" s="306"/>
      <c r="E65" s="306"/>
      <c r="F65" s="233"/>
      <c r="G65" s="150" t="s">
        <v>540</v>
      </c>
      <c r="H65" s="142">
        <f>'2019 Projection'!B75</f>
        <v>0</v>
      </c>
      <c r="I65" s="139"/>
      <c r="J65" s="139"/>
      <c r="K65" s="139"/>
      <c r="L65" s="142">
        <f t="shared" si="17"/>
        <v>0</v>
      </c>
      <c r="M65" s="12"/>
      <c r="N65" s="503"/>
      <c r="O65" s="500"/>
      <c r="P65" s="514"/>
      <c r="Q65" s="515"/>
      <c r="R65" s="515"/>
      <c r="S65" s="515"/>
      <c r="T65" s="515"/>
      <c r="U65" s="516"/>
    </row>
    <row r="66" spans="1:21" ht="15" customHeight="1">
      <c r="A66" s="495" t="str">
        <f>IF(Reinsurers!A28="","",Reinsurers!A28)</f>
        <v/>
      </c>
      <c r="B66" s="496"/>
      <c r="C66" s="297"/>
      <c r="D66" s="306"/>
      <c r="E66" s="306"/>
      <c r="F66" s="233"/>
      <c r="G66" s="150" t="s">
        <v>514</v>
      </c>
      <c r="H66" s="142">
        <f>'2019 Projection'!B76</f>
        <v>0</v>
      </c>
      <c r="I66" s="139"/>
      <c r="J66" s="139"/>
      <c r="K66" s="139"/>
      <c r="L66" s="142">
        <f t="shared" si="17"/>
        <v>0</v>
      </c>
      <c r="M66" s="12"/>
      <c r="N66" s="504"/>
      <c r="O66" s="501"/>
      <c r="P66" s="517"/>
      <c r="Q66" s="518"/>
      <c r="R66" s="518"/>
      <c r="S66" s="518"/>
      <c r="T66" s="518"/>
      <c r="U66" s="519"/>
    </row>
    <row r="67" spans="1:21" ht="15" customHeight="1">
      <c r="A67" s="495" t="str">
        <f>IF(Reinsurers!A29="","",Reinsurers!A29)</f>
        <v/>
      </c>
      <c r="B67" s="496"/>
      <c r="C67" s="297"/>
      <c r="D67" s="306"/>
      <c r="E67" s="306"/>
      <c r="F67" s="233"/>
      <c r="G67" s="150" t="s">
        <v>515</v>
      </c>
      <c r="H67" s="142">
        <f>'2019 Projection'!B77</f>
        <v>0</v>
      </c>
      <c r="I67" s="139"/>
      <c r="J67" s="139"/>
      <c r="K67" s="139"/>
      <c r="L67" s="142">
        <f t="shared" si="17"/>
        <v>0</v>
      </c>
      <c r="M67" s="12"/>
      <c r="N67" s="502" t="s">
        <v>632</v>
      </c>
      <c r="O67" s="499"/>
      <c r="P67" s="511"/>
      <c r="Q67" s="512"/>
      <c r="R67" s="512"/>
      <c r="S67" s="512"/>
      <c r="T67" s="512"/>
      <c r="U67" s="513"/>
    </row>
    <row r="68" spans="1:21" ht="15" customHeight="1">
      <c r="A68" s="495" t="str">
        <f>IF(Reinsurers!A30="","",Reinsurers!A30)</f>
        <v/>
      </c>
      <c r="B68" s="496"/>
      <c r="C68" s="297"/>
      <c r="D68" s="306"/>
      <c r="E68" s="306"/>
      <c r="F68" s="233"/>
      <c r="G68" s="159" t="s">
        <v>516</v>
      </c>
      <c r="H68" s="142">
        <f>'2019 Projection'!B78</f>
        <v>0</v>
      </c>
      <c r="I68" s="139"/>
      <c r="J68" s="139"/>
      <c r="K68" s="139"/>
      <c r="L68" s="142">
        <f t="shared" si="17"/>
        <v>0</v>
      </c>
      <c r="M68" s="12"/>
      <c r="N68" s="503"/>
      <c r="O68" s="500"/>
      <c r="P68" s="514"/>
      <c r="Q68" s="515"/>
      <c r="R68" s="515"/>
      <c r="S68" s="515"/>
      <c r="T68" s="515"/>
      <c r="U68" s="516"/>
    </row>
    <row r="69" spans="1:21" ht="15" customHeight="1">
      <c r="A69" s="495" t="str">
        <f>IF(Reinsurers!A31="","",Reinsurers!A31)</f>
        <v/>
      </c>
      <c r="B69" s="496"/>
      <c r="C69" s="297"/>
      <c r="D69" s="306"/>
      <c r="E69" s="306"/>
      <c r="F69" s="233"/>
      <c r="G69" s="160" t="s">
        <v>517</v>
      </c>
      <c r="H69" s="142">
        <f>SUM(H63:H68)</f>
        <v>0</v>
      </c>
      <c r="I69" s="142">
        <f t="shared" ref="I69:K69" si="21">SUM(I63:I68)</f>
        <v>0</v>
      </c>
      <c r="J69" s="142">
        <f t="shared" si="21"/>
        <v>0</v>
      </c>
      <c r="K69" s="142">
        <f t="shared" si="21"/>
        <v>0</v>
      </c>
      <c r="L69" s="142">
        <f t="shared" si="17"/>
        <v>0</v>
      </c>
      <c r="M69" s="12"/>
      <c r="N69" s="503"/>
      <c r="O69" s="500"/>
      <c r="P69" s="514"/>
      <c r="Q69" s="515"/>
      <c r="R69" s="515"/>
      <c r="S69" s="515"/>
      <c r="T69" s="515"/>
      <c r="U69" s="516"/>
    </row>
    <row r="70" spans="1:21" ht="15" customHeight="1">
      <c r="A70" s="495" t="str">
        <f>IF(Reinsurers!A32="","",Reinsurers!A32)</f>
        <v/>
      </c>
      <c r="B70" s="496"/>
      <c r="C70" s="297"/>
      <c r="D70" s="306"/>
      <c r="E70" s="306"/>
      <c r="F70" s="233"/>
      <c r="G70" s="145" t="s">
        <v>518</v>
      </c>
      <c r="H70" s="141"/>
      <c r="I70" s="141"/>
      <c r="J70" s="141"/>
      <c r="K70" s="141"/>
      <c r="L70" s="141"/>
      <c r="M70" s="12"/>
      <c r="N70" s="503"/>
      <c r="O70" s="500"/>
      <c r="P70" s="514"/>
      <c r="Q70" s="515"/>
      <c r="R70" s="515"/>
      <c r="S70" s="515"/>
      <c r="T70" s="515"/>
      <c r="U70" s="516"/>
    </row>
    <row r="71" spans="1:21" ht="15" customHeight="1">
      <c r="A71" s="495" t="str">
        <f>IF(Reinsurers!A33="","",Reinsurers!A33)</f>
        <v/>
      </c>
      <c r="B71" s="496"/>
      <c r="C71" s="297"/>
      <c r="D71" s="306"/>
      <c r="E71" s="306"/>
      <c r="F71" s="233"/>
      <c r="G71" s="149" t="s">
        <v>519</v>
      </c>
      <c r="H71" s="142">
        <f>'2019 Projection'!B81</f>
        <v>0</v>
      </c>
      <c r="I71" s="302"/>
      <c r="J71" s="302"/>
      <c r="K71" s="302"/>
      <c r="L71" s="142">
        <f t="shared" ref="L71:L73" si="22">SUM(H71:K71)</f>
        <v>0</v>
      </c>
      <c r="M71" s="12"/>
      <c r="N71" s="503"/>
      <c r="O71" s="500"/>
      <c r="P71" s="514"/>
      <c r="Q71" s="515"/>
      <c r="R71" s="515"/>
      <c r="S71" s="515"/>
      <c r="T71" s="515"/>
      <c r="U71" s="516"/>
    </row>
    <row r="72" spans="1:21" ht="15" customHeight="1">
      <c r="A72" s="495" t="str">
        <f>IF(Reinsurers!A34="","",Reinsurers!A34)</f>
        <v/>
      </c>
      <c r="B72" s="496"/>
      <c r="C72" s="297"/>
      <c r="D72" s="306"/>
      <c r="E72" s="306"/>
      <c r="F72" s="233"/>
      <c r="G72" s="150" t="s">
        <v>520</v>
      </c>
      <c r="H72" s="142">
        <f>'2019 Projection'!B82</f>
        <v>0</v>
      </c>
      <c r="I72" s="139"/>
      <c r="J72" s="139"/>
      <c r="K72" s="139"/>
      <c r="L72" s="142">
        <f t="shared" si="22"/>
        <v>0</v>
      </c>
      <c r="M72" s="12"/>
      <c r="N72" s="504"/>
      <c r="O72" s="501"/>
      <c r="P72" s="517"/>
      <c r="Q72" s="518"/>
      <c r="R72" s="518"/>
      <c r="S72" s="518"/>
      <c r="T72" s="518"/>
      <c r="U72" s="519"/>
    </row>
    <row r="73" spans="1:21" ht="15" customHeight="1">
      <c r="A73" s="495" t="str">
        <f>IF(Reinsurers!A35="","",Reinsurers!A35)</f>
        <v/>
      </c>
      <c r="B73" s="496"/>
      <c r="C73" s="297"/>
      <c r="D73" s="306"/>
      <c r="E73" s="306"/>
      <c r="F73" s="233"/>
      <c r="G73" s="149" t="s">
        <v>521</v>
      </c>
      <c r="H73" s="142">
        <f>SUM(H71:H72)</f>
        <v>0</v>
      </c>
      <c r="I73" s="142">
        <f>SUM(I72)</f>
        <v>0</v>
      </c>
      <c r="J73" s="142">
        <f t="shared" ref="J73:K73" si="23">SUM(J72)</f>
        <v>0</v>
      </c>
      <c r="K73" s="142">
        <f t="shared" si="23"/>
        <v>0</v>
      </c>
      <c r="L73" s="142">
        <f t="shared" si="22"/>
        <v>0</v>
      </c>
      <c r="M73" s="12"/>
      <c r="N73" s="502" t="s">
        <v>641</v>
      </c>
      <c r="O73" s="499"/>
      <c r="P73" s="511"/>
      <c r="Q73" s="512"/>
      <c r="R73" s="512"/>
      <c r="S73" s="512"/>
      <c r="T73" s="512"/>
      <c r="U73" s="513"/>
    </row>
    <row r="74" spans="1:21" ht="15" customHeight="1">
      <c r="A74" s="495" t="str">
        <f>IF(Reinsurers!A36="","",Reinsurers!A36)</f>
        <v/>
      </c>
      <c r="B74" s="496"/>
      <c r="C74" s="297"/>
      <c r="D74" s="306"/>
      <c r="E74" s="306"/>
      <c r="F74" s="233"/>
      <c r="G74" s="146"/>
      <c r="H74" s="143"/>
      <c r="I74" s="143"/>
      <c r="J74" s="143"/>
      <c r="K74" s="143"/>
      <c r="L74" s="143"/>
      <c r="M74" s="12"/>
      <c r="N74" s="503"/>
      <c r="O74" s="500"/>
      <c r="P74" s="514"/>
      <c r="Q74" s="515"/>
      <c r="R74" s="515"/>
      <c r="S74" s="515"/>
      <c r="T74" s="515"/>
      <c r="U74" s="516"/>
    </row>
    <row r="75" spans="1:21" ht="15" customHeight="1">
      <c r="A75" s="495" t="str">
        <f>IF(Reinsurers!A37="","",Reinsurers!A37)</f>
        <v/>
      </c>
      <c r="B75" s="496"/>
      <c r="C75" s="297"/>
      <c r="D75" s="306"/>
      <c r="E75" s="306"/>
      <c r="F75" s="233"/>
      <c r="G75" s="158" t="s">
        <v>522</v>
      </c>
      <c r="H75" s="142">
        <f>-H69+H64</f>
        <v>0</v>
      </c>
      <c r="I75" s="142">
        <f t="shared" ref="I75:K75" si="24">-I69+I64</f>
        <v>0</v>
      </c>
      <c r="J75" s="142">
        <f t="shared" si="24"/>
        <v>0</v>
      </c>
      <c r="K75" s="142">
        <f t="shared" si="24"/>
        <v>0</v>
      </c>
      <c r="L75" s="142">
        <f>SUM(H75:K75)</f>
        <v>0</v>
      </c>
      <c r="M75" s="12"/>
      <c r="N75" s="503"/>
      <c r="O75" s="500"/>
      <c r="P75" s="514"/>
      <c r="Q75" s="515"/>
      <c r="R75" s="515"/>
      <c r="S75" s="515"/>
      <c r="T75" s="515"/>
      <c r="U75" s="516"/>
    </row>
    <row r="76" spans="1:21" ht="15" customHeight="1">
      <c r="A76" s="495" t="str">
        <f>IF(Reinsurers!A38="","",Reinsurers!A38)</f>
        <v/>
      </c>
      <c r="B76" s="496"/>
      <c r="C76" s="297"/>
      <c r="D76" s="306"/>
      <c r="E76" s="306"/>
      <c r="F76" s="233"/>
      <c r="H76" s="233"/>
      <c r="I76" s="233"/>
      <c r="J76" s="233"/>
      <c r="K76" s="233"/>
      <c r="L76" s="233"/>
      <c r="M76" s="12"/>
      <c r="N76" s="503"/>
      <c r="O76" s="500"/>
      <c r="P76" s="514"/>
      <c r="Q76" s="515"/>
      <c r="R76" s="515"/>
      <c r="S76" s="515"/>
      <c r="T76" s="515"/>
      <c r="U76" s="516"/>
    </row>
    <row r="77" spans="1:21" ht="15" customHeight="1">
      <c r="A77" s="495" t="str">
        <f>IF(Reinsurers!A39="","",Reinsurers!A39)</f>
        <v/>
      </c>
      <c r="B77" s="496"/>
      <c r="C77" s="297"/>
      <c r="D77" s="306"/>
      <c r="E77" s="306"/>
      <c r="F77" s="233"/>
      <c r="I77" s="233"/>
      <c r="J77" s="233"/>
      <c r="K77" s="233"/>
      <c r="L77" s="233"/>
      <c r="M77" s="12"/>
      <c r="N77" s="503"/>
      <c r="O77" s="500"/>
      <c r="P77" s="514"/>
      <c r="Q77" s="515"/>
      <c r="R77" s="515"/>
      <c r="S77" s="515"/>
      <c r="T77" s="515"/>
      <c r="U77" s="516"/>
    </row>
    <row r="78" spans="1:21" ht="15" customHeight="1">
      <c r="A78" s="495" t="str">
        <f>IF(Reinsurers!A40="","",Reinsurers!A40)</f>
        <v/>
      </c>
      <c r="B78" s="496"/>
      <c r="C78" s="297"/>
      <c r="D78" s="306"/>
      <c r="E78" s="306"/>
      <c r="F78" s="233"/>
      <c r="G78" s="22" t="s">
        <v>459</v>
      </c>
      <c r="H78" s="233"/>
      <c r="I78" s="233"/>
      <c r="J78" s="233"/>
      <c r="K78" s="233"/>
      <c r="L78" s="233"/>
      <c r="M78" s="12"/>
      <c r="N78" s="504"/>
      <c r="O78" s="501"/>
      <c r="P78" s="517"/>
      <c r="Q78" s="518"/>
      <c r="R78" s="518"/>
      <c r="S78" s="518"/>
      <c r="T78" s="518"/>
      <c r="U78" s="519"/>
    </row>
    <row r="79" spans="1:21" ht="15" customHeight="1">
      <c r="A79" s="495" t="str">
        <f>IF(Reinsurers!A41="","",Reinsurers!A41)</f>
        <v/>
      </c>
      <c r="B79" s="496"/>
      <c r="C79" s="297"/>
      <c r="D79" s="306"/>
      <c r="E79" s="306"/>
      <c r="F79" s="233"/>
      <c r="G79" s="92" t="s">
        <v>460</v>
      </c>
      <c r="H79" s="303"/>
      <c r="I79" s="303"/>
      <c r="J79" s="303"/>
      <c r="K79" s="303"/>
      <c r="L79" s="299"/>
      <c r="M79" s="12"/>
      <c r="N79" s="502" t="s">
        <v>352</v>
      </c>
      <c r="O79" s="499"/>
      <c r="P79" s="511"/>
      <c r="Q79" s="512"/>
      <c r="R79" s="512"/>
      <c r="S79" s="512"/>
      <c r="T79" s="512"/>
      <c r="U79" s="513"/>
    </row>
    <row r="80" spans="1:21" ht="15" customHeight="1">
      <c r="A80" s="495" t="str">
        <f>IF(Reinsurers!A42="","",Reinsurers!A42)</f>
        <v/>
      </c>
      <c r="B80" s="496"/>
      <c r="C80" s="297"/>
      <c r="D80" s="306"/>
      <c r="E80" s="306"/>
      <c r="F80" s="233"/>
      <c r="G80" s="92" t="s">
        <v>461</v>
      </c>
      <c r="H80" s="303"/>
      <c r="I80" s="303"/>
      <c r="J80" s="303"/>
      <c r="K80" s="303"/>
      <c r="L80" s="299"/>
      <c r="M80" s="12"/>
      <c r="N80" s="503"/>
      <c r="O80" s="500"/>
      <c r="P80" s="514"/>
      <c r="Q80" s="515"/>
      <c r="R80" s="515"/>
      <c r="S80" s="515"/>
      <c r="T80" s="515"/>
      <c r="U80" s="516"/>
    </row>
    <row r="81" spans="1:21" ht="15" customHeight="1">
      <c r="A81" s="495" t="str">
        <f>IF(Reinsurers!A43="","",Reinsurers!A43)</f>
        <v/>
      </c>
      <c r="B81" s="496"/>
      <c r="C81" s="297"/>
      <c r="D81" s="306"/>
      <c r="E81" s="306"/>
      <c r="F81" s="233"/>
      <c r="G81" s="93" t="s">
        <v>462</v>
      </c>
      <c r="H81" s="303"/>
      <c r="I81" s="303"/>
      <c r="J81" s="303"/>
      <c r="K81" s="303"/>
      <c r="L81" s="304">
        <f>IF($B$7=Variables!$A$3,L80,L79)</f>
        <v>0</v>
      </c>
      <c r="M81" s="12"/>
      <c r="N81" s="503"/>
      <c r="O81" s="500"/>
      <c r="P81" s="514"/>
      <c r="Q81" s="515"/>
      <c r="R81" s="515"/>
      <c r="S81" s="515"/>
      <c r="T81" s="515"/>
      <c r="U81" s="516"/>
    </row>
    <row r="82" spans="1:21" ht="15" customHeight="1">
      <c r="A82" s="495" t="str">
        <f>IF(Reinsurers!A44="","",Reinsurers!A44)</f>
        <v/>
      </c>
      <c r="B82" s="496"/>
      <c r="C82" s="297"/>
      <c r="D82" s="306"/>
      <c r="E82" s="306"/>
      <c r="F82" s="233"/>
      <c r="G82" s="233"/>
      <c r="H82" s="233"/>
      <c r="I82" s="233"/>
      <c r="J82" s="233"/>
      <c r="K82" s="233"/>
      <c r="L82" s="233"/>
      <c r="M82" s="12"/>
      <c r="N82" s="503"/>
      <c r="O82" s="500"/>
      <c r="P82" s="514"/>
      <c r="Q82" s="515"/>
      <c r="R82" s="515"/>
      <c r="S82" s="515"/>
      <c r="T82" s="515"/>
      <c r="U82" s="516"/>
    </row>
    <row r="83" spans="1:21" ht="15" customHeight="1">
      <c r="A83" s="495" t="str">
        <f>IF(Reinsurers!A45="","",Reinsurers!A45)</f>
        <v/>
      </c>
      <c r="B83" s="496"/>
      <c r="C83" s="297"/>
      <c r="D83" s="306"/>
      <c r="E83" s="306"/>
      <c r="F83" s="233"/>
      <c r="G83" s="233"/>
      <c r="H83" s="233"/>
      <c r="I83" s="233"/>
      <c r="J83" s="233"/>
      <c r="K83" s="233"/>
      <c r="L83" s="233"/>
      <c r="M83" s="12"/>
      <c r="N83" s="503"/>
      <c r="O83" s="500"/>
      <c r="P83" s="514"/>
      <c r="Q83" s="515"/>
      <c r="R83" s="515"/>
      <c r="S83" s="515"/>
      <c r="T83" s="515"/>
      <c r="U83" s="516"/>
    </row>
    <row r="84" spans="1:21" ht="15" customHeight="1">
      <c r="A84" s="495" t="str">
        <f>IF(Reinsurers!A46="","",Reinsurers!A46)</f>
        <v/>
      </c>
      <c r="B84" s="496"/>
      <c r="C84" s="297"/>
      <c r="D84" s="306"/>
      <c r="E84" s="306"/>
      <c r="F84" s="233"/>
      <c r="G84" s="233"/>
      <c r="H84" s="233"/>
      <c r="I84" s="233"/>
      <c r="J84" s="233"/>
      <c r="K84" s="233"/>
      <c r="L84" s="233"/>
      <c r="M84" s="12"/>
      <c r="N84" s="504"/>
      <c r="O84" s="501"/>
      <c r="P84" s="517"/>
      <c r="Q84" s="518"/>
      <c r="R84" s="518"/>
      <c r="S84" s="518"/>
      <c r="T84" s="518"/>
      <c r="U84" s="519"/>
    </row>
    <row r="85" spans="1:21" ht="15" customHeight="1">
      <c r="A85" s="495" t="str">
        <f>IF(Reinsurers!A47="","",Reinsurers!A47)</f>
        <v/>
      </c>
      <c r="B85" s="496"/>
      <c r="C85" s="297"/>
      <c r="D85" s="306"/>
      <c r="E85" s="306"/>
      <c r="F85" s="233"/>
      <c r="G85" s="233"/>
      <c r="H85" s="233"/>
      <c r="I85" s="233"/>
      <c r="J85" s="233"/>
      <c r="K85" s="233"/>
      <c r="L85" s="233"/>
      <c r="M85" s="12"/>
    </row>
    <row r="86" spans="1:21" ht="15" customHeight="1">
      <c r="A86" s="495" t="str">
        <f>IF(Reinsurers!A48="","",Reinsurers!A48)</f>
        <v/>
      </c>
      <c r="B86" s="496"/>
      <c r="C86" s="297"/>
      <c r="D86" s="306"/>
      <c r="E86" s="306"/>
      <c r="F86" s="233"/>
      <c r="G86" s="233"/>
      <c r="H86" s="233"/>
      <c r="I86" s="233"/>
      <c r="J86" s="233"/>
      <c r="K86" s="233"/>
      <c r="L86" s="233"/>
      <c r="M86" s="12"/>
    </row>
    <row r="87" spans="1:21" ht="15" customHeight="1">
      <c r="A87" s="495" t="str">
        <f>IF(Reinsurers!A49="","",Reinsurers!A49)</f>
        <v/>
      </c>
      <c r="B87" s="496"/>
      <c r="C87" s="297"/>
      <c r="D87" s="306"/>
      <c r="E87" s="306"/>
      <c r="F87" s="233"/>
      <c r="G87" s="233"/>
      <c r="H87" s="233"/>
      <c r="I87" s="233"/>
      <c r="J87" s="233"/>
      <c r="K87" s="233"/>
      <c r="L87" s="233"/>
      <c r="M87" s="12"/>
    </row>
    <row r="88" spans="1:21" ht="15" customHeight="1">
      <c r="A88" s="495" t="str">
        <f>IF(Reinsurers!A50="","",Reinsurers!A50)</f>
        <v/>
      </c>
      <c r="B88" s="496"/>
      <c r="C88" s="297"/>
      <c r="D88" s="306"/>
      <c r="E88" s="306"/>
      <c r="F88" s="233"/>
      <c r="G88" s="233"/>
      <c r="H88" s="233"/>
      <c r="I88" s="233"/>
      <c r="J88" s="233"/>
      <c r="K88" s="233"/>
      <c r="L88" s="233"/>
      <c r="M88" s="12"/>
    </row>
    <row r="89" spans="1:21" ht="15" customHeight="1">
      <c r="A89" s="495" t="str">
        <f>IF(Reinsurers!A51="","",Reinsurers!A51)</f>
        <v/>
      </c>
      <c r="B89" s="496"/>
      <c r="C89" s="297"/>
      <c r="D89" s="306"/>
      <c r="E89" s="306"/>
      <c r="F89" s="233"/>
      <c r="G89" s="233"/>
      <c r="H89" s="233"/>
      <c r="I89" s="233"/>
      <c r="J89" s="233"/>
      <c r="K89" s="233"/>
      <c r="L89" s="233"/>
    </row>
    <row r="91" spans="1:21" ht="15" customHeight="1">
      <c r="F91" s="3"/>
    </row>
    <row r="92" spans="1:21" ht="15" customHeight="1">
      <c r="F92" s="3"/>
    </row>
    <row r="93" spans="1:21" ht="15" customHeight="1">
      <c r="F93" s="3"/>
    </row>
    <row r="94" spans="1:21" ht="15" customHeight="1">
      <c r="F94" s="3"/>
    </row>
    <row r="95" spans="1:21" ht="15" customHeight="1">
      <c r="F95" s="3"/>
    </row>
    <row r="96" spans="1:21"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sheetData>
  <mergeCells count="75">
    <mergeCell ref="A89:B89"/>
    <mergeCell ref="O47:O48"/>
    <mergeCell ref="A80:B80"/>
    <mergeCell ref="A81:B81"/>
    <mergeCell ref="A82:B82"/>
    <mergeCell ref="A83:B83"/>
    <mergeCell ref="A84:B84"/>
    <mergeCell ref="A85:B85"/>
    <mergeCell ref="A74:B74"/>
    <mergeCell ref="A75:B75"/>
    <mergeCell ref="A76:B76"/>
    <mergeCell ref="A77:B77"/>
    <mergeCell ref="A78:B78"/>
    <mergeCell ref="N73:N78"/>
    <mergeCell ref="N79:N84"/>
    <mergeCell ref="O79:O84"/>
    <mergeCell ref="P47:U48"/>
    <mergeCell ref="A88:B88"/>
    <mergeCell ref="P79:U84"/>
    <mergeCell ref="P49:U54"/>
    <mergeCell ref="P55:U60"/>
    <mergeCell ref="P61:U66"/>
    <mergeCell ref="P67:U72"/>
    <mergeCell ref="P73:U78"/>
    <mergeCell ref="O73:O78"/>
    <mergeCell ref="N49:N54"/>
    <mergeCell ref="O49:O54"/>
    <mergeCell ref="N55:N60"/>
    <mergeCell ref="A59:B59"/>
    <mergeCell ref="A60:B60"/>
    <mergeCell ref="A61:B61"/>
    <mergeCell ref="A62:B62"/>
    <mergeCell ref="A63:B63"/>
    <mergeCell ref="A87:B87"/>
    <mergeCell ref="A79:B79"/>
    <mergeCell ref="A68:B68"/>
    <mergeCell ref="A69:B69"/>
    <mergeCell ref="A70:B70"/>
    <mergeCell ref="A71:B71"/>
    <mergeCell ref="A72:B72"/>
    <mergeCell ref="A73:B73"/>
    <mergeCell ref="A67:B67"/>
    <mergeCell ref="A86:B86"/>
    <mergeCell ref="A64:B64"/>
    <mergeCell ref="A65:B65"/>
    <mergeCell ref="A66:B66"/>
    <mergeCell ref="O55:O60"/>
    <mergeCell ref="N61:N66"/>
    <mergeCell ref="O61:O66"/>
    <mergeCell ref="N67:N72"/>
    <mergeCell ref="O67:O72"/>
    <mergeCell ref="A58:B58"/>
    <mergeCell ref="A56:B56"/>
    <mergeCell ref="A57:B57"/>
    <mergeCell ref="A26:D29"/>
    <mergeCell ref="A31:D31"/>
    <mergeCell ref="A32:D37"/>
    <mergeCell ref="A39:D39"/>
    <mergeCell ref="A40:D45"/>
    <mergeCell ref="A50:B50"/>
    <mergeCell ref="A51:B51"/>
    <mergeCell ref="A52:B52"/>
    <mergeCell ref="A53:B53"/>
    <mergeCell ref="A54:B54"/>
    <mergeCell ref="A55:B55"/>
    <mergeCell ref="A49:B49"/>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1"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104"/>
  <sheetViews>
    <sheetView showGridLines="0" view="pageLayout" zoomScaleNormal="70" workbookViewId="0">
      <selection activeCell="E20" sqref="E20"/>
    </sheetView>
  </sheetViews>
  <sheetFormatPr defaultColWidth="9.1328125" defaultRowHeight="15" customHeight="1"/>
  <cols>
    <col min="1" max="1" width="40.73046875" style="3" customWidth="1"/>
    <col min="2" max="2" width="20.73046875" style="3" customWidth="1"/>
    <col min="3" max="5" width="20.265625" style="3" customWidth="1"/>
    <col min="6" max="6" width="6.59765625" style="9" customWidth="1"/>
    <col min="7" max="7" width="136.59765625" style="9" bestFit="1" customWidth="1"/>
    <col min="8" max="12" width="17.265625" style="9" customWidth="1"/>
    <col min="13" max="13" width="6.59765625" style="9" customWidth="1"/>
    <col min="14" max="14" width="55.1328125" style="3" customWidth="1"/>
    <col min="15" max="16" width="17.59765625" style="3" customWidth="1"/>
    <col min="17" max="17" width="15.1328125" style="3" customWidth="1"/>
    <col min="18" max="16384" width="9.1328125" style="3"/>
  </cols>
  <sheetData>
    <row r="1" spans="1:17" ht="30" customHeight="1">
      <c r="A1" s="1" t="str">
        <f>Summary!A1</f>
        <v>PRA Insurance Stress Testing 2019</v>
      </c>
      <c r="G1" s="5" t="str">
        <f>CONCATENATE("Scenario ", B2, ": Projected Movement in Net Assets after Stress")</f>
        <v>Scenario B2: Projected Movement in Net Assets after Stress</v>
      </c>
      <c r="H1" s="10"/>
      <c r="I1" s="10"/>
      <c r="J1" s="10"/>
      <c r="K1" s="10"/>
      <c r="L1" s="10"/>
      <c r="N1" s="14" t="str">
        <f>CONCATENATE("Scenario ", B2, ": Specific data items")</f>
        <v>Scenario B2: Specific data items</v>
      </c>
    </row>
    <row r="2" spans="1:17" ht="19.899999999999999" customHeight="1">
      <c r="A2" s="14" t="s">
        <v>380</v>
      </c>
      <c r="B2" s="5" t="s">
        <v>377</v>
      </c>
      <c r="D2" s="229" t="s">
        <v>26</v>
      </c>
      <c r="G2" s="66" t="s">
        <v>11</v>
      </c>
      <c r="H2" s="10"/>
      <c r="I2" s="164" t="s">
        <v>530</v>
      </c>
      <c r="J2" s="10"/>
      <c r="K2" s="10"/>
      <c r="L2" s="10"/>
      <c r="N2" s="6" t="s">
        <v>11</v>
      </c>
    </row>
    <row r="3" spans="1:17" ht="19.899999999999999" customHeight="1">
      <c r="A3" s="6" t="s">
        <v>11</v>
      </c>
      <c r="D3" s="230" t="s">
        <v>24</v>
      </c>
      <c r="G3" s="136"/>
      <c r="H3" s="32"/>
      <c r="I3" s="164" t="s">
        <v>533</v>
      </c>
      <c r="J3" s="163"/>
      <c r="K3" s="163"/>
      <c r="L3" s="10"/>
      <c r="N3" s="2"/>
    </row>
    <row r="4" spans="1:17" ht="19.899999999999999" customHeight="1">
      <c r="B4" s="2"/>
      <c r="C4" s="2"/>
      <c r="D4" s="231" t="s">
        <v>25</v>
      </c>
      <c r="E4" s="2"/>
      <c r="F4" s="10"/>
      <c r="G4" s="22" t="s">
        <v>101</v>
      </c>
      <c r="H4" s="162" t="s">
        <v>432</v>
      </c>
      <c r="I4" s="164" t="s">
        <v>531</v>
      </c>
      <c r="J4" s="164" t="s">
        <v>534</v>
      </c>
      <c r="K4" s="164" t="s">
        <v>536</v>
      </c>
      <c r="L4" s="164" t="s">
        <v>538</v>
      </c>
      <c r="M4" s="10"/>
      <c r="N4" s="13" t="s">
        <v>638</v>
      </c>
    </row>
    <row r="5" spans="1:17" ht="15" customHeight="1">
      <c r="G5" s="7"/>
      <c r="H5" s="161" t="s">
        <v>529</v>
      </c>
      <c r="I5" s="164" t="s">
        <v>532</v>
      </c>
      <c r="J5" s="164" t="s">
        <v>535</v>
      </c>
      <c r="K5" s="164" t="s">
        <v>537</v>
      </c>
      <c r="L5" s="164" t="s">
        <v>539</v>
      </c>
    </row>
    <row r="6" spans="1:17" ht="14.25">
      <c r="A6" s="90" t="s">
        <v>6</v>
      </c>
      <c r="B6" s="479" t="str">
        <f>IF('Firm Info'!B6="","",'Firm Info'!B6)</f>
        <v/>
      </c>
      <c r="C6" s="479"/>
      <c r="D6" s="479"/>
      <c r="G6" s="147" t="s">
        <v>84</v>
      </c>
      <c r="H6" s="142">
        <f>'2019 Projection'!B16</f>
        <v>0</v>
      </c>
      <c r="I6" s="139"/>
      <c r="J6" s="139"/>
      <c r="K6" s="139"/>
      <c r="L6" s="142">
        <f>SUM(H6:K6)</f>
        <v>0</v>
      </c>
      <c r="N6" s="184"/>
      <c r="O6" s="104" t="s">
        <v>65</v>
      </c>
      <c r="P6" s="104" t="s">
        <v>66</v>
      </c>
      <c r="Q6" s="103" t="s">
        <v>2</v>
      </c>
    </row>
    <row r="7" spans="1:17" ht="15" customHeight="1">
      <c r="A7" s="74" t="s">
        <v>452</v>
      </c>
      <c r="B7" s="468" t="str">
        <f>IF('Firm Info'!B7="","",'Firm Info'!B7)</f>
        <v/>
      </c>
      <c r="C7" s="468"/>
      <c r="D7" s="468"/>
      <c r="G7" s="147" t="s">
        <v>85</v>
      </c>
      <c r="H7" s="142">
        <f>'2019 Projection'!B17</f>
        <v>0</v>
      </c>
      <c r="I7" s="139"/>
      <c r="J7" s="139"/>
      <c r="K7" s="139"/>
      <c r="L7" s="142">
        <f t="shared" ref="L7:L12" si="0">SUM(H7:K7)</f>
        <v>0</v>
      </c>
      <c r="N7" s="184" t="s">
        <v>32</v>
      </c>
      <c r="O7" s="309"/>
      <c r="P7" s="309"/>
      <c r="Q7" s="304">
        <f t="shared" ref="Q7:Q15" si="1">SUM(O7:P7)</f>
        <v>0</v>
      </c>
    </row>
    <row r="8" spans="1:17" ht="14.25">
      <c r="A8" s="90" t="s">
        <v>5</v>
      </c>
      <c r="B8" s="480" t="str">
        <f>VLOOKUP(B2,Summary!$A$16:$B$23, 2)</f>
        <v>A1+ Cal EQ + Aftershock</v>
      </c>
      <c r="C8" s="468"/>
      <c r="D8" s="468"/>
      <c r="G8" s="147" t="s">
        <v>486</v>
      </c>
      <c r="H8" s="142">
        <f>'2019 Projection'!B18</f>
        <v>0</v>
      </c>
      <c r="I8" s="139"/>
      <c r="J8" s="139"/>
      <c r="K8" s="139"/>
      <c r="L8" s="142">
        <f t="shared" si="0"/>
        <v>0</v>
      </c>
      <c r="N8" s="184" t="s">
        <v>33</v>
      </c>
      <c r="O8" s="309"/>
      <c r="P8" s="309"/>
      <c r="Q8" s="304">
        <f t="shared" si="1"/>
        <v>0</v>
      </c>
    </row>
    <row r="9" spans="1:17" ht="14.25" customHeight="1">
      <c r="A9" s="481" t="s">
        <v>12</v>
      </c>
      <c r="B9" s="482" t="str">
        <f>Summary!K18</f>
        <v>A severe earthquake of magnitude ~8.0 along the San Andreas fault followed by an aftershock of magnitude ~7</v>
      </c>
      <c r="C9" s="483"/>
      <c r="D9" s="484"/>
      <c r="G9" s="148" t="s">
        <v>487</v>
      </c>
      <c r="H9" s="140">
        <f>SUM(H6:H8)</f>
        <v>0</v>
      </c>
      <c r="I9" s="140">
        <f t="shared" ref="I9:K9" si="2">SUM(I6:I8)</f>
        <v>0</v>
      </c>
      <c r="J9" s="140">
        <f t="shared" si="2"/>
        <v>0</v>
      </c>
      <c r="K9" s="140">
        <f t="shared" si="2"/>
        <v>0</v>
      </c>
      <c r="L9" s="140">
        <f t="shared" si="0"/>
        <v>0</v>
      </c>
      <c r="N9" s="184" t="s">
        <v>34</v>
      </c>
      <c r="O9" s="309"/>
      <c r="P9" s="309"/>
      <c r="Q9" s="304">
        <f t="shared" si="1"/>
        <v>0</v>
      </c>
    </row>
    <row r="10" spans="1:17" ht="14.25">
      <c r="A10" s="481"/>
      <c r="B10" s="485"/>
      <c r="C10" s="486"/>
      <c r="D10" s="487"/>
      <c r="G10" s="147" t="s">
        <v>86</v>
      </c>
      <c r="H10" s="142">
        <f>'2019 Projection'!B20</f>
        <v>0</v>
      </c>
      <c r="I10" s="139"/>
      <c r="J10" s="139"/>
      <c r="K10" s="139"/>
      <c r="L10" s="142">
        <f t="shared" si="0"/>
        <v>0</v>
      </c>
      <c r="N10" s="184" t="s">
        <v>38</v>
      </c>
      <c r="O10" s="309"/>
      <c r="P10" s="309"/>
      <c r="Q10" s="304">
        <f t="shared" si="1"/>
        <v>0</v>
      </c>
    </row>
    <row r="11" spans="1:17" ht="14.25">
      <c r="A11" s="481"/>
      <c r="B11" s="485"/>
      <c r="C11" s="486"/>
      <c r="D11" s="487"/>
      <c r="G11" s="147" t="s">
        <v>87</v>
      </c>
      <c r="H11" s="142">
        <f>'2019 Projection'!B21</f>
        <v>0</v>
      </c>
      <c r="I11" s="139"/>
      <c r="J11" s="139"/>
      <c r="K11" s="139"/>
      <c r="L11" s="142">
        <f t="shared" si="0"/>
        <v>0</v>
      </c>
      <c r="N11" s="184" t="s">
        <v>35</v>
      </c>
      <c r="O11" s="309"/>
      <c r="P11" s="309"/>
      <c r="Q11" s="304">
        <f t="shared" si="1"/>
        <v>0</v>
      </c>
    </row>
    <row r="12" spans="1:17" ht="14.25">
      <c r="A12" s="481"/>
      <c r="B12" s="488"/>
      <c r="C12" s="489"/>
      <c r="D12" s="490"/>
      <c r="G12" s="148" t="s">
        <v>488</v>
      </c>
      <c r="H12" s="140">
        <f>SUM(H10:H11)</f>
        <v>0</v>
      </c>
      <c r="I12" s="140">
        <f t="shared" ref="I12:K12" si="3">SUM(I10:I11)</f>
        <v>0</v>
      </c>
      <c r="J12" s="140">
        <f t="shared" si="3"/>
        <v>0</v>
      </c>
      <c r="K12" s="140">
        <f t="shared" si="3"/>
        <v>0</v>
      </c>
      <c r="L12" s="140">
        <f t="shared" si="0"/>
        <v>0</v>
      </c>
      <c r="N12" s="184" t="s">
        <v>42</v>
      </c>
      <c r="O12" s="309"/>
      <c r="P12" s="309"/>
      <c r="Q12" s="304">
        <f t="shared" si="1"/>
        <v>0</v>
      </c>
    </row>
    <row r="13" spans="1:17" ht="14.25">
      <c r="G13" s="149" t="s">
        <v>523</v>
      </c>
      <c r="H13" s="141"/>
      <c r="I13" s="141"/>
      <c r="J13" s="141"/>
      <c r="K13" s="141"/>
      <c r="L13" s="141"/>
      <c r="N13" s="184" t="s">
        <v>37</v>
      </c>
      <c r="O13" s="309"/>
      <c r="P13" s="309"/>
      <c r="Q13" s="304">
        <f t="shared" si="1"/>
        <v>0</v>
      </c>
    </row>
    <row r="14" spans="1:17" ht="14.25">
      <c r="A14" s="184" t="s">
        <v>18</v>
      </c>
      <c r="B14" s="491"/>
      <c r="C14" s="492"/>
      <c r="D14" s="493"/>
      <c r="G14" s="150" t="s">
        <v>88</v>
      </c>
      <c r="H14" s="142">
        <f>'2019 Projection'!B24</f>
        <v>0</v>
      </c>
      <c r="I14" s="139"/>
      <c r="J14" s="139"/>
      <c r="K14" s="139"/>
      <c r="L14" s="142">
        <f t="shared" ref="L14:L22" si="4">SUM(H14:K14)</f>
        <v>0</v>
      </c>
      <c r="N14" s="184" t="s">
        <v>36</v>
      </c>
      <c r="O14" s="309"/>
      <c r="P14" s="309"/>
      <c r="Q14" s="304">
        <f t="shared" si="1"/>
        <v>0</v>
      </c>
    </row>
    <row r="15" spans="1:17" ht="14.25">
      <c r="A15" s="494" t="s">
        <v>19</v>
      </c>
      <c r="B15" s="494"/>
      <c r="C15" s="494"/>
      <c r="D15" s="494"/>
      <c r="G15" s="150" t="s">
        <v>89</v>
      </c>
      <c r="H15" s="142">
        <f>'2019 Projection'!B25</f>
        <v>0</v>
      </c>
      <c r="I15" s="139"/>
      <c r="J15" s="139"/>
      <c r="K15" s="139"/>
      <c r="L15" s="142">
        <f t="shared" si="4"/>
        <v>0</v>
      </c>
      <c r="N15" s="96" t="s">
        <v>628</v>
      </c>
      <c r="O15" s="310">
        <f>SUM(O7:O14)</f>
        <v>0</v>
      </c>
      <c r="P15" s="310">
        <f>SUM(P7:P14)</f>
        <v>0</v>
      </c>
      <c r="Q15" s="304">
        <f t="shared" si="1"/>
        <v>0</v>
      </c>
    </row>
    <row r="16" spans="1:17" ht="14.25">
      <c r="A16" s="475"/>
      <c r="B16" s="475"/>
      <c r="C16" s="475"/>
      <c r="D16" s="475"/>
      <c r="G16" s="150" t="s">
        <v>90</v>
      </c>
      <c r="H16" s="142">
        <f>'2019 Projection'!B26</f>
        <v>0</v>
      </c>
      <c r="I16" s="139"/>
      <c r="J16" s="139"/>
      <c r="K16" s="139"/>
      <c r="L16" s="142">
        <f t="shared" si="4"/>
        <v>0</v>
      </c>
    </row>
    <row r="17" spans="1:17" ht="14.25">
      <c r="A17" s="475"/>
      <c r="B17" s="475"/>
      <c r="C17" s="475"/>
      <c r="D17" s="475"/>
      <c r="G17" s="150" t="s">
        <v>91</v>
      </c>
      <c r="H17" s="142">
        <f>'2019 Projection'!B27</f>
        <v>0</v>
      </c>
      <c r="I17" s="139"/>
      <c r="J17" s="139"/>
      <c r="K17" s="139"/>
      <c r="L17" s="142">
        <f t="shared" si="4"/>
        <v>0</v>
      </c>
      <c r="N17" s="184" t="s">
        <v>50</v>
      </c>
      <c r="O17" s="309"/>
      <c r="P17" s="309"/>
      <c r="Q17" s="304">
        <f>SUM(O17:P17)</f>
        <v>0</v>
      </c>
    </row>
    <row r="18" spans="1:17" ht="14.25">
      <c r="A18" s="475"/>
      <c r="B18" s="475"/>
      <c r="C18" s="475"/>
      <c r="D18" s="475"/>
      <c r="G18" s="150" t="s">
        <v>103</v>
      </c>
      <c r="H18" s="142">
        <f>'2019 Projection'!B28</f>
        <v>0</v>
      </c>
      <c r="I18" s="139"/>
      <c r="J18" s="139"/>
      <c r="K18" s="139"/>
      <c r="L18" s="142">
        <f t="shared" si="4"/>
        <v>0</v>
      </c>
      <c r="N18" s="257" t="s">
        <v>72</v>
      </c>
      <c r="O18" s="309"/>
      <c r="P18" s="299"/>
      <c r="Q18" s="304">
        <f>SUM(O18:P18)</f>
        <v>0</v>
      </c>
    </row>
    <row r="19" spans="1:17" ht="14.25">
      <c r="A19" s="475"/>
      <c r="B19" s="475"/>
      <c r="C19" s="475"/>
      <c r="D19" s="475"/>
      <c r="G19" s="148" t="s">
        <v>524</v>
      </c>
      <c r="H19" s="140">
        <f>SUM(H14:H18)</f>
        <v>0</v>
      </c>
      <c r="I19" s="140">
        <f t="shared" ref="I19:K19" si="5">SUM(I14:I18)</f>
        <v>0</v>
      </c>
      <c r="J19" s="140">
        <f t="shared" si="5"/>
        <v>0</v>
      </c>
      <c r="K19" s="140">
        <f t="shared" si="5"/>
        <v>0</v>
      </c>
      <c r="L19" s="140">
        <f t="shared" si="4"/>
        <v>0</v>
      </c>
      <c r="Q19" s="129"/>
    </row>
    <row r="20" spans="1:17" ht="14.25">
      <c r="G20" s="147" t="s">
        <v>700</v>
      </c>
      <c r="H20" s="142">
        <f>'2019 Projection'!B30</f>
        <v>0</v>
      </c>
      <c r="I20" s="139"/>
      <c r="J20" s="139"/>
      <c r="K20" s="139"/>
      <c r="L20" s="142">
        <f t="shared" si="4"/>
        <v>0</v>
      </c>
      <c r="N20" s="13" t="s">
        <v>51</v>
      </c>
    </row>
    <row r="21" spans="1:17" ht="14.25">
      <c r="A21" s="90" t="s">
        <v>116</v>
      </c>
      <c r="B21" s="299"/>
      <c r="G21" s="147" t="s">
        <v>93</v>
      </c>
      <c r="H21" s="142">
        <f>'2019 Projection'!B31</f>
        <v>0</v>
      </c>
      <c r="I21" s="139"/>
      <c r="J21" s="139"/>
      <c r="K21" s="139"/>
      <c r="L21" s="142">
        <f t="shared" si="4"/>
        <v>0</v>
      </c>
      <c r="N21" s="13"/>
    </row>
    <row r="22" spans="1:17" ht="14.25">
      <c r="A22" s="90" t="s">
        <v>335</v>
      </c>
      <c r="B22" s="299"/>
      <c r="G22" s="148" t="s">
        <v>489</v>
      </c>
      <c r="H22" s="140">
        <f>SUM(H20:H21)</f>
        <v>0</v>
      </c>
      <c r="I22" s="140">
        <f t="shared" ref="I22:K22" si="6">SUM(I20:I21)</f>
        <v>0</v>
      </c>
      <c r="J22" s="140">
        <f t="shared" si="6"/>
        <v>0</v>
      </c>
      <c r="K22" s="140">
        <f t="shared" si="6"/>
        <v>0</v>
      </c>
      <c r="L22" s="140">
        <f t="shared" si="4"/>
        <v>0</v>
      </c>
      <c r="N22" s="184"/>
      <c r="O22" s="104" t="s">
        <v>65</v>
      </c>
      <c r="P22" s="103" t="s">
        <v>66</v>
      </c>
    </row>
    <row r="23" spans="1:17" ht="14.25">
      <c r="A23" s="90" t="s">
        <v>13</v>
      </c>
      <c r="B23" s="299"/>
      <c r="C23" s="19"/>
      <c r="G23" s="149" t="s">
        <v>490</v>
      </c>
      <c r="H23" s="142">
        <f>+H22+H19+H12+H9</f>
        <v>0</v>
      </c>
      <c r="I23" s="142">
        <f>+I22+I19+I12+I9</f>
        <v>0</v>
      </c>
      <c r="J23" s="142">
        <f t="shared" ref="J23:K23" si="7">+J22+J19+J12+J9</f>
        <v>0</v>
      </c>
      <c r="K23" s="142">
        <f t="shared" si="7"/>
        <v>0</v>
      </c>
      <c r="L23" s="142">
        <f>SUM(H23:K23)</f>
        <v>0</v>
      </c>
      <c r="N23" s="184" t="s">
        <v>62</v>
      </c>
      <c r="O23" s="309"/>
      <c r="P23" s="299"/>
    </row>
    <row r="24" spans="1:17" ht="14.25">
      <c r="A24" s="90" t="s">
        <v>71</v>
      </c>
      <c r="B24" s="299"/>
      <c r="C24" s="18" t="s">
        <v>31</v>
      </c>
      <c r="G24" s="25"/>
      <c r="H24" s="143"/>
      <c r="I24" s="143"/>
      <c r="J24" s="143"/>
      <c r="K24" s="143"/>
      <c r="L24" s="143"/>
      <c r="N24" s="184" t="s">
        <v>63</v>
      </c>
      <c r="O24" s="309"/>
      <c r="P24" s="299"/>
    </row>
    <row r="25" spans="1:17" ht="14.25">
      <c r="A25" s="494" t="s">
        <v>629</v>
      </c>
      <c r="B25" s="494"/>
      <c r="C25" s="494"/>
      <c r="D25" s="494"/>
      <c r="G25" s="26" t="s">
        <v>102</v>
      </c>
      <c r="H25" s="143"/>
      <c r="I25" s="143"/>
      <c r="J25" s="143"/>
      <c r="K25" s="143"/>
      <c r="L25" s="143"/>
      <c r="N25" s="184" t="s">
        <v>64</v>
      </c>
      <c r="O25" s="309"/>
      <c r="P25" s="299"/>
    </row>
    <row r="26" spans="1:17" ht="14.25">
      <c r="A26" s="475"/>
      <c r="B26" s="475"/>
      <c r="C26" s="475"/>
      <c r="D26" s="475"/>
      <c r="G26" s="25"/>
      <c r="H26" s="143"/>
      <c r="I26" s="143"/>
      <c r="J26" s="143"/>
      <c r="K26" s="143"/>
      <c r="L26" s="143"/>
      <c r="N26" s="184" t="s">
        <v>67</v>
      </c>
      <c r="O26" s="309"/>
      <c r="P26" s="299"/>
    </row>
    <row r="27" spans="1:17" ht="14.25">
      <c r="A27" s="475"/>
      <c r="B27" s="475"/>
      <c r="C27" s="475"/>
      <c r="D27" s="475"/>
      <c r="G27" s="151" t="s">
        <v>491</v>
      </c>
      <c r="H27" s="142">
        <f>'2019 Projection'!B37</f>
        <v>0</v>
      </c>
      <c r="I27" s="139"/>
      <c r="J27" s="139"/>
      <c r="K27" s="139"/>
      <c r="L27" s="142">
        <f t="shared" ref="L27:L39" si="8">SUM(H27:K27)</f>
        <v>0</v>
      </c>
      <c r="N27" s="184" t="s">
        <v>583</v>
      </c>
      <c r="O27" s="309"/>
      <c r="P27" s="299"/>
    </row>
    <row r="28" spans="1:17" ht="14.25">
      <c r="A28" s="475"/>
      <c r="B28" s="475"/>
      <c r="C28" s="475"/>
      <c r="D28" s="475"/>
      <c r="G28" s="151" t="s">
        <v>492</v>
      </c>
      <c r="H28" s="142">
        <f>'2019 Projection'!B38</f>
        <v>0</v>
      </c>
      <c r="I28" s="139"/>
      <c r="J28" s="139"/>
      <c r="K28" s="139"/>
      <c r="L28" s="142">
        <f t="shared" si="8"/>
        <v>0</v>
      </c>
    </row>
    <row r="29" spans="1:17" ht="14.25">
      <c r="A29" s="475"/>
      <c r="B29" s="475"/>
      <c r="C29" s="475"/>
      <c r="D29" s="475"/>
      <c r="G29" s="151" t="s">
        <v>493</v>
      </c>
      <c r="H29" s="142">
        <f>'2019 Projection'!B39</f>
        <v>0</v>
      </c>
      <c r="I29" s="139"/>
      <c r="J29" s="139"/>
      <c r="K29" s="139"/>
      <c r="L29" s="142">
        <f t="shared" si="8"/>
        <v>0</v>
      </c>
      <c r="N29" s="13" t="s">
        <v>643</v>
      </c>
    </row>
    <row r="30" spans="1:17" ht="14.25">
      <c r="G30" s="152" t="s">
        <v>494</v>
      </c>
      <c r="H30" s="140">
        <f>SUM(H27:H29)</f>
        <v>0</v>
      </c>
      <c r="I30" s="140">
        <f t="shared" ref="I30:K30" si="9">SUM(I27:I29)</f>
        <v>0</v>
      </c>
      <c r="J30" s="140">
        <f t="shared" si="9"/>
        <v>0</v>
      </c>
      <c r="K30" s="140">
        <f t="shared" si="9"/>
        <v>0</v>
      </c>
      <c r="L30" s="140">
        <f t="shared" si="8"/>
        <v>0</v>
      </c>
    </row>
    <row r="31" spans="1:17" ht="14.25">
      <c r="A31" s="494" t="s">
        <v>27</v>
      </c>
      <c r="B31" s="494"/>
      <c r="C31" s="494"/>
      <c r="D31" s="494"/>
      <c r="G31" s="153" t="s">
        <v>94</v>
      </c>
      <c r="H31" s="142">
        <f>'2019 Projection'!B41</f>
        <v>0</v>
      </c>
      <c r="I31" s="139"/>
      <c r="J31" s="139"/>
      <c r="K31" s="139"/>
      <c r="L31" s="142">
        <f t="shared" si="8"/>
        <v>0</v>
      </c>
      <c r="N31" s="184"/>
      <c r="O31" s="103" t="s">
        <v>60</v>
      </c>
      <c r="P31" s="33"/>
    </row>
    <row r="32" spans="1:17" ht="14.25">
      <c r="A32" s="475"/>
      <c r="B32" s="475"/>
      <c r="C32" s="475"/>
      <c r="D32" s="475"/>
      <c r="G32" s="153" t="s">
        <v>95</v>
      </c>
      <c r="H32" s="142">
        <f>'2019 Projection'!B42</f>
        <v>0</v>
      </c>
      <c r="I32" s="139"/>
      <c r="J32" s="139"/>
      <c r="K32" s="139"/>
      <c r="L32" s="142">
        <f t="shared" si="8"/>
        <v>0</v>
      </c>
      <c r="N32" s="184" t="s">
        <v>349</v>
      </c>
      <c r="O32" s="299"/>
      <c r="P32" s="232"/>
    </row>
    <row r="33" spans="1:21" ht="14.25">
      <c r="A33" s="475"/>
      <c r="B33" s="475"/>
      <c r="C33" s="475"/>
      <c r="D33" s="475"/>
      <c r="G33" s="153" t="s">
        <v>495</v>
      </c>
      <c r="H33" s="142">
        <f>'2019 Projection'!B43</f>
        <v>0</v>
      </c>
      <c r="I33" s="139"/>
      <c r="J33" s="139"/>
      <c r="K33" s="139"/>
      <c r="L33" s="142">
        <f t="shared" si="8"/>
        <v>0</v>
      </c>
      <c r="N33" s="258" t="s">
        <v>642</v>
      </c>
      <c r="O33" s="139"/>
      <c r="P33" s="232"/>
    </row>
    <row r="34" spans="1:21" ht="14.25">
      <c r="A34" s="475"/>
      <c r="B34" s="475"/>
      <c r="C34" s="475"/>
      <c r="D34" s="475"/>
      <c r="G34" s="154" t="s">
        <v>496</v>
      </c>
      <c r="H34" s="140">
        <f>SUM(H31:H33)</f>
        <v>0</v>
      </c>
      <c r="I34" s="140">
        <f t="shared" ref="I34:K34" si="10">SUM(I31:I33)</f>
        <v>0</v>
      </c>
      <c r="J34" s="140">
        <f t="shared" si="10"/>
        <v>0</v>
      </c>
      <c r="K34" s="140">
        <f t="shared" si="10"/>
        <v>0</v>
      </c>
      <c r="L34" s="140">
        <f t="shared" si="8"/>
        <v>0</v>
      </c>
      <c r="N34" s="184" t="s">
        <v>350</v>
      </c>
      <c r="O34" s="299"/>
    </row>
    <row r="35" spans="1:21" ht="14.25">
      <c r="A35" s="475"/>
      <c r="B35" s="475"/>
      <c r="C35" s="475"/>
      <c r="D35" s="475"/>
      <c r="G35" s="153" t="s">
        <v>179</v>
      </c>
      <c r="H35" s="142">
        <f>'2019 Projection'!B45</f>
        <v>0</v>
      </c>
      <c r="I35" s="139"/>
      <c r="J35" s="139"/>
      <c r="K35" s="139"/>
      <c r="L35" s="142">
        <f t="shared" si="8"/>
        <v>0</v>
      </c>
      <c r="N35" s="32"/>
      <c r="O35" s="232"/>
      <c r="P35" s="232"/>
    </row>
    <row r="36" spans="1:21" ht="14.25">
      <c r="A36" s="475"/>
      <c r="B36" s="475"/>
      <c r="C36" s="475"/>
      <c r="D36" s="475"/>
      <c r="G36" s="147" t="s">
        <v>96</v>
      </c>
      <c r="H36" s="142">
        <f>'2019 Projection'!B46</f>
        <v>0</v>
      </c>
      <c r="I36" s="139"/>
      <c r="J36" s="139"/>
      <c r="K36" s="139"/>
      <c r="L36" s="142">
        <f t="shared" si="8"/>
        <v>0</v>
      </c>
      <c r="N36" s="4" t="s">
        <v>54</v>
      </c>
      <c r="P36" s="232"/>
    </row>
    <row r="37" spans="1:21" ht="15" customHeight="1">
      <c r="A37" s="475"/>
      <c r="B37" s="475"/>
      <c r="C37" s="475"/>
      <c r="D37" s="475"/>
      <c r="G37" s="147" t="s">
        <v>97</v>
      </c>
      <c r="H37" s="142">
        <f>'2019 Projection'!B47</f>
        <v>0</v>
      </c>
      <c r="I37" s="139"/>
      <c r="J37" s="139"/>
      <c r="K37" s="139"/>
      <c r="L37" s="142">
        <f t="shared" si="8"/>
        <v>0</v>
      </c>
      <c r="P37" s="232"/>
    </row>
    <row r="38" spans="1:21" ht="14.25">
      <c r="G38" s="147" t="s">
        <v>98</v>
      </c>
      <c r="H38" s="142">
        <f>'2019 Projection'!B48</f>
        <v>0</v>
      </c>
      <c r="I38" s="139"/>
      <c r="J38" s="139"/>
      <c r="K38" s="139"/>
      <c r="L38" s="142">
        <f t="shared" si="8"/>
        <v>0</v>
      </c>
      <c r="N38" s="184"/>
      <c r="O38" s="103" t="s">
        <v>60</v>
      </c>
      <c r="P38" s="232"/>
      <c r="Q38" s="21"/>
    </row>
    <row r="39" spans="1:21" ht="15" customHeight="1">
      <c r="A39" s="476" t="s">
        <v>167</v>
      </c>
      <c r="B39" s="477"/>
      <c r="C39" s="477"/>
      <c r="D39" s="478"/>
      <c r="G39" s="148" t="s">
        <v>497</v>
      </c>
      <c r="H39" s="140">
        <f>SUM(H35:H38)</f>
        <v>0</v>
      </c>
      <c r="I39" s="140">
        <f t="shared" ref="I39:K39" si="11">SUM(I35:I38)</f>
        <v>0</v>
      </c>
      <c r="J39" s="140">
        <f t="shared" si="11"/>
        <v>0</v>
      </c>
      <c r="K39" s="140">
        <f t="shared" si="11"/>
        <v>0</v>
      </c>
      <c r="L39" s="140">
        <f t="shared" si="8"/>
        <v>0</v>
      </c>
      <c r="N39" s="184" t="s">
        <v>585</v>
      </c>
      <c r="O39" s="307"/>
      <c r="P39" s="232"/>
    </row>
    <row r="40" spans="1:21" ht="15" customHeight="1">
      <c r="A40" s="475"/>
      <c r="B40" s="475"/>
      <c r="C40" s="475"/>
      <c r="D40" s="475"/>
      <c r="G40" s="153" t="s">
        <v>99</v>
      </c>
      <c r="H40" s="142">
        <f>'2019 Projection'!B50</f>
        <v>0</v>
      </c>
      <c r="I40" s="139"/>
      <c r="J40" s="139"/>
      <c r="K40" s="139"/>
      <c r="L40" s="142">
        <f>SUM(H40:K40)</f>
        <v>0</v>
      </c>
      <c r="N40" s="102" t="s">
        <v>73</v>
      </c>
      <c r="O40" s="307"/>
    </row>
    <row r="41" spans="1:21" ht="15" customHeight="1">
      <c r="A41" s="475"/>
      <c r="B41" s="475"/>
      <c r="C41" s="475"/>
      <c r="D41" s="475"/>
      <c r="G41" s="149" t="s">
        <v>100</v>
      </c>
      <c r="H41" s="141"/>
      <c r="I41" s="141"/>
      <c r="J41" s="141"/>
      <c r="K41" s="141"/>
      <c r="L41" s="141"/>
      <c r="N41" s="102" t="s">
        <v>74</v>
      </c>
      <c r="O41" s="307"/>
    </row>
    <row r="42" spans="1:21" ht="15" customHeight="1">
      <c r="A42" s="475"/>
      <c r="B42" s="475"/>
      <c r="C42" s="475"/>
      <c r="D42" s="475"/>
      <c r="G42" s="150" t="s">
        <v>106</v>
      </c>
      <c r="H42" s="142">
        <f>'2019 Projection'!B52</f>
        <v>0</v>
      </c>
      <c r="I42" s="139"/>
      <c r="J42" s="139"/>
      <c r="K42" s="139"/>
      <c r="L42" s="142">
        <f t="shared" ref="L42:L46" si="12">SUM(H42:K42)</f>
        <v>0</v>
      </c>
      <c r="N42" s="102" t="s">
        <v>75</v>
      </c>
      <c r="O42" s="307"/>
    </row>
    <row r="43" spans="1:21" ht="15" customHeight="1">
      <c r="A43" s="475"/>
      <c r="B43" s="475"/>
      <c r="C43" s="475"/>
      <c r="D43" s="475"/>
      <c r="G43" s="155" t="s">
        <v>180</v>
      </c>
      <c r="H43" s="141"/>
      <c r="I43" s="141"/>
      <c r="J43" s="141"/>
      <c r="K43" s="141"/>
      <c r="L43" s="141"/>
      <c r="N43" s="184" t="s">
        <v>76</v>
      </c>
      <c r="O43" s="307"/>
    </row>
    <row r="44" spans="1:21" ht="15" customHeight="1">
      <c r="A44" s="475"/>
      <c r="B44" s="475"/>
      <c r="C44" s="475"/>
      <c r="D44" s="475"/>
      <c r="G44" s="156" t="s">
        <v>104</v>
      </c>
      <c r="H44" s="142">
        <f>'2019 Projection'!B54</f>
        <v>0</v>
      </c>
      <c r="I44" s="139"/>
      <c r="J44" s="139"/>
      <c r="K44" s="139"/>
      <c r="L44" s="142">
        <f t="shared" si="12"/>
        <v>0</v>
      </c>
    </row>
    <row r="45" spans="1:21" ht="15" customHeight="1">
      <c r="A45" s="475"/>
      <c r="B45" s="475"/>
      <c r="C45" s="475"/>
      <c r="D45" s="475"/>
      <c r="G45" s="156" t="s">
        <v>105</v>
      </c>
      <c r="H45" s="142">
        <f>'2019 Projection'!B55</f>
        <v>0</v>
      </c>
      <c r="I45" s="139"/>
      <c r="J45" s="139"/>
      <c r="K45" s="139"/>
      <c r="L45" s="142">
        <f t="shared" si="12"/>
        <v>0</v>
      </c>
    </row>
    <row r="46" spans="1:21" ht="15" customHeight="1">
      <c r="G46" s="148" t="s">
        <v>498</v>
      </c>
      <c r="H46" s="140">
        <f>SUM(H40:H45)</f>
        <v>0</v>
      </c>
      <c r="I46" s="140">
        <f t="shared" ref="I46:K46" si="13">SUM(I40:I45)</f>
        <v>0</v>
      </c>
      <c r="J46" s="140">
        <f t="shared" si="13"/>
        <v>0</v>
      </c>
      <c r="K46" s="140">
        <f t="shared" si="13"/>
        <v>0</v>
      </c>
      <c r="L46" s="140">
        <f t="shared" si="12"/>
        <v>0</v>
      </c>
      <c r="N46" s="4" t="s">
        <v>639</v>
      </c>
    </row>
    <row r="47" spans="1:21" ht="15" customHeight="1">
      <c r="A47" s="4" t="s">
        <v>40</v>
      </c>
      <c r="G47" s="149" t="s">
        <v>499</v>
      </c>
      <c r="H47" s="142">
        <f>+H30+H34+H39+H46</f>
        <v>0</v>
      </c>
      <c r="I47" s="142">
        <f>+I46+I39-+I34+I30</f>
        <v>0</v>
      </c>
      <c r="J47" s="142">
        <f t="shared" ref="J47:K47" si="14">+J46+J39-+J34+J30</f>
        <v>0</v>
      </c>
      <c r="K47" s="142">
        <f t="shared" si="14"/>
        <v>0</v>
      </c>
      <c r="L47" s="142">
        <f>SUM(H47:K47)</f>
        <v>0</v>
      </c>
    </row>
    <row r="48" spans="1:21" ht="46.15" customHeight="1">
      <c r="G48" s="3"/>
      <c r="H48" s="143"/>
      <c r="I48" s="143"/>
      <c r="J48" s="143"/>
      <c r="K48" s="143"/>
      <c r="L48" s="143"/>
      <c r="M48" s="11"/>
      <c r="O48" s="520" t="s">
        <v>626</v>
      </c>
      <c r="P48" s="505" t="s">
        <v>55</v>
      </c>
      <c r="Q48" s="506"/>
      <c r="R48" s="506"/>
      <c r="S48" s="506"/>
      <c r="T48" s="506"/>
      <c r="U48" s="507"/>
    </row>
    <row r="49" spans="1:21" ht="15" customHeight="1">
      <c r="A49" s="497" t="s">
        <v>17</v>
      </c>
      <c r="B49" s="498"/>
      <c r="C49" s="86" t="s">
        <v>14</v>
      </c>
      <c r="D49" s="86" t="s">
        <v>15</v>
      </c>
      <c r="E49" s="86" t="s">
        <v>30</v>
      </c>
      <c r="F49" s="11"/>
      <c r="G49" s="149" t="s">
        <v>500</v>
      </c>
      <c r="H49" s="142">
        <f>+H47+H23</f>
        <v>0</v>
      </c>
      <c r="I49" s="142">
        <f>+I47+I23</f>
        <v>0</v>
      </c>
      <c r="J49" s="142">
        <f t="shared" ref="J49:K49" si="15">+J47+J23</f>
        <v>0</v>
      </c>
      <c r="K49" s="142">
        <f t="shared" si="15"/>
        <v>0</v>
      </c>
      <c r="L49" s="142">
        <f>SUM(H49:K49)</f>
        <v>0</v>
      </c>
      <c r="M49" s="12"/>
      <c r="O49" s="521"/>
      <c r="P49" s="185"/>
      <c r="Q49" s="186"/>
      <c r="R49" s="186"/>
      <c r="S49" s="186"/>
      <c r="T49" s="186"/>
      <c r="U49" s="187"/>
    </row>
    <row r="50" spans="1:21" ht="15" customHeight="1">
      <c r="A50" s="495" t="str">
        <f>IF(Reinsurers!A12="","",Reinsurers!A12)</f>
        <v/>
      </c>
      <c r="B50" s="496"/>
      <c r="C50" s="299"/>
      <c r="D50" s="307"/>
      <c r="E50" s="307"/>
      <c r="F50" s="233"/>
      <c r="G50" s="145"/>
      <c r="H50" s="141"/>
      <c r="I50" s="141"/>
      <c r="J50" s="141"/>
      <c r="K50" s="141"/>
      <c r="L50" s="141"/>
      <c r="M50" s="12"/>
      <c r="N50" s="502" t="s">
        <v>56</v>
      </c>
      <c r="O50" s="499"/>
      <c r="P50" s="511"/>
      <c r="Q50" s="512"/>
      <c r="R50" s="512"/>
      <c r="S50" s="512"/>
      <c r="T50" s="512"/>
      <c r="U50" s="513"/>
    </row>
    <row r="51" spans="1:21" ht="15" customHeight="1">
      <c r="A51" s="495" t="str">
        <f>IF(Reinsurers!A13="","",Reinsurers!A13)</f>
        <v/>
      </c>
      <c r="B51" s="496"/>
      <c r="C51" s="299"/>
      <c r="D51" s="307"/>
      <c r="E51" s="307"/>
      <c r="F51" s="233"/>
      <c r="G51" s="145" t="s">
        <v>501</v>
      </c>
      <c r="H51" s="141"/>
      <c r="I51" s="141"/>
      <c r="J51" s="141"/>
      <c r="K51" s="141"/>
      <c r="L51" s="141"/>
      <c r="M51" s="12"/>
      <c r="N51" s="503"/>
      <c r="O51" s="500"/>
      <c r="P51" s="514"/>
      <c r="Q51" s="515"/>
      <c r="R51" s="515"/>
      <c r="S51" s="515"/>
      <c r="T51" s="515"/>
      <c r="U51" s="516"/>
    </row>
    <row r="52" spans="1:21" ht="15" customHeight="1">
      <c r="A52" s="495" t="str">
        <f>IF(Reinsurers!A14="","",Reinsurers!A14)</f>
        <v/>
      </c>
      <c r="B52" s="496"/>
      <c r="C52" s="299"/>
      <c r="D52" s="307"/>
      <c r="E52" s="307"/>
      <c r="F52" s="233"/>
      <c r="G52" s="157" t="s">
        <v>502</v>
      </c>
      <c r="H52" s="142">
        <f>'2019 Projection'!B62</f>
        <v>0</v>
      </c>
      <c r="I52" s="139"/>
      <c r="J52" s="139"/>
      <c r="K52" s="139"/>
      <c r="L52" s="142">
        <f t="shared" ref="L52:L53" si="16">SUM(H52:K52)</f>
        <v>0</v>
      </c>
      <c r="M52" s="12"/>
      <c r="N52" s="503"/>
      <c r="O52" s="500"/>
      <c r="P52" s="514"/>
      <c r="Q52" s="515"/>
      <c r="R52" s="515"/>
      <c r="S52" s="515"/>
      <c r="T52" s="515"/>
      <c r="U52" s="516"/>
    </row>
    <row r="53" spans="1:21" ht="15" customHeight="1">
      <c r="A53" s="495" t="str">
        <f>IF(Reinsurers!A15="","",Reinsurers!A15)</f>
        <v/>
      </c>
      <c r="B53" s="496"/>
      <c r="C53" s="299"/>
      <c r="D53" s="307"/>
      <c r="E53" s="307"/>
      <c r="F53" s="233"/>
      <c r="G53" s="151" t="s">
        <v>525</v>
      </c>
      <c r="H53" s="142">
        <f>'2019 Projection'!B63</f>
        <v>0</v>
      </c>
      <c r="I53" s="139"/>
      <c r="J53" s="139"/>
      <c r="K53" s="139"/>
      <c r="L53" s="142">
        <f t="shared" si="16"/>
        <v>0</v>
      </c>
      <c r="M53" s="12"/>
      <c r="N53" s="503"/>
      <c r="O53" s="500"/>
      <c r="P53" s="514"/>
      <c r="Q53" s="515"/>
      <c r="R53" s="515"/>
      <c r="S53" s="515"/>
      <c r="T53" s="515"/>
      <c r="U53" s="516"/>
    </row>
    <row r="54" spans="1:21" ht="14.25">
      <c r="A54" s="495" t="str">
        <f>IF(Reinsurers!A16="","",Reinsurers!A16)</f>
        <v/>
      </c>
      <c r="B54" s="496"/>
      <c r="C54" s="299"/>
      <c r="D54" s="307"/>
      <c r="E54" s="307"/>
      <c r="F54" s="233"/>
      <c r="G54" s="160" t="s">
        <v>503</v>
      </c>
      <c r="H54" s="141"/>
      <c r="I54" s="141"/>
      <c r="J54" s="141"/>
      <c r="K54" s="141"/>
      <c r="L54" s="141"/>
      <c r="M54" s="12"/>
      <c r="N54" s="503"/>
      <c r="O54" s="500"/>
      <c r="P54" s="514"/>
      <c r="Q54" s="515"/>
      <c r="R54" s="515"/>
      <c r="S54" s="515"/>
      <c r="T54" s="515"/>
      <c r="U54" s="516"/>
    </row>
    <row r="55" spans="1:21" ht="15" customHeight="1">
      <c r="A55" s="495" t="str">
        <f>IF(Reinsurers!A17="","",Reinsurers!A17)</f>
        <v/>
      </c>
      <c r="B55" s="496"/>
      <c r="C55" s="299"/>
      <c r="D55" s="307"/>
      <c r="E55" s="307"/>
      <c r="F55" s="233"/>
      <c r="G55" s="150" t="s">
        <v>504</v>
      </c>
      <c r="H55" s="142">
        <f>'2019 Projection'!B65</f>
        <v>0</v>
      </c>
      <c r="I55" s="139"/>
      <c r="J55" s="139"/>
      <c r="K55" s="139"/>
      <c r="L55" s="142">
        <f t="shared" ref="L55:L69" si="17">SUM(H55:K55)</f>
        <v>0</v>
      </c>
      <c r="M55" s="12"/>
      <c r="N55" s="504"/>
      <c r="O55" s="501"/>
      <c r="P55" s="517"/>
      <c r="Q55" s="518"/>
      <c r="R55" s="518"/>
      <c r="S55" s="518"/>
      <c r="T55" s="518"/>
      <c r="U55" s="519"/>
    </row>
    <row r="56" spans="1:21" ht="15" customHeight="1">
      <c r="A56" s="495" t="str">
        <f>IF(Reinsurers!A18="","",Reinsurers!A18)</f>
        <v/>
      </c>
      <c r="B56" s="496"/>
      <c r="C56" s="299"/>
      <c r="D56" s="307"/>
      <c r="E56" s="307"/>
      <c r="F56" s="233"/>
      <c r="G56" s="150" t="s">
        <v>505</v>
      </c>
      <c r="H56" s="142">
        <f>'2019 Projection'!B66</f>
        <v>0</v>
      </c>
      <c r="I56" s="139"/>
      <c r="J56" s="139"/>
      <c r="K56" s="139"/>
      <c r="L56" s="142">
        <f t="shared" si="17"/>
        <v>0</v>
      </c>
      <c r="M56" s="12"/>
      <c r="N56" s="502" t="s">
        <v>633</v>
      </c>
      <c r="O56" s="499"/>
      <c r="P56" s="511"/>
      <c r="Q56" s="512"/>
      <c r="R56" s="512"/>
      <c r="S56" s="512"/>
      <c r="T56" s="512"/>
      <c r="U56" s="513"/>
    </row>
    <row r="57" spans="1:21" ht="15" customHeight="1">
      <c r="A57" s="495" t="str">
        <f>IF(Reinsurers!A19="","",Reinsurers!A19)</f>
        <v/>
      </c>
      <c r="B57" s="496"/>
      <c r="C57" s="299"/>
      <c r="D57" s="307"/>
      <c r="E57" s="307"/>
      <c r="F57" s="233"/>
      <c r="G57" s="150" t="s">
        <v>506</v>
      </c>
      <c r="H57" s="142">
        <f>'2019 Projection'!B67</f>
        <v>0</v>
      </c>
      <c r="I57" s="139"/>
      <c r="J57" s="139"/>
      <c r="K57" s="139"/>
      <c r="L57" s="142">
        <f t="shared" si="17"/>
        <v>0</v>
      </c>
      <c r="M57" s="12"/>
      <c r="N57" s="503"/>
      <c r="O57" s="500"/>
      <c r="P57" s="514"/>
      <c r="Q57" s="515"/>
      <c r="R57" s="515"/>
      <c r="S57" s="515"/>
      <c r="T57" s="515"/>
      <c r="U57" s="516"/>
    </row>
    <row r="58" spans="1:21" ht="15" customHeight="1">
      <c r="A58" s="495" t="str">
        <f>IF(Reinsurers!A20="","",Reinsurers!A20)</f>
        <v/>
      </c>
      <c r="B58" s="496"/>
      <c r="C58" s="299"/>
      <c r="D58" s="307"/>
      <c r="E58" s="307"/>
      <c r="F58" s="233"/>
      <c r="G58" s="149" t="s">
        <v>507</v>
      </c>
      <c r="H58" s="142">
        <f>SUM(H52:H57)</f>
        <v>0</v>
      </c>
      <c r="I58" s="142">
        <f t="shared" ref="I58:K58" si="18">SUM(I52:I57)</f>
        <v>0</v>
      </c>
      <c r="J58" s="142">
        <f t="shared" si="18"/>
        <v>0</v>
      </c>
      <c r="K58" s="142">
        <f t="shared" si="18"/>
        <v>0</v>
      </c>
      <c r="L58" s="142">
        <f t="shared" si="17"/>
        <v>0</v>
      </c>
      <c r="M58" s="12"/>
      <c r="N58" s="503"/>
      <c r="O58" s="500"/>
      <c r="P58" s="514"/>
      <c r="Q58" s="515"/>
      <c r="R58" s="515"/>
      <c r="S58" s="515"/>
      <c r="T58" s="515"/>
      <c r="U58" s="516"/>
    </row>
    <row r="59" spans="1:21" ht="15" customHeight="1">
      <c r="A59" s="495" t="str">
        <f>IF(Reinsurers!A21="","",Reinsurers!A21)</f>
        <v/>
      </c>
      <c r="B59" s="496"/>
      <c r="C59" s="299"/>
      <c r="D59" s="307"/>
      <c r="E59" s="307"/>
      <c r="F59" s="233"/>
      <c r="G59" s="149" t="s">
        <v>508</v>
      </c>
      <c r="H59" s="142">
        <f>+H58+H49</f>
        <v>0</v>
      </c>
      <c r="I59" s="142">
        <f t="shared" ref="I59:K59" si="19">+I58+I49</f>
        <v>0</v>
      </c>
      <c r="J59" s="142">
        <f t="shared" si="19"/>
        <v>0</v>
      </c>
      <c r="K59" s="142">
        <f t="shared" si="19"/>
        <v>0</v>
      </c>
      <c r="L59" s="142">
        <f t="shared" si="17"/>
        <v>0</v>
      </c>
      <c r="M59" s="12"/>
      <c r="N59" s="503"/>
      <c r="O59" s="500"/>
      <c r="P59" s="514"/>
      <c r="Q59" s="515"/>
      <c r="R59" s="515"/>
      <c r="S59" s="515"/>
      <c r="T59" s="515"/>
      <c r="U59" s="516"/>
    </row>
    <row r="60" spans="1:21" ht="15" customHeight="1">
      <c r="A60" s="495" t="str">
        <f>IF(Reinsurers!A22="","",Reinsurers!A22)</f>
        <v/>
      </c>
      <c r="B60" s="496"/>
      <c r="C60" s="299"/>
      <c r="D60" s="307"/>
      <c r="E60" s="307"/>
      <c r="F60" s="233"/>
      <c r="G60" s="150" t="s">
        <v>509</v>
      </c>
      <c r="H60" s="142">
        <f>'2019 Projection'!B70</f>
        <v>0</v>
      </c>
      <c r="I60" s="139"/>
      <c r="J60" s="139"/>
      <c r="K60" s="139"/>
      <c r="L60" s="142">
        <f t="shared" si="17"/>
        <v>0</v>
      </c>
      <c r="M60" s="12"/>
      <c r="N60" s="503"/>
      <c r="O60" s="500"/>
      <c r="P60" s="514"/>
      <c r="Q60" s="515"/>
      <c r="R60" s="515"/>
      <c r="S60" s="515"/>
      <c r="T60" s="515"/>
      <c r="U60" s="516"/>
    </row>
    <row r="61" spans="1:21" ht="15" customHeight="1">
      <c r="A61" s="495" t="str">
        <f>IF(Reinsurers!A23="","",Reinsurers!A23)</f>
        <v/>
      </c>
      <c r="B61" s="496"/>
      <c r="C61" s="299"/>
      <c r="D61" s="307"/>
      <c r="E61" s="307"/>
      <c r="F61" s="233"/>
      <c r="G61" s="150" t="s">
        <v>510</v>
      </c>
      <c r="H61" s="142">
        <f>'2019 Projection'!B71</f>
        <v>0</v>
      </c>
      <c r="I61" s="139"/>
      <c r="J61" s="139"/>
      <c r="K61" s="139"/>
      <c r="L61" s="142">
        <f t="shared" si="17"/>
        <v>0</v>
      </c>
      <c r="M61" s="12"/>
      <c r="N61" s="504"/>
      <c r="O61" s="501"/>
      <c r="P61" s="517"/>
      <c r="Q61" s="518"/>
      <c r="R61" s="518"/>
      <c r="S61" s="518"/>
      <c r="T61" s="518"/>
      <c r="U61" s="519"/>
    </row>
    <row r="62" spans="1:21" ht="15" customHeight="1">
      <c r="A62" s="495" t="str">
        <f>IF(Reinsurers!A24="","",Reinsurers!A24)</f>
        <v/>
      </c>
      <c r="B62" s="496"/>
      <c r="C62" s="299"/>
      <c r="D62" s="307"/>
      <c r="E62" s="307"/>
      <c r="F62" s="233"/>
      <c r="G62" s="150" t="s">
        <v>511</v>
      </c>
      <c r="H62" s="142">
        <f>'2019 Projection'!B72</f>
        <v>0</v>
      </c>
      <c r="I62" s="139"/>
      <c r="J62" s="139"/>
      <c r="K62" s="139"/>
      <c r="L62" s="142">
        <f t="shared" si="17"/>
        <v>0</v>
      </c>
      <c r="M62" s="12"/>
      <c r="N62" s="502" t="s">
        <v>631</v>
      </c>
      <c r="O62" s="499"/>
      <c r="P62" s="511"/>
      <c r="Q62" s="512"/>
      <c r="R62" s="512"/>
      <c r="S62" s="512"/>
      <c r="T62" s="512"/>
      <c r="U62" s="513"/>
    </row>
    <row r="63" spans="1:21" ht="15" customHeight="1">
      <c r="A63" s="495" t="str">
        <f>IF(Reinsurers!A25="","",Reinsurers!A25)</f>
        <v/>
      </c>
      <c r="B63" s="496"/>
      <c r="C63" s="299"/>
      <c r="D63" s="307"/>
      <c r="E63" s="307"/>
      <c r="F63" s="233"/>
      <c r="G63" s="149" t="s">
        <v>512</v>
      </c>
      <c r="H63" s="142">
        <f>SUM(H59:H62)</f>
        <v>0</v>
      </c>
      <c r="I63" s="142">
        <f t="shared" ref="I63:K63" si="20">SUM(I59:I62)</f>
        <v>0</v>
      </c>
      <c r="J63" s="142">
        <f t="shared" si="20"/>
        <v>0</v>
      </c>
      <c r="K63" s="142">
        <f t="shared" si="20"/>
        <v>0</v>
      </c>
      <c r="L63" s="142">
        <f t="shared" si="17"/>
        <v>0</v>
      </c>
      <c r="M63" s="12"/>
      <c r="N63" s="503"/>
      <c r="O63" s="500"/>
      <c r="P63" s="514"/>
      <c r="Q63" s="515"/>
      <c r="R63" s="515"/>
      <c r="S63" s="515"/>
      <c r="T63" s="515"/>
      <c r="U63" s="516"/>
    </row>
    <row r="64" spans="1:21" ht="15" customHeight="1">
      <c r="A64" s="495" t="str">
        <f>IF(Reinsurers!A26="","",Reinsurers!A26)</f>
        <v/>
      </c>
      <c r="B64" s="496"/>
      <c r="C64" s="299"/>
      <c r="D64" s="307"/>
      <c r="E64" s="307"/>
      <c r="F64" s="233"/>
      <c r="G64" s="149" t="s">
        <v>513</v>
      </c>
      <c r="H64" s="142">
        <f>'2019 Projection'!B74</f>
        <v>0</v>
      </c>
      <c r="I64" s="303"/>
      <c r="J64" s="303"/>
      <c r="K64" s="303"/>
      <c r="L64" s="142">
        <f>H64</f>
        <v>0</v>
      </c>
      <c r="M64" s="12"/>
      <c r="N64" s="503"/>
      <c r="O64" s="500"/>
      <c r="P64" s="514"/>
      <c r="Q64" s="515"/>
      <c r="R64" s="515"/>
      <c r="S64" s="515"/>
      <c r="T64" s="515"/>
      <c r="U64" s="516"/>
    </row>
    <row r="65" spans="1:21" ht="15" customHeight="1">
      <c r="A65" s="495" t="str">
        <f>IF(Reinsurers!A27="","",Reinsurers!A27)</f>
        <v/>
      </c>
      <c r="B65" s="496"/>
      <c r="C65" s="299"/>
      <c r="D65" s="307"/>
      <c r="E65" s="307"/>
      <c r="F65" s="233"/>
      <c r="G65" s="150" t="s">
        <v>540</v>
      </c>
      <c r="H65" s="142">
        <f>'2019 Projection'!B75</f>
        <v>0</v>
      </c>
      <c r="I65" s="139"/>
      <c r="J65" s="139"/>
      <c r="K65" s="139"/>
      <c r="L65" s="142">
        <f t="shared" si="17"/>
        <v>0</v>
      </c>
      <c r="M65" s="12"/>
      <c r="N65" s="503"/>
      <c r="O65" s="500"/>
      <c r="P65" s="514"/>
      <c r="Q65" s="515"/>
      <c r="R65" s="515"/>
      <c r="S65" s="515"/>
      <c r="T65" s="515"/>
      <c r="U65" s="516"/>
    </row>
    <row r="66" spans="1:21" ht="15" customHeight="1">
      <c r="A66" s="495" t="str">
        <f>IF(Reinsurers!A28="","",Reinsurers!A28)</f>
        <v/>
      </c>
      <c r="B66" s="496"/>
      <c r="C66" s="299"/>
      <c r="D66" s="307"/>
      <c r="E66" s="307"/>
      <c r="F66" s="233"/>
      <c r="G66" s="150" t="s">
        <v>514</v>
      </c>
      <c r="H66" s="142">
        <f>'2019 Projection'!B76</f>
        <v>0</v>
      </c>
      <c r="I66" s="139"/>
      <c r="J66" s="139"/>
      <c r="K66" s="139"/>
      <c r="L66" s="142">
        <f t="shared" si="17"/>
        <v>0</v>
      </c>
      <c r="M66" s="12"/>
      <c r="N66" s="503"/>
      <c r="O66" s="500"/>
      <c r="P66" s="514"/>
      <c r="Q66" s="515"/>
      <c r="R66" s="515"/>
      <c r="S66" s="515"/>
      <c r="T66" s="515"/>
      <c r="U66" s="516"/>
    </row>
    <row r="67" spans="1:21" ht="15" customHeight="1">
      <c r="A67" s="495" t="str">
        <f>IF(Reinsurers!A29="","",Reinsurers!A29)</f>
        <v/>
      </c>
      <c r="B67" s="496"/>
      <c r="C67" s="299"/>
      <c r="D67" s="307"/>
      <c r="E67" s="307"/>
      <c r="F67" s="233"/>
      <c r="G67" s="150" t="s">
        <v>515</v>
      </c>
      <c r="H67" s="142">
        <f>'2019 Projection'!B77</f>
        <v>0</v>
      </c>
      <c r="I67" s="139"/>
      <c r="J67" s="139"/>
      <c r="K67" s="139"/>
      <c r="L67" s="142">
        <f t="shared" si="17"/>
        <v>0</v>
      </c>
      <c r="M67" s="12"/>
      <c r="N67" s="504"/>
      <c r="O67" s="501"/>
      <c r="P67" s="517"/>
      <c r="Q67" s="518"/>
      <c r="R67" s="518"/>
      <c r="S67" s="518"/>
      <c r="T67" s="518"/>
      <c r="U67" s="519"/>
    </row>
    <row r="68" spans="1:21" ht="15" customHeight="1">
      <c r="A68" s="495" t="str">
        <f>IF(Reinsurers!A30="","",Reinsurers!A30)</f>
        <v/>
      </c>
      <c r="B68" s="496"/>
      <c r="C68" s="299"/>
      <c r="D68" s="307"/>
      <c r="E68" s="307"/>
      <c r="F68" s="233"/>
      <c r="G68" s="159" t="s">
        <v>516</v>
      </c>
      <c r="H68" s="142">
        <f>'2019 Projection'!B78</f>
        <v>0</v>
      </c>
      <c r="I68" s="139"/>
      <c r="J68" s="139"/>
      <c r="K68" s="139"/>
      <c r="L68" s="142">
        <f t="shared" si="17"/>
        <v>0</v>
      </c>
      <c r="M68" s="12"/>
      <c r="N68" s="502" t="s">
        <v>632</v>
      </c>
      <c r="O68" s="499"/>
      <c r="P68" s="511"/>
      <c r="Q68" s="512"/>
      <c r="R68" s="512"/>
      <c r="S68" s="512"/>
      <c r="T68" s="512"/>
      <c r="U68" s="513"/>
    </row>
    <row r="69" spans="1:21" ht="15" customHeight="1">
      <c r="A69" s="495" t="str">
        <f>IF(Reinsurers!A31="","",Reinsurers!A31)</f>
        <v/>
      </c>
      <c r="B69" s="496"/>
      <c r="C69" s="299"/>
      <c r="D69" s="307"/>
      <c r="E69" s="307"/>
      <c r="F69" s="233"/>
      <c r="G69" s="160" t="s">
        <v>517</v>
      </c>
      <c r="H69" s="142">
        <f>SUM(H63:H68)</f>
        <v>0</v>
      </c>
      <c r="I69" s="142">
        <f t="shared" ref="I69:K69" si="21">SUM(I63:I68)</f>
        <v>0</v>
      </c>
      <c r="J69" s="142">
        <f t="shared" si="21"/>
        <v>0</v>
      </c>
      <c r="K69" s="142">
        <f t="shared" si="21"/>
        <v>0</v>
      </c>
      <c r="L69" s="142">
        <f t="shared" si="17"/>
        <v>0</v>
      </c>
      <c r="M69" s="12"/>
      <c r="N69" s="503"/>
      <c r="O69" s="500"/>
      <c r="P69" s="514"/>
      <c r="Q69" s="515"/>
      <c r="R69" s="515"/>
      <c r="S69" s="515"/>
      <c r="T69" s="515"/>
      <c r="U69" s="516"/>
    </row>
    <row r="70" spans="1:21" ht="15" customHeight="1">
      <c r="A70" s="495" t="str">
        <f>IF(Reinsurers!A32="","",Reinsurers!A32)</f>
        <v/>
      </c>
      <c r="B70" s="496"/>
      <c r="C70" s="299"/>
      <c r="D70" s="307"/>
      <c r="E70" s="307"/>
      <c r="F70" s="233"/>
      <c r="G70" s="145" t="s">
        <v>518</v>
      </c>
      <c r="H70" s="141"/>
      <c r="I70" s="141"/>
      <c r="J70" s="141"/>
      <c r="K70" s="141"/>
      <c r="L70" s="141"/>
      <c r="M70" s="12"/>
      <c r="N70" s="503"/>
      <c r="O70" s="500"/>
      <c r="P70" s="514"/>
      <c r="Q70" s="515"/>
      <c r="R70" s="515"/>
      <c r="S70" s="515"/>
      <c r="T70" s="515"/>
      <c r="U70" s="516"/>
    </row>
    <row r="71" spans="1:21" ht="15" customHeight="1">
      <c r="A71" s="495" t="str">
        <f>IF(Reinsurers!A33="","",Reinsurers!A33)</f>
        <v/>
      </c>
      <c r="B71" s="496"/>
      <c r="C71" s="299"/>
      <c r="D71" s="307"/>
      <c r="E71" s="307"/>
      <c r="F71" s="233"/>
      <c r="G71" s="149" t="s">
        <v>519</v>
      </c>
      <c r="H71" s="142">
        <f>'2019 Projection'!B81</f>
        <v>0</v>
      </c>
      <c r="I71" s="303"/>
      <c r="J71" s="303"/>
      <c r="K71" s="303"/>
      <c r="L71" s="142">
        <f t="shared" ref="L71:L73" si="22">SUM(H71:K71)</f>
        <v>0</v>
      </c>
      <c r="M71" s="12"/>
      <c r="N71" s="503"/>
      <c r="O71" s="500"/>
      <c r="P71" s="514"/>
      <c r="Q71" s="515"/>
      <c r="R71" s="515"/>
      <c r="S71" s="515"/>
      <c r="T71" s="515"/>
      <c r="U71" s="516"/>
    </row>
    <row r="72" spans="1:21" ht="15" customHeight="1">
      <c r="A72" s="495" t="str">
        <f>IF(Reinsurers!A34="","",Reinsurers!A34)</f>
        <v/>
      </c>
      <c r="B72" s="496"/>
      <c r="C72" s="299"/>
      <c r="D72" s="307"/>
      <c r="E72" s="307"/>
      <c r="F72" s="233"/>
      <c r="G72" s="150" t="s">
        <v>520</v>
      </c>
      <c r="H72" s="142">
        <f>'2019 Projection'!B82</f>
        <v>0</v>
      </c>
      <c r="I72" s="139"/>
      <c r="J72" s="139"/>
      <c r="K72" s="139"/>
      <c r="L72" s="142">
        <f t="shared" si="22"/>
        <v>0</v>
      </c>
      <c r="M72" s="12"/>
      <c r="N72" s="503"/>
      <c r="O72" s="500"/>
      <c r="P72" s="514"/>
      <c r="Q72" s="515"/>
      <c r="R72" s="515"/>
      <c r="S72" s="515"/>
      <c r="T72" s="515"/>
      <c r="U72" s="516"/>
    </row>
    <row r="73" spans="1:21" ht="15" customHeight="1">
      <c r="A73" s="495" t="str">
        <f>IF(Reinsurers!A35="","",Reinsurers!A35)</f>
        <v/>
      </c>
      <c r="B73" s="496"/>
      <c r="C73" s="299"/>
      <c r="D73" s="307"/>
      <c r="E73" s="307"/>
      <c r="F73" s="233"/>
      <c r="G73" s="149" t="s">
        <v>521</v>
      </c>
      <c r="H73" s="142">
        <f>SUM(H71:H72)</f>
        <v>0</v>
      </c>
      <c r="I73" s="142">
        <f>SUM(I72)</f>
        <v>0</v>
      </c>
      <c r="J73" s="142">
        <f t="shared" ref="J73:K73" si="23">SUM(J72)</f>
        <v>0</v>
      </c>
      <c r="K73" s="142">
        <f t="shared" si="23"/>
        <v>0</v>
      </c>
      <c r="L73" s="142">
        <f t="shared" si="22"/>
        <v>0</v>
      </c>
      <c r="M73" s="12"/>
      <c r="N73" s="504"/>
      <c r="O73" s="501"/>
      <c r="P73" s="517"/>
      <c r="Q73" s="518"/>
      <c r="R73" s="518"/>
      <c r="S73" s="518"/>
      <c r="T73" s="518"/>
      <c r="U73" s="519"/>
    </row>
    <row r="74" spans="1:21" ht="15" customHeight="1">
      <c r="A74" s="495" t="str">
        <f>IF(Reinsurers!A36="","",Reinsurers!A36)</f>
        <v/>
      </c>
      <c r="B74" s="496"/>
      <c r="C74" s="299"/>
      <c r="D74" s="307"/>
      <c r="E74" s="307"/>
      <c r="F74" s="233"/>
      <c r="G74" s="146"/>
      <c r="H74" s="143"/>
      <c r="I74" s="143"/>
      <c r="J74" s="143"/>
      <c r="K74" s="143"/>
      <c r="L74" s="143"/>
      <c r="M74" s="12"/>
      <c r="N74" s="502" t="s">
        <v>352</v>
      </c>
      <c r="O74" s="499"/>
      <c r="P74" s="511"/>
      <c r="Q74" s="512"/>
      <c r="R74" s="512"/>
      <c r="S74" s="512"/>
      <c r="T74" s="512"/>
      <c r="U74" s="513"/>
    </row>
    <row r="75" spans="1:21" ht="15" customHeight="1">
      <c r="A75" s="495" t="str">
        <f>IF(Reinsurers!A37="","",Reinsurers!A37)</f>
        <v/>
      </c>
      <c r="B75" s="496"/>
      <c r="C75" s="299"/>
      <c r="D75" s="307"/>
      <c r="E75" s="307"/>
      <c r="F75" s="233"/>
      <c r="G75" s="158" t="s">
        <v>522</v>
      </c>
      <c r="H75" s="142">
        <f>-H69+H64</f>
        <v>0</v>
      </c>
      <c r="I75" s="142">
        <f t="shared" ref="I75:K75" si="24">-I69+I64</f>
        <v>0</v>
      </c>
      <c r="J75" s="142">
        <f t="shared" si="24"/>
        <v>0</v>
      </c>
      <c r="K75" s="142">
        <f t="shared" si="24"/>
        <v>0</v>
      </c>
      <c r="L75" s="142">
        <f>SUM(H75:K75)</f>
        <v>0</v>
      </c>
      <c r="M75" s="12"/>
      <c r="N75" s="503"/>
      <c r="O75" s="500"/>
      <c r="P75" s="514"/>
      <c r="Q75" s="515"/>
      <c r="R75" s="515"/>
      <c r="S75" s="515"/>
      <c r="T75" s="515"/>
      <c r="U75" s="516"/>
    </row>
    <row r="76" spans="1:21" ht="15" customHeight="1">
      <c r="A76" s="495" t="str">
        <f>IF(Reinsurers!A38="","",Reinsurers!A38)</f>
        <v/>
      </c>
      <c r="B76" s="496"/>
      <c r="C76" s="299"/>
      <c r="D76" s="307"/>
      <c r="E76" s="307"/>
      <c r="F76" s="233"/>
      <c r="H76" s="233"/>
      <c r="I76" s="233"/>
      <c r="J76" s="233"/>
      <c r="K76" s="233"/>
      <c r="L76" s="233"/>
      <c r="M76" s="12"/>
      <c r="N76" s="503"/>
      <c r="O76" s="500"/>
      <c r="P76" s="514"/>
      <c r="Q76" s="515"/>
      <c r="R76" s="515"/>
      <c r="S76" s="515"/>
      <c r="T76" s="515"/>
      <c r="U76" s="516"/>
    </row>
    <row r="77" spans="1:21" ht="15" customHeight="1">
      <c r="A77" s="495" t="str">
        <f>IF(Reinsurers!A39="","",Reinsurers!A39)</f>
        <v/>
      </c>
      <c r="B77" s="496"/>
      <c r="C77" s="299"/>
      <c r="D77" s="307"/>
      <c r="E77" s="307"/>
      <c r="F77" s="233"/>
      <c r="I77" s="233"/>
      <c r="J77" s="233"/>
      <c r="K77" s="233"/>
      <c r="L77" s="233"/>
      <c r="M77" s="12"/>
      <c r="N77" s="503"/>
      <c r="O77" s="500"/>
      <c r="P77" s="514"/>
      <c r="Q77" s="515"/>
      <c r="R77" s="515"/>
      <c r="S77" s="515"/>
      <c r="T77" s="515"/>
      <c r="U77" s="516"/>
    </row>
    <row r="78" spans="1:21" ht="15" customHeight="1">
      <c r="A78" s="495" t="str">
        <f>IF(Reinsurers!A40="","",Reinsurers!A40)</f>
        <v/>
      </c>
      <c r="B78" s="496"/>
      <c r="C78" s="299"/>
      <c r="D78" s="307"/>
      <c r="E78" s="307"/>
      <c r="F78" s="233"/>
      <c r="G78" s="22" t="s">
        <v>459</v>
      </c>
      <c r="H78" s="233"/>
      <c r="I78" s="233"/>
      <c r="J78" s="233"/>
      <c r="K78" s="233"/>
      <c r="L78" s="233"/>
      <c r="M78" s="12"/>
      <c r="N78" s="503"/>
      <c r="O78" s="500"/>
      <c r="P78" s="514"/>
      <c r="Q78" s="515"/>
      <c r="R78" s="515"/>
      <c r="S78" s="515"/>
      <c r="T78" s="515"/>
      <c r="U78" s="516"/>
    </row>
    <row r="79" spans="1:21" ht="15" customHeight="1">
      <c r="A79" s="495" t="str">
        <f>IF(Reinsurers!A41="","",Reinsurers!A41)</f>
        <v/>
      </c>
      <c r="B79" s="496"/>
      <c r="C79" s="299"/>
      <c r="D79" s="307"/>
      <c r="E79" s="307"/>
      <c r="F79" s="233"/>
      <c r="G79" s="92" t="s">
        <v>460</v>
      </c>
      <c r="H79" s="303"/>
      <c r="I79" s="303"/>
      <c r="J79" s="303"/>
      <c r="K79" s="303"/>
      <c r="L79" s="299"/>
      <c r="M79" s="12"/>
      <c r="N79" s="504"/>
      <c r="O79" s="501"/>
      <c r="P79" s="517"/>
      <c r="Q79" s="518"/>
      <c r="R79" s="518"/>
      <c r="S79" s="518"/>
      <c r="T79" s="518"/>
      <c r="U79" s="519"/>
    </row>
    <row r="80" spans="1:21" ht="15" customHeight="1">
      <c r="A80" s="495" t="str">
        <f>IF(Reinsurers!A42="","",Reinsurers!A42)</f>
        <v/>
      </c>
      <c r="B80" s="496"/>
      <c r="C80" s="299"/>
      <c r="D80" s="307"/>
      <c r="E80" s="307"/>
      <c r="F80" s="233"/>
      <c r="G80" s="92" t="s">
        <v>461</v>
      </c>
      <c r="H80" s="303"/>
      <c r="I80" s="303"/>
      <c r="J80" s="303"/>
      <c r="K80" s="303"/>
      <c r="L80" s="299"/>
      <c r="M80" s="12"/>
    </row>
    <row r="81" spans="1:13" ht="15" customHeight="1">
      <c r="A81" s="495" t="str">
        <f>IF(Reinsurers!A43="","",Reinsurers!A43)</f>
        <v/>
      </c>
      <c r="B81" s="496"/>
      <c r="C81" s="299"/>
      <c r="D81" s="307"/>
      <c r="E81" s="307"/>
      <c r="F81" s="233"/>
      <c r="G81" s="93" t="s">
        <v>462</v>
      </c>
      <c r="H81" s="303"/>
      <c r="I81" s="303"/>
      <c r="J81" s="303"/>
      <c r="K81" s="303"/>
      <c r="L81" s="304">
        <f>IF($B$7=Variables!$A$3,L80,L79)</f>
        <v>0</v>
      </c>
      <c r="M81" s="12"/>
    </row>
    <row r="82" spans="1:13" ht="15" customHeight="1">
      <c r="A82" s="495" t="str">
        <f>IF(Reinsurers!A44="","",Reinsurers!A44)</f>
        <v/>
      </c>
      <c r="B82" s="496"/>
      <c r="C82" s="299"/>
      <c r="D82" s="307"/>
      <c r="E82" s="307"/>
      <c r="F82" s="233"/>
      <c r="G82" s="233"/>
      <c r="H82" s="233"/>
      <c r="I82" s="233"/>
      <c r="J82" s="233"/>
      <c r="K82" s="233"/>
      <c r="L82" s="233"/>
      <c r="M82" s="12"/>
    </row>
    <row r="83" spans="1:13" ht="15" customHeight="1">
      <c r="A83" s="495" t="str">
        <f>IF(Reinsurers!A45="","",Reinsurers!A45)</f>
        <v/>
      </c>
      <c r="B83" s="496"/>
      <c r="C83" s="299"/>
      <c r="D83" s="307"/>
      <c r="E83" s="307"/>
      <c r="F83" s="233"/>
      <c r="G83" s="233"/>
      <c r="H83" s="233"/>
      <c r="I83" s="233"/>
      <c r="J83" s="233"/>
      <c r="K83" s="233"/>
      <c r="L83" s="233"/>
      <c r="M83" s="12"/>
    </row>
    <row r="84" spans="1:13" ht="15" customHeight="1">
      <c r="A84" s="495" t="str">
        <f>IF(Reinsurers!A46="","",Reinsurers!A46)</f>
        <v/>
      </c>
      <c r="B84" s="496"/>
      <c r="C84" s="299"/>
      <c r="D84" s="307"/>
      <c r="E84" s="307"/>
      <c r="F84" s="233"/>
      <c r="G84" s="233"/>
      <c r="H84" s="233"/>
      <c r="I84" s="233"/>
      <c r="J84" s="233"/>
      <c r="K84" s="233"/>
      <c r="L84" s="233"/>
      <c r="M84" s="12"/>
    </row>
    <row r="85" spans="1:13" ht="15" customHeight="1">
      <c r="A85" s="495" t="str">
        <f>IF(Reinsurers!A47="","",Reinsurers!A47)</f>
        <v/>
      </c>
      <c r="B85" s="496"/>
      <c r="C85" s="299"/>
      <c r="D85" s="307"/>
      <c r="E85" s="307"/>
      <c r="F85" s="233"/>
      <c r="G85" s="233"/>
      <c r="H85" s="233"/>
      <c r="I85" s="233"/>
      <c r="J85" s="233"/>
      <c r="K85" s="233"/>
      <c r="L85" s="233"/>
      <c r="M85" s="12"/>
    </row>
    <row r="86" spans="1:13" ht="15" customHeight="1">
      <c r="A86" s="495" t="str">
        <f>IF(Reinsurers!A48="","",Reinsurers!A48)</f>
        <v/>
      </c>
      <c r="B86" s="496"/>
      <c r="C86" s="299"/>
      <c r="D86" s="307"/>
      <c r="E86" s="307"/>
      <c r="F86" s="233"/>
      <c r="G86" s="233"/>
      <c r="H86" s="233"/>
      <c r="I86" s="233"/>
      <c r="J86" s="233"/>
      <c r="K86" s="233"/>
      <c r="L86" s="233"/>
      <c r="M86" s="12"/>
    </row>
    <row r="87" spans="1:13" ht="15" customHeight="1">
      <c r="A87" s="495" t="str">
        <f>IF(Reinsurers!A49="","",Reinsurers!A49)</f>
        <v/>
      </c>
      <c r="B87" s="496"/>
      <c r="C87" s="299"/>
      <c r="D87" s="307"/>
      <c r="E87" s="307"/>
      <c r="F87" s="233"/>
      <c r="G87" s="233"/>
      <c r="H87" s="233"/>
      <c r="I87" s="233"/>
      <c r="J87" s="233"/>
      <c r="K87" s="233"/>
      <c r="L87" s="233"/>
      <c r="M87" s="12"/>
    </row>
    <row r="88" spans="1:13" ht="15" customHeight="1">
      <c r="A88" s="495" t="str">
        <f>IF(Reinsurers!A50="","",Reinsurers!A50)</f>
        <v/>
      </c>
      <c r="B88" s="496"/>
      <c r="C88" s="299"/>
      <c r="D88" s="307"/>
      <c r="E88" s="307"/>
      <c r="F88" s="233"/>
      <c r="G88" s="233"/>
      <c r="H88" s="233"/>
      <c r="I88" s="233"/>
      <c r="J88" s="233"/>
      <c r="K88" s="233"/>
      <c r="L88" s="233"/>
      <c r="M88" s="12"/>
    </row>
    <row r="89" spans="1:13" ht="15" customHeight="1">
      <c r="A89" s="495" t="str">
        <f>IF(Reinsurers!A51="","",Reinsurers!A51)</f>
        <v/>
      </c>
      <c r="B89" s="496"/>
      <c r="C89" s="299"/>
      <c r="D89" s="307"/>
      <c r="E89" s="307"/>
      <c r="F89" s="233"/>
      <c r="G89" s="233"/>
      <c r="H89" s="233"/>
      <c r="I89" s="233"/>
      <c r="J89" s="233"/>
      <c r="K89" s="233"/>
      <c r="L89" s="233"/>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row r="104" spans="6:6" ht="15" customHeight="1">
      <c r="F104" s="3"/>
    </row>
  </sheetData>
  <mergeCells count="72">
    <mergeCell ref="P50:U55"/>
    <mergeCell ref="P56:U61"/>
    <mergeCell ref="P62:U67"/>
    <mergeCell ref="P68:U73"/>
    <mergeCell ref="P74:U79"/>
    <mergeCell ref="P48:U48"/>
    <mergeCell ref="A88:B88"/>
    <mergeCell ref="A89:B89"/>
    <mergeCell ref="O48:O49"/>
    <mergeCell ref="A80:B80"/>
    <mergeCell ref="A81:B81"/>
    <mergeCell ref="A82:B82"/>
    <mergeCell ref="A83:B83"/>
    <mergeCell ref="A84:B84"/>
    <mergeCell ref="A85:B85"/>
    <mergeCell ref="A74:B74"/>
    <mergeCell ref="A75:B75"/>
    <mergeCell ref="A76:B76"/>
    <mergeCell ref="A77:B77"/>
    <mergeCell ref="A78:B78"/>
    <mergeCell ref="N74:N79"/>
    <mergeCell ref="O74:O79"/>
    <mergeCell ref="N50:N55"/>
    <mergeCell ref="O50:O55"/>
    <mergeCell ref="N56:N61"/>
    <mergeCell ref="A86:B86"/>
    <mergeCell ref="A58:B58"/>
    <mergeCell ref="A59:B59"/>
    <mergeCell ref="A60:B60"/>
    <mergeCell ref="A61:B61"/>
    <mergeCell ref="A62:B62"/>
    <mergeCell ref="A63:B63"/>
    <mergeCell ref="A64:B64"/>
    <mergeCell ref="A65:B65"/>
    <mergeCell ref="A66:B66"/>
    <mergeCell ref="A55:B55"/>
    <mergeCell ref="A54:B54"/>
    <mergeCell ref="A87:B87"/>
    <mergeCell ref="O56:O61"/>
    <mergeCell ref="N62:N67"/>
    <mergeCell ref="O62:O67"/>
    <mergeCell ref="N68:N73"/>
    <mergeCell ref="O68:O73"/>
    <mergeCell ref="A79:B79"/>
    <mergeCell ref="A68:B68"/>
    <mergeCell ref="A69:B69"/>
    <mergeCell ref="A70:B70"/>
    <mergeCell ref="A71:B71"/>
    <mergeCell ref="A72:B72"/>
    <mergeCell ref="A73:B73"/>
    <mergeCell ref="A67:B67"/>
    <mergeCell ref="A56:B56"/>
    <mergeCell ref="A57:B57"/>
    <mergeCell ref="A26:D29"/>
    <mergeCell ref="A31:D31"/>
    <mergeCell ref="A32:D37"/>
    <mergeCell ref="A39:D39"/>
    <mergeCell ref="A40:D45"/>
    <mergeCell ref="A49:B49"/>
    <mergeCell ref="A50:B50"/>
    <mergeCell ref="A51:B51"/>
    <mergeCell ref="A52:B52"/>
    <mergeCell ref="A53:B53"/>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1"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104"/>
  <sheetViews>
    <sheetView showGridLines="0" view="pageLayout" zoomScaleNormal="70" workbookViewId="0">
      <selection activeCell="E28" sqref="E28"/>
    </sheetView>
  </sheetViews>
  <sheetFormatPr defaultColWidth="9.1328125" defaultRowHeight="15" customHeight="1"/>
  <cols>
    <col min="1" max="1" width="40.73046875" style="3" customWidth="1"/>
    <col min="2" max="2" width="20.73046875" style="3" customWidth="1"/>
    <col min="3" max="5" width="20" style="3" customWidth="1"/>
    <col min="6" max="6" width="6.59765625" style="9" customWidth="1"/>
    <col min="7" max="7" width="128.1328125" style="9" bestFit="1" customWidth="1"/>
    <col min="8" max="12" width="17.1328125" style="9" customWidth="1"/>
    <col min="13" max="13" width="6.59765625" style="9" customWidth="1"/>
    <col min="14" max="14" width="49.73046875" style="3" customWidth="1"/>
    <col min="15" max="15" width="22.86328125" style="3" customWidth="1"/>
    <col min="16" max="16" width="17.1328125" style="3" customWidth="1"/>
    <col min="17" max="17" width="14.73046875" style="3" customWidth="1"/>
    <col min="18" max="16384" width="9.1328125" style="3"/>
  </cols>
  <sheetData>
    <row r="1" spans="1:17" ht="31.5" customHeight="1">
      <c r="A1" s="1" t="str">
        <f>Summary!A1</f>
        <v>PRA Insurance Stress Testing 2019</v>
      </c>
      <c r="G1" s="5" t="str">
        <f>CONCATENATE("Scenario ", B2, ": Projected Movement in Net Assets after Stress")</f>
        <v>Scenario B3: Projected Movement in Net Assets after Stress</v>
      </c>
      <c r="H1" s="10"/>
      <c r="I1" s="10"/>
      <c r="J1" s="10"/>
      <c r="K1" s="10"/>
      <c r="L1" s="10"/>
      <c r="N1" s="14" t="str">
        <f>CONCATENATE("Scenario ", B2, ": Specific data items")</f>
        <v>Scenario B3: Specific data items</v>
      </c>
    </row>
    <row r="2" spans="1:17" ht="22.5" customHeight="1">
      <c r="A2" s="14" t="s">
        <v>380</v>
      </c>
      <c r="B2" s="5" t="s">
        <v>436</v>
      </c>
      <c r="D2" s="229" t="s">
        <v>26</v>
      </c>
      <c r="G2" s="66" t="s">
        <v>11</v>
      </c>
      <c r="H2" s="10"/>
      <c r="I2" s="164" t="s">
        <v>530</v>
      </c>
      <c r="J2" s="10"/>
      <c r="K2" s="10"/>
      <c r="L2" s="10"/>
      <c r="N2" s="6" t="s">
        <v>11</v>
      </c>
    </row>
    <row r="3" spans="1:17" ht="22.5" customHeight="1">
      <c r="A3" s="6" t="s">
        <v>11</v>
      </c>
      <c r="D3" s="230" t="s">
        <v>24</v>
      </c>
      <c r="G3" s="136"/>
      <c r="H3" s="32"/>
      <c r="I3" s="164" t="s">
        <v>533</v>
      </c>
      <c r="J3" s="163"/>
      <c r="K3" s="163"/>
      <c r="L3" s="10"/>
      <c r="N3" s="2"/>
    </row>
    <row r="4" spans="1:17" ht="22.5" customHeight="1">
      <c r="B4" s="2"/>
      <c r="C4" s="2"/>
      <c r="D4" s="231" t="s">
        <v>25</v>
      </c>
      <c r="E4" s="2"/>
      <c r="F4" s="10"/>
      <c r="G4" s="22" t="s">
        <v>101</v>
      </c>
      <c r="H4" s="162" t="s">
        <v>432</v>
      </c>
      <c r="I4" s="164" t="s">
        <v>531</v>
      </c>
      <c r="J4" s="164" t="s">
        <v>534</v>
      </c>
      <c r="K4" s="164" t="s">
        <v>536</v>
      </c>
      <c r="L4" s="164" t="s">
        <v>538</v>
      </c>
      <c r="M4" s="10"/>
      <c r="N4" s="13" t="s">
        <v>638</v>
      </c>
    </row>
    <row r="5" spans="1:17" ht="15" customHeight="1">
      <c r="G5" s="7"/>
      <c r="H5" s="161" t="s">
        <v>529</v>
      </c>
      <c r="I5" s="164" t="s">
        <v>532</v>
      </c>
      <c r="J5" s="164" t="s">
        <v>535</v>
      </c>
      <c r="K5" s="164" t="s">
        <v>537</v>
      </c>
      <c r="L5" s="164" t="s">
        <v>539</v>
      </c>
    </row>
    <row r="6" spans="1:17" ht="14.25">
      <c r="A6" s="90" t="s">
        <v>6</v>
      </c>
      <c r="B6" s="479" t="str">
        <f>IF('Firm Info'!B6="","",'Firm Info'!B6)</f>
        <v/>
      </c>
      <c r="C6" s="479"/>
      <c r="D6" s="479"/>
      <c r="G6" s="147" t="s">
        <v>84</v>
      </c>
      <c r="H6" s="142">
        <f>'2019 Projection'!B16</f>
        <v>0</v>
      </c>
      <c r="I6" s="139"/>
      <c r="J6" s="139"/>
      <c r="K6" s="139"/>
      <c r="L6" s="142">
        <f>SUM(H6:K6)</f>
        <v>0</v>
      </c>
      <c r="N6" s="184"/>
      <c r="O6" s="104" t="s">
        <v>60</v>
      </c>
      <c r="P6" s="104" t="s">
        <v>61</v>
      </c>
      <c r="Q6" s="103" t="s">
        <v>2</v>
      </c>
    </row>
    <row r="7" spans="1:17" ht="15" customHeight="1">
      <c r="A7" s="74" t="s">
        <v>452</v>
      </c>
      <c r="B7" s="468" t="str">
        <f>IF('Firm Info'!B7="","",'Firm Info'!B7)</f>
        <v/>
      </c>
      <c r="C7" s="468"/>
      <c r="D7" s="468"/>
      <c r="G7" s="147" t="s">
        <v>85</v>
      </c>
      <c r="H7" s="142">
        <f>'2019 Projection'!B17</f>
        <v>0</v>
      </c>
      <c r="I7" s="139"/>
      <c r="J7" s="139"/>
      <c r="K7" s="139"/>
      <c r="L7" s="142">
        <f t="shared" ref="L7:L12" si="0">SUM(H7:K7)</f>
        <v>0</v>
      </c>
      <c r="N7" s="184" t="s">
        <v>32</v>
      </c>
      <c r="O7" s="309"/>
      <c r="P7" s="309"/>
      <c r="Q7" s="304">
        <f t="shared" ref="Q7:Q15" si="1">SUM(O7:P7)</f>
        <v>0</v>
      </c>
    </row>
    <row r="8" spans="1:17" ht="14.25">
      <c r="A8" s="90" t="s">
        <v>5</v>
      </c>
      <c r="B8" s="480" t="str">
        <f>VLOOKUP(B2,Summary!$A$16:$B$23, 2)</f>
        <v>A1+ JP EQ + Tsunami</v>
      </c>
      <c r="C8" s="468"/>
      <c r="D8" s="468"/>
      <c r="G8" s="147" t="s">
        <v>486</v>
      </c>
      <c r="H8" s="142">
        <f>'2019 Projection'!B18</f>
        <v>0</v>
      </c>
      <c r="I8" s="139"/>
      <c r="J8" s="139"/>
      <c r="K8" s="139"/>
      <c r="L8" s="142">
        <f t="shared" si="0"/>
        <v>0</v>
      </c>
      <c r="N8" s="184" t="s">
        <v>33</v>
      </c>
      <c r="O8" s="309"/>
      <c r="P8" s="309"/>
      <c r="Q8" s="304">
        <f t="shared" si="1"/>
        <v>0</v>
      </c>
    </row>
    <row r="9" spans="1:17" ht="14.25" customHeight="1">
      <c r="A9" s="481" t="s">
        <v>12</v>
      </c>
      <c r="B9" s="482" t="str">
        <f>Summary!K19</f>
        <v>An extremely severe earthquake of magnitude ~ 9 on the Richter Scale with an epicentre close to Tokyo</v>
      </c>
      <c r="C9" s="483"/>
      <c r="D9" s="484"/>
      <c r="G9" s="148" t="s">
        <v>487</v>
      </c>
      <c r="H9" s="140">
        <f>SUM(H6:H8)</f>
        <v>0</v>
      </c>
      <c r="I9" s="140">
        <f t="shared" ref="I9:K9" si="2">SUM(I6:I8)</f>
        <v>0</v>
      </c>
      <c r="J9" s="140">
        <f t="shared" si="2"/>
        <v>0</v>
      </c>
      <c r="K9" s="140">
        <f t="shared" si="2"/>
        <v>0</v>
      </c>
      <c r="L9" s="140">
        <f t="shared" si="0"/>
        <v>0</v>
      </c>
      <c r="N9" s="184" t="s">
        <v>34</v>
      </c>
      <c r="O9" s="309"/>
      <c r="P9" s="309"/>
      <c r="Q9" s="304">
        <f t="shared" si="1"/>
        <v>0</v>
      </c>
    </row>
    <row r="10" spans="1:17" ht="14.25">
      <c r="A10" s="481"/>
      <c r="B10" s="485"/>
      <c r="C10" s="486"/>
      <c r="D10" s="487"/>
      <c r="G10" s="147" t="s">
        <v>86</v>
      </c>
      <c r="H10" s="142">
        <f>'2019 Projection'!B20</f>
        <v>0</v>
      </c>
      <c r="I10" s="139"/>
      <c r="J10" s="139"/>
      <c r="K10" s="139"/>
      <c r="L10" s="142">
        <f t="shared" si="0"/>
        <v>0</v>
      </c>
      <c r="N10" s="184" t="s">
        <v>38</v>
      </c>
      <c r="O10" s="309"/>
      <c r="P10" s="309"/>
      <c r="Q10" s="304">
        <f t="shared" si="1"/>
        <v>0</v>
      </c>
    </row>
    <row r="11" spans="1:17" ht="14.25">
      <c r="A11" s="481"/>
      <c r="B11" s="485"/>
      <c r="C11" s="486"/>
      <c r="D11" s="487"/>
      <c r="G11" s="147" t="s">
        <v>87</v>
      </c>
      <c r="H11" s="142">
        <f>'2019 Projection'!B21</f>
        <v>0</v>
      </c>
      <c r="I11" s="139"/>
      <c r="J11" s="139"/>
      <c r="K11" s="139"/>
      <c r="L11" s="142">
        <f t="shared" si="0"/>
        <v>0</v>
      </c>
      <c r="N11" s="184" t="s">
        <v>35</v>
      </c>
      <c r="O11" s="309"/>
      <c r="P11" s="309"/>
      <c r="Q11" s="304">
        <f t="shared" si="1"/>
        <v>0</v>
      </c>
    </row>
    <row r="12" spans="1:17" ht="14.25">
      <c r="A12" s="481"/>
      <c r="B12" s="488"/>
      <c r="C12" s="489"/>
      <c r="D12" s="490"/>
      <c r="G12" s="148" t="s">
        <v>488</v>
      </c>
      <c r="H12" s="140">
        <f>SUM(H10:H11)</f>
        <v>0</v>
      </c>
      <c r="I12" s="140">
        <f t="shared" ref="I12:K12" si="3">SUM(I10:I11)</f>
        <v>0</v>
      </c>
      <c r="J12" s="140">
        <f t="shared" si="3"/>
        <v>0</v>
      </c>
      <c r="K12" s="140">
        <f t="shared" si="3"/>
        <v>0</v>
      </c>
      <c r="L12" s="140">
        <f t="shared" si="0"/>
        <v>0</v>
      </c>
      <c r="N12" s="184" t="s">
        <v>42</v>
      </c>
      <c r="O12" s="309"/>
      <c r="P12" s="309"/>
      <c r="Q12" s="304">
        <f t="shared" si="1"/>
        <v>0</v>
      </c>
    </row>
    <row r="13" spans="1:17" ht="14.25">
      <c r="G13" s="149" t="s">
        <v>523</v>
      </c>
      <c r="H13" s="141"/>
      <c r="I13" s="141"/>
      <c r="J13" s="141"/>
      <c r="K13" s="141"/>
      <c r="L13" s="141"/>
      <c r="N13" s="184" t="s">
        <v>37</v>
      </c>
      <c r="O13" s="309"/>
      <c r="P13" s="309"/>
      <c r="Q13" s="304">
        <f t="shared" si="1"/>
        <v>0</v>
      </c>
    </row>
    <row r="14" spans="1:17" ht="14.25">
      <c r="A14" s="184" t="s">
        <v>18</v>
      </c>
      <c r="B14" s="491"/>
      <c r="C14" s="492"/>
      <c r="D14" s="493"/>
      <c r="G14" s="150" t="s">
        <v>88</v>
      </c>
      <c r="H14" s="142">
        <f>'2019 Projection'!B24</f>
        <v>0</v>
      </c>
      <c r="I14" s="139"/>
      <c r="J14" s="139"/>
      <c r="K14" s="139"/>
      <c r="L14" s="142">
        <f t="shared" ref="L14:L22" si="4">SUM(H14:K14)</f>
        <v>0</v>
      </c>
      <c r="N14" s="184" t="s">
        <v>36</v>
      </c>
      <c r="O14" s="309"/>
      <c r="P14" s="309"/>
      <c r="Q14" s="304">
        <f t="shared" si="1"/>
        <v>0</v>
      </c>
    </row>
    <row r="15" spans="1:17" ht="14.25">
      <c r="A15" s="494" t="s">
        <v>19</v>
      </c>
      <c r="B15" s="494"/>
      <c r="C15" s="494"/>
      <c r="D15" s="494"/>
      <c r="G15" s="150" t="s">
        <v>89</v>
      </c>
      <c r="H15" s="142">
        <f>'2019 Projection'!B25</f>
        <v>0</v>
      </c>
      <c r="I15" s="139"/>
      <c r="J15" s="139"/>
      <c r="K15" s="139"/>
      <c r="L15" s="142">
        <f t="shared" si="4"/>
        <v>0</v>
      </c>
      <c r="N15" s="96" t="s">
        <v>628</v>
      </c>
      <c r="O15" s="310">
        <f>SUM(O7:O14)</f>
        <v>0</v>
      </c>
      <c r="P15" s="310">
        <f>SUM(P7:P14)</f>
        <v>0</v>
      </c>
      <c r="Q15" s="304">
        <f t="shared" si="1"/>
        <v>0</v>
      </c>
    </row>
    <row r="16" spans="1:17" ht="14.25">
      <c r="A16" s="475"/>
      <c r="B16" s="475"/>
      <c r="C16" s="475"/>
      <c r="D16" s="475"/>
      <c r="G16" s="150" t="s">
        <v>90</v>
      </c>
      <c r="H16" s="142">
        <f>'2019 Projection'!B26</f>
        <v>0</v>
      </c>
      <c r="I16" s="139"/>
      <c r="J16" s="139"/>
      <c r="K16" s="139"/>
      <c r="L16" s="142">
        <f t="shared" si="4"/>
        <v>0</v>
      </c>
      <c r="O16" s="129"/>
      <c r="P16" s="129"/>
      <c r="Q16" s="129"/>
    </row>
    <row r="17" spans="1:17" ht="14.25">
      <c r="A17" s="475"/>
      <c r="B17" s="475"/>
      <c r="C17" s="475"/>
      <c r="D17" s="475"/>
      <c r="G17" s="150" t="s">
        <v>91</v>
      </c>
      <c r="H17" s="142">
        <f>'2019 Projection'!B27</f>
        <v>0</v>
      </c>
      <c r="I17" s="139"/>
      <c r="J17" s="139"/>
      <c r="K17" s="139"/>
      <c r="L17" s="142">
        <f t="shared" si="4"/>
        <v>0</v>
      </c>
      <c r="N17" s="184" t="s">
        <v>50</v>
      </c>
      <c r="O17" s="309"/>
      <c r="P17" s="309"/>
      <c r="Q17" s="304">
        <f>SUM(O17:P17)</f>
        <v>0</v>
      </c>
    </row>
    <row r="18" spans="1:17" ht="14.25">
      <c r="A18" s="475"/>
      <c r="B18" s="475"/>
      <c r="C18" s="475"/>
      <c r="D18" s="475"/>
      <c r="G18" s="150" t="s">
        <v>103</v>
      </c>
      <c r="H18" s="142">
        <f>'2019 Projection'!B28</f>
        <v>0</v>
      </c>
      <c r="I18" s="139"/>
      <c r="J18" s="139"/>
      <c r="K18" s="139"/>
      <c r="L18" s="142">
        <f t="shared" si="4"/>
        <v>0</v>
      </c>
      <c r="N18" s="257" t="s">
        <v>72</v>
      </c>
      <c r="O18" s="309"/>
      <c r="P18" s="299"/>
      <c r="Q18" s="304">
        <f>SUM(O18:P18)</f>
        <v>0</v>
      </c>
    </row>
    <row r="19" spans="1:17" ht="14.25">
      <c r="A19" s="475"/>
      <c r="B19" s="475"/>
      <c r="C19" s="475"/>
      <c r="D19" s="475"/>
      <c r="G19" s="148" t="s">
        <v>524</v>
      </c>
      <c r="H19" s="140">
        <f>SUM(H14:H18)</f>
        <v>0</v>
      </c>
      <c r="I19" s="140">
        <f t="shared" ref="I19:K19" si="5">SUM(I14:I18)</f>
        <v>0</v>
      </c>
      <c r="J19" s="140">
        <f t="shared" si="5"/>
        <v>0</v>
      </c>
      <c r="K19" s="140">
        <f t="shared" si="5"/>
        <v>0</v>
      </c>
      <c r="L19" s="140">
        <f t="shared" si="4"/>
        <v>0</v>
      </c>
    </row>
    <row r="20" spans="1:17" ht="14.25">
      <c r="G20" s="147" t="s">
        <v>700</v>
      </c>
      <c r="H20" s="142">
        <f>'2019 Projection'!B30</f>
        <v>0</v>
      </c>
      <c r="I20" s="139"/>
      <c r="J20" s="139"/>
      <c r="K20" s="139"/>
      <c r="L20" s="142">
        <f t="shared" si="4"/>
        <v>0</v>
      </c>
      <c r="N20" s="13" t="s">
        <v>51</v>
      </c>
    </row>
    <row r="21" spans="1:17" ht="14.25">
      <c r="A21" s="90" t="s">
        <v>116</v>
      </c>
      <c r="B21" s="299"/>
      <c r="G21" s="147" t="s">
        <v>93</v>
      </c>
      <c r="H21" s="142">
        <f>'2019 Projection'!B31</f>
        <v>0</v>
      </c>
      <c r="I21" s="139"/>
      <c r="J21" s="139"/>
      <c r="K21" s="139"/>
      <c r="L21" s="142">
        <f t="shared" si="4"/>
        <v>0</v>
      </c>
      <c r="N21" s="13"/>
    </row>
    <row r="22" spans="1:17" ht="14.25">
      <c r="A22" s="90" t="s">
        <v>335</v>
      </c>
      <c r="B22" s="299"/>
      <c r="G22" s="148" t="s">
        <v>489</v>
      </c>
      <c r="H22" s="140">
        <f>SUM(H20:H21)</f>
        <v>0</v>
      </c>
      <c r="I22" s="140">
        <f t="shared" ref="I22:K22" si="6">SUM(I20:I21)</f>
        <v>0</v>
      </c>
      <c r="J22" s="140">
        <f t="shared" si="6"/>
        <v>0</v>
      </c>
      <c r="K22" s="140">
        <f t="shared" si="6"/>
        <v>0</v>
      </c>
      <c r="L22" s="140">
        <f t="shared" si="4"/>
        <v>0</v>
      </c>
      <c r="N22" s="184"/>
      <c r="O22" s="104" t="s">
        <v>60</v>
      </c>
      <c r="P22" s="105" t="s">
        <v>61</v>
      </c>
    </row>
    <row r="23" spans="1:17" ht="14.25">
      <c r="A23" s="90" t="s">
        <v>13</v>
      </c>
      <c r="B23" s="299"/>
      <c r="C23" s="19"/>
      <c r="G23" s="149" t="s">
        <v>490</v>
      </c>
      <c r="H23" s="142">
        <f>+H22+H19+H12+H9</f>
        <v>0</v>
      </c>
      <c r="I23" s="142">
        <f>+I22+I19+I12+I9</f>
        <v>0</v>
      </c>
      <c r="J23" s="142">
        <f t="shared" ref="J23:K23" si="7">+J22+J19+J12+J9</f>
        <v>0</v>
      </c>
      <c r="K23" s="142">
        <f t="shared" si="7"/>
        <v>0</v>
      </c>
      <c r="L23" s="142">
        <f>SUM(H23:K23)</f>
        <v>0</v>
      </c>
      <c r="N23" s="184" t="s">
        <v>62</v>
      </c>
      <c r="O23" s="309"/>
      <c r="P23" s="312"/>
    </row>
    <row r="24" spans="1:17" ht="14.25">
      <c r="A24" s="90" t="s">
        <v>71</v>
      </c>
      <c r="B24" s="299"/>
      <c r="C24" s="18" t="s">
        <v>31</v>
      </c>
      <c r="G24" s="25"/>
      <c r="H24" s="143"/>
      <c r="I24" s="143"/>
      <c r="J24" s="143"/>
      <c r="K24" s="143"/>
      <c r="L24" s="143"/>
      <c r="N24" s="184" t="s">
        <v>63</v>
      </c>
      <c r="O24" s="309"/>
      <c r="P24" s="312"/>
    </row>
    <row r="25" spans="1:17" ht="14.25">
      <c r="A25" s="494" t="s">
        <v>629</v>
      </c>
      <c r="B25" s="494"/>
      <c r="C25" s="494"/>
      <c r="D25" s="494"/>
      <c r="G25" s="26" t="s">
        <v>102</v>
      </c>
      <c r="H25" s="143"/>
      <c r="I25" s="143"/>
      <c r="J25" s="143"/>
      <c r="K25" s="143"/>
      <c r="L25" s="143"/>
      <c r="N25" s="184" t="s">
        <v>64</v>
      </c>
      <c r="O25" s="309"/>
      <c r="P25" s="312"/>
    </row>
    <row r="26" spans="1:17" ht="14.25">
      <c r="A26" s="475"/>
      <c r="B26" s="475"/>
      <c r="C26" s="475"/>
      <c r="D26" s="475"/>
      <c r="G26" s="25"/>
      <c r="H26" s="143"/>
      <c r="I26" s="143"/>
      <c r="J26" s="143"/>
      <c r="K26" s="143"/>
      <c r="L26" s="143"/>
      <c r="N26" s="184" t="s">
        <v>67</v>
      </c>
      <c r="O26" s="309"/>
      <c r="P26" s="312"/>
    </row>
    <row r="27" spans="1:17" ht="14.25">
      <c r="A27" s="475"/>
      <c r="B27" s="475"/>
      <c r="C27" s="475"/>
      <c r="D27" s="475"/>
      <c r="G27" s="151" t="s">
        <v>491</v>
      </c>
      <c r="H27" s="142">
        <f>'2019 Projection'!B37</f>
        <v>0</v>
      </c>
      <c r="I27" s="139"/>
      <c r="J27" s="139"/>
      <c r="K27" s="139"/>
      <c r="L27" s="142">
        <f t="shared" ref="L27:L39" si="8">SUM(H27:K27)</f>
        <v>0</v>
      </c>
      <c r="N27" s="184" t="s">
        <v>583</v>
      </c>
      <c r="O27" s="309"/>
      <c r="P27" s="299"/>
    </row>
    <row r="28" spans="1:17" ht="14.25">
      <c r="A28" s="475"/>
      <c r="B28" s="475"/>
      <c r="C28" s="475"/>
      <c r="D28" s="475"/>
      <c r="G28" s="151" t="s">
        <v>492</v>
      </c>
      <c r="H28" s="142">
        <f>'2019 Projection'!B38</f>
        <v>0</v>
      </c>
      <c r="I28" s="139"/>
      <c r="J28" s="139"/>
      <c r="K28" s="139"/>
      <c r="L28" s="142">
        <f t="shared" si="8"/>
        <v>0</v>
      </c>
    </row>
    <row r="29" spans="1:17" ht="14.25">
      <c r="A29" s="475"/>
      <c r="B29" s="475"/>
      <c r="C29" s="475"/>
      <c r="D29" s="475"/>
      <c r="G29" s="151" t="s">
        <v>493</v>
      </c>
      <c r="H29" s="142">
        <f>'2019 Projection'!B39</f>
        <v>0</v>
      </c>
      <c r="I29" s="139"/>
      <c r="J29" s="139"/>
      <c r="K29" s="139"/>
      <c r="L29" s="142">
        <f t="shared" si="8"/>
        <v>0</v>
      </c>
      <c r="N29" s="13" t="s">
        <v>643</v>
      </c>
    </row>
    <row r="30" spans="1:17" ht="14.25">
      <c r="G30" s="152" t="s">
        <v>494</v>
      </c>
      <c r="H30" s="140">
        <f>SUM(H27:H29)</f>
        <v>0</v>
      </c>
      <c r="I30" s="140">
        <f t="shared" ref="I30:K30" si="9">SUM(I27:I29)</f>
        <v>0</v>
      </c>
      <c r="J30" s="140">
        <f t="shared" si="9"/>
        <v>0</v>
      </c>
      <c r="K30" s="140">
        <f t="shared" si="9"/>
        <v>0</v>
      </c>
      <c r="L30" s="140">
        <f t="shared" si="8"/>
        <v>0</v>
      </c>
    </row>
    <row r="31" spans="1:17" ht="14.25">
      <c r="A31" s="494" t="s">
        <v>27</v>
      </c>
      <c r="B31" s="494"/>
      <c r="C31" s="494"/>
      <c r="D31" s="494"/>
      <c r="G31" s="153" t="s">
        <v>94</v>
      </c>
      <c r="H31" s="142">
        <f>'2019 Projection'!B41</f>
        <v>0</v>
      </c>
      <c r="I31" s="139"/>
      <c r="J31" s="139"/>
      <c r="K31" s="139"/>
      <c r="L31" s="142">
        <f t="shared" si="8"/>
        <v>0</v>
      </c>
      <c r="N31" s="184"/>
      <c r="O31" s="103" t="s">
        <v>644</v>
      </c>
      <c r="P31" s="33"/>
    </row>
    <row r="32" spans="1:17" ht="14.25">
      <c r="A32" s="475"/>
      <c r="B32" s="475"/>
      <c r="C32" s="475"/>
      <c r="D32" s="475"/>
      <c r="G32" s="153" t="s">
        <v>95</v>
      </c>
      <c r="H32" s="142">
        <f>'2019 Projection'!B42</f>
        <v>0</v>
      </c>
      <c r="I32" s="139"/>
      <c r="J32" s="139"/>
      <c r="K32" s="139"/>
      <c r="L32" s="142">
        <f t="shared" si="8"/>
        <v>0</v>
      </c>
      <c r="N32" s="184" t="s">
        <v>349</v>
      </c>
      <c r="O32" s="299"/>
      <c r="P32" s="232"/>
    </row>
    <row r="33" spans="1:21" ht="14.25">
      <c r="A33" s="475"/>
      <c r="B33" s="475"/>
      <c r="C33" s="475"/>
      <c r="D33" s="475"/>
      <c r="G33" s="153" t="s">
        <v>495</v>
      </c>
      <c r="H33" s="142">
        <f>'2019 Projection'!B43</f>
        <v>0</v>
      </c>
      <c r="I33" s="139"/>
      <c r="J33" s="139"/>
      <c r="K33" s="139"/>
      <c r="L33" s="142">
        <f t="shared" si="8"/>
        <v>0</v>
      </c>
      <c r="N33" s="258" t="s">
        <v>642</v>
      </c>
      <c r="O33" s="139"/>
      <c r="P33" s="232"/>
    </row>
    <row r="34" spans="1:21" ht="14.25">
      <c r="A34" s="475"/>
      <c r="B34" s="475"/>
      <c r="C34" s="475"/>
      <c r="D34" s="475"/>
      <c r="G34" s="154" t="s">
        <v>496</v>
      </c>
      <c r="H34" s="140">
        <f>SUM(H31:H33)</f>
        <v>0</v>
      </c>
      <c r="I34" s="140">
        <f t="shared" ref="I34:K34" si="10">SUM(I31:I33)</f>
        <v>0</v>
      </c>
      <c r="J34" s="140">
        <f t="shared" si="10"/>
        <v>0</v>
      </c>
      <c r="K34" s="140">
        <f t="shared" si="10"/>
        <v>0</v>
      </c>
      <c r="L34" s="140">
        <f t="shared" si="8"/>
        <v>0</v>
      </c>
      <c r="N34" s="184" t="s">
        <v>350</v>
      </c>
      <c r="O34" s="299"/>
    </row>
    <row r="35" spans="1:21" ht="14.25">
      <c r="A35" s="475"/>
      <c r="B35" s="475"/>
      <c r="C35" s="475"/>
      <c r="D35" s="475"/>
      <c r="G35" s="153" t="s">
        <v>179</v>
      </c>
      <c r="H35" s="142">
        <f>'2019 Projection'!B45</f>
        <v>0</v>
      </c>
      <c r="I35" s="139"/>
      <c r="J35" s="139"/>
      <c r="K35" s="139"/>
      <c r="L35" s="142">
        <f t="shared" si="8"/>
        <v>0</v>
      </c>
      <c r="N35" s="32"/>
      <c r="O35" s="232"/>
      <c r="P35" s="232"/>
    </row>
    <row r="36" spans="1:21" ht="14.25">
      <c r="A36" s="475"/>
      <c r="B36" s="475"/>
      <c r="C36" s="475"/>
      <c r="D36" s="475"/>
      <c r="G36" s="147" t="s">
        <v>96</v>
      </c>
      <c r="H36" s="142">
        <f>'2019 Projection'!B46</f>
        <v>0</v>
      </c>
      <c r="I36" s="139"/>
      <c r="J36" s="139"/>
      <c r="K36" s="139"/>
      <c r="L36" s="142">
        <f t="shared" si="8"/>
        <v>0</v>
      </c>
      <c r="N36" s="4" t="s">
        <v>54</v>
      </c>
      <c r="P36" s="232"/>
    </row>
    <row r="37" spans="1:21" ht="15" customHeight="1">
      <c r="A37" s="475"/>
      <c r="B37" s="475"/>
      <c r="C37" s="475"/>
      <c r="D37" s="475"/>
      <c r="G37" s="147" t="s">
        <v>97</v>
      </c>
      <c r="H37" s="142">
        <f>'2019 Projection'!B47</f>
        <v>0</v>
      </c>
      <c r="I37" s="139"/>
      <c r="J37" s="139"/>
      <c r="K37" s="139"/>
      <c r="L37" s="142">
        <f t="shared" si="8"/>
        <v>0</v>
      </c>
      <c r="P37" s="232"/>
    </row>
    <row r="38" spans="1:21" ht="14.25">
      <c r="G38" s="147" t="s">
        <v>98</v>
      </c>
      <c r="H38" s="142">
        <f>'2019 Projection'!B48</f>
        <v>0</v>
      </c>
      <c r="I38" s="139"/>
      <c r="J38" s="139"/>
      <c r="K38" s="139"/>
      <c r="L38" s="142">
        <f t="shared" si="8"/>
        <v>0</v>
      </c>
      <c r="N38" s="184"/>
      <c r="O38" s="103" t="s">
        <v>60</v>
      </c>
      <c r="P38" s="232"/>
      <c r="Q38" s="21"/>
    </row>
    <row r="39" spans="1:21" ht="15" customHeight="1">
      <c r="A39" s="476" t="s">
        <v>167</v>
      </c>
      <c r="B39" s="477"/>
      <c r="C39" s="477"/>
      <c r="D39" s="478"/>
      <c r="G39" s="148" t="s">
        <v>497</v>
      </c>
      <c r="H39" s="140">
        <f>SUM(H35:H38)</f>
        <v>0</v>
      </c>
      <c r="I39" s="140">
        <f t="shared" ref="I39:K39" si="11">SUM(I35:I38)</f>
        <v>0</v>
      </c>
      <c r="J39" s="140">
        <f t="shared" si="11"/>
        <v>0</v>
      </c>
      <c r="K39" s="140">
        <f t="shared" si="11"/>
        <v>0</v>
      </c>
      <c r="L39" s="140">
        <f t="shared" si="8"/>
        <v>0</v>
      </c>
      <c r="N39" s="184" t="s">
        <v>585</v>
      </c>
      <c r="O39" s="307"/>
      <c r="P39" s="232"/>
    </row>
    <row r="40" spans="1:21" ht="15" customHeight="1">
      <c r="A40" s="475"/>
      <c r="B40" s="475"/>
      <c r="C40" s="475"/>
      <c r="D40" s="475"/>
      <c r="G40" s="153" t="s">
        <v>99</v>
      </c>
      <c r="H40" s="142">
        <f>'2019 Projection'!B50</f>
        <v>0</v>
      </c>
      <c r="I40" s="139"/>
      <c r="J40" s="139"/>
      <c r="K40" s="139"/>
      <c r="L40" s="142">
        <f>SUM(H40:K40)</f>
        <v>0</v>
      </c>
      <c r="N40" s="102" t="s">
        <v>73</v>
      </c>
      <c r="O40" s="307"/>
    </row>
    <row r="41" spans="1:21" ht="15" customHeight="1">
      <c r="A41" s="475"/>
      <c r="B41" s="475"/>
      <c r="C41" s="475"/>
      <c r="D41" s="475"/>
      <c r="G41" s="149" t="s">
        <v>100</v>
      </c>
      <c r="H41" s="141"/>
      <c r="I41" s="141"/>
      <c r="J41" s="141"/>
      <c r="K41" s="141"/>
      <c r="L41" s="141"/>
      <c r="N41" s="102" t="s">
        <v>74</v>
      </c>
      <c r="O41" s="307"/>
    </row>
    <row r="42" spans="1:21" ht="15" customHeight="1">
      <c r="A42" s="475"/>
      <c r="B42" s="475"/>
      <c r="C42" s="475"/>
      <c r="D42" s="475"/>
      <c r="G42" s="150" t="s">
        <v>106</v>
      </c>
      <c r="H42" s="142">
        <f>'2019 Projection'!B52</f>
        <v>0</v>
      </c>
      <c r="I42" s="139"/>
      <c r="J42" s="139"/>
      <c r="K42" s="139"/>
      <c r="L42" s="142">
        <f t="shared" ref="L42:L46" si="12">SUM(H42:K42)</f>
        <v>0</v>
      </c>
      <c r="N42" s="102" t="s">
        <v>75</v>
      </c>
      <c r="O42" s="307"/>
    </row>
    <row r="43" spans="1:21" ht="15" customHeight="1">
      <c r="A43" s="475"/>
      <c r="B43" s="475"/>
      <c r="C43" s="475"/>
      <c r="D43" s="475"/>
      <c r="G43" s="155" t="s">
        <v>180</v>
      </c>
      <c r="H43" s="141"/>
      <c r="I43" s="141"/>
      <c r="J43" s="141"/>
      <c r="K43" s="141"/>
      <c r="L43" s="141"/>
      <c r="N43" s="184" t="s">
        <v>76</v>
      </c>
      <c r="O43" s="307"/>
    </row>
    <row r="44" spans="1:21" ht="15" customHeight="1">
      <c r="A44" s="475"/>
      <c r="B44" s="475"/>
      <c r="C44" s="475"/>
      <c r="D44" s="475"/>
      <c r="G44" s="156" t="s">
        <v>104</v>
      </c>
      <c r="H44" s="142">
        <f>'2019 Projection'!B54</f>
        <v>0</v>
      </c>
      <c r="I44" s="139"/>
      <c r="J44" s="139"/>
      <c r="K44" s="139"/>
      <c r="L44" s="142">
        <f t="shared" si="12"/>
        <v>0</v>
      </c>
    </row>
    <row r="45" spans="1:21" ht="15" customHeight="1">
      <c r="A45" s="475"/>
      <c r="B45" s="475"/>
      <c r="C45" s="475"/>
      <c r="D45" s="475"/>
      <c r="G45" s="156" t="s">
        <v>105</v>
      </c>
      <c r="H45" s="142">
        <f>'2019 Projection'!B55</f>
        <v>0</v>
      </c>
      <c r="I45" s="139"/>
      <c r="J45" s="139"/>
      <c r="K45" s="139"/>
      <c r="L45" s="142">
        <f t="shared" si="12"/>
        <v>0</v>
      </c>
    </row>
    <row r="46" spans="1:21" ht="15" customHeight="1">
      <c r="G46" s="148" t="s">
        <v>498</v>
      </c>
      <c r="H46" s="140">
        <f>SUM(H40:H45)</f>
        <v>0</v>
      </c>
      <c r="I46" s="140">
        <f t="shared" ref="I46:K46" si="13">SUM(I40:I45)</f>
        <v>0</v>
      </c>
      <c r="J46" s="140">
        <f t="shared" si="13"/>
        <v>0</v>
      </c>
      <c r="K46" s="140">
        <f t="shared" si="13"/>
        <v>0</v>
      </c>
      <c r="L46" s="140">
        <f t="shared" si="12"/>
        <v>0</v>
      </c>
      <c r="N46" s="4" t="s">
        <v>639</v>
      </c>
    </row>
    <row r="47" spans="1:21" ht="15" customHeight="1">
      <c r="A47" s="4" t="s">
        <v>40</v>
      </c>
      <c r="G47" s="149" t="s">
        <v>499</v>
      </c>
      <c r="H47" s="142">
        <f>+H30+H34+H39+H46</f>
        <v>0</v>
      </c>
      <c r="I47" s="142">
        <f>+I46+I39-+I34+I30</f>
        <v>0</v>
      </c>
      <c r="J47" s="142">
        <f t="shared" ref="J47:K47" si="14">+J46+J39-+J34+J30</f>
        <v>0</v>
      </c>
      <c r="K47" s="142">
        <f t="shared" si="14"/>
        <v>0</v>
      </c>
      <c r="L47" s="142">
        <f>SUM(H47:K47)</f>
        <v>0</v>
      </c>
    </row>
    <row r="48" spans="1:21" ht="45" customHeight="1">
      <c r="G48" s="3"/>
      <c r="H48" s="143"/>
      <c r="I48" s="143"/>
      <c r="J48" s="143"/>
      <c r="K48" s="143"/>
      <c r="L48" s="143"/>
      <c r="M48" s="11"/>
      <c r="O48" s="520" t="s">
        <v>626</v>
      </c>
      <c r="P48" s="522" t="s">
        <v>627</v>
      </c>
      <c r="Q48" s="523"/>
      <c r="R48" s="523"/>
      <c r="S48" s="524"/>
      <c r="T48" s="523"/>
      <c r="U48" s="525"/>
    </row>
    <row r="49" spans="1:21" ht="15" customHeight="1">
      <c r="A49" s="497" t="s">
        <v>17</v>
      </c>
      <c r="B49" s="498"/>
      <c r="C49" s="86" t="s">
        <v>14</v>
      </c>
      <c r="D49" s="86" t="s">
        <v>15</v>
      </c>
      <c r="E49" s="86" t="s">
        <v>30</v>
      </c>
      <c r="F49" s="11"/>
      <c r="G49" s="149" t="s">
        <v>500</v>
      </c>
      <c r="H49" s="142">
        <f>+H47+H23</f>
        <v>0</v>
      </c>
      <c r="I49" s="142">
        <f>+I47+I23</f>
        <v>0</v>
      </c>
      <c r="J49" s="142">
        <f t="shared" ref="J49:K49" si="15">+J47+J23</f>
        <v>0</v>
      </c>
      <c r="K49" s="142">
        <f t="shared" si="15"/>
        <v>0</v>
      </c>
      <c r="L49" s="142">
        <f>SUM(H49:K49)</f>
        <v>0</v>
      </c>
      <c r="M49" s="12"/>
      <c r="O49" s="521"/>
      <c r="P49" s="526"/>
      <c r="Q49" s="527"/>
      <c r="R49" s="527"/>
      <c r="S49" s="527"/>
      <c r="T49" s="527"/>
      <c r="U49" s="528"/>
    </row>
    <row r="50" spans="1:21" ht="15" customHeight="1">
      <c r="A50" s="495" t="str">
        <f>IF(Reinsurers!A12="","",Reinsurers!A12)</f>
        <v/>
      </c>
      <c r="B50" s="496"/>
      <c r="C50" s="299"/>
      <c r="D50" s="307"/>
      <c r="E50" s="307"/>
      <c r="F50" s="233"/>
      <c r="G50" s="145"/>
      <c r="H50" s="141"/>
      <c r="I50" s="141"/>
      <c r="J50" s="141"/>
      <c r="K50" s="141"/>
      <c r="L50" s="141"/>
      <c r="M50" s="12"/>
      <c r="N50" s="502" t="s">
        <v>56</v>
      </c>
      <c r="O50" s="529"/>
      <c r="P50" s="475"/>
      <c r="Q50" s="475"/>
      <c r="R50" s="475"/>
      <c r="S50" s="475"/>
      <c r="T50" s="475"/>
      <c r="U50" s="475"/>
    </row>
    <row r="51" spans="1:21" ht="15" customHeight="1">
      <c r="A51" s="495" t="str">
        <f>IF(Reinsurers!A13="","",Reinsurers!A13)</f>
        <v/>
      </c>
      <c r="B51" s="496"/>
      <c r="C51" s="299"/>
      <c r="D51" s="307"/>
      <c r="E51" s="307"/>
      <c r="F51" s="233"/>
      <c r="G51" s="145" t="s">
        <v>501</v>
      </c>
      <c r="H51" s="141"/>
      <c r="I51" s="141"/>
      <c r="J51" s="141"/>
      <c r="K51" s="141"/>
      <c r="L51" s="141"/>
      <c r="M51" s="12"/>
      <c r="N51" s="503"/>
      <c r="O51" s="530"/>
      <c r="P51" s="475"/>
      <c r="Q51" s="475"/>
      <c r="R51" s="475"/>
      <c r="S51" s="475"/>
      <c r="T51" s="475"/>
      <c r="U51" s="475"/>
    </row>
    <row r="52" spans="1:21" ht="15" customHeight="1">
      <c r="A52" s="495" t="str">
        <f>IF(Reinsurers!A14="","",Reinsurers!A14)</f>
        <v/>
      </c>
      <c r="B52" s="496"/>
      <c r="C52" s="299"/>
      <c r="D52" s="307"/>
      <c r="E52" s="307"/>
      <c r="F52" s="233"/>
      <c r="G52" s="157" t="s">
        <v>502</v>
      </c>
      <c r="H52" s="142">
        <f>'2019 Projection'!B62</f>
        <v>0</v>
      </c>
      <c r="I52" s="139"/>
      <c r="J52" s="139"/>
      <c r="K52" s="139"/>
      <c r="L52" s="142">
        <f t="shared" ref="L52:L53" si="16">SUM(H52:K52)</f>
        <v>0</v>
      </c>
      <c r="M52" s="12"/>
      <c r="N52" s="503"/>
      <c r="O52" s="530"/>
      <c r="P52" s="475"/>
      <c r="Q52" s="475"/>
      <c r="R52" s="475"/>
      <c r="S52" s="475"/>
      <c r="T52" s="475"/>
      <c r="U52" s="475"/>
    </row>
    <row r="53" spans="1:21" ht="15" customHeight="1">
      <c r="A53" s="495" t="str">
        <f>IF(Reinsurers!A15="","",Reinsurers!A15)</f>
        <v/>
      </c>
      <c r="B53" s="496"/>
      <c r="C53" s="299"/>
      <c r="D53" s="307"/>
      <c r="E53" s="307"/>
      <c r="F53" s="233"/>
      <c r="G53" s="151" t="s">
        <v>525</v>
      </c>
      <c r="H53" s="142">
        <f>'2019 Projection'!B63</f>
        <v>0</v>
      </c>
      <c r="I53" s="139"/>
      <c r="J53" s="139"/>
      <c r="K53" s="139"/>
      <c r="L53" s="142">
        <f t="shared" si="16"/>
        <v>0</v>
      </c>
      <c r="M53" s="12"/>
      <c r="N53" s="503"/>
      <c r="O53" s="530"/>
      <c r="P53" s="475"/>
      <c r="Q53" s="475"/>
      <c r="R53" s="475"/>
      <c r="S53" s="475"/>
      <c r="T53" s="475"/>
      <c r="U53" s="475"/>
    </row>
    <row r="54" spans="1:21" ht="14.25">
      <c r="A54" s="495" t="str">
        <f>IF(Reinsurers!A16="","",Reinsurers!A16)</f>
        <v/>
      </c>
      <c r="B54" s="496"/>
      <c r="C54" s="299"/>
      <c r="D54" s="307"/>
      <c r="E54" s="307"/>
      <c r="F54" s="233"/>
      <c r="G54" s="160" t="s">
        <v>503</v>
      </c>
      <c r="H54" s="141"/>
      <c r="I54" s="141"/>
      <c r="J54" s="141"/>
      <c r="K54" s="141"/>
      <c r="L54" s="141"/>
      <c r="M54" s="12"/>
      <c r="N54" s="503"/>
      <c r="O54" s="530"/>
      <c r="P54" s="475"/>
      <c r="Q54" s="475"/>
      <c r="R54" s="475"/>
      <c r="S54" s="475"/>
      <c r="T54" s="475"/>
      <c r="U54" s="475"/>
    </row>
    <row r="55" spans="1:21" ht="15" customHeight="1">
      <c r="A55" s="495" t="str">
        <f>IF(Reinsurers!A17="","",Reinsurers!A17)</f>
        <v/>
      </c>
      <c r="B55" s="496"/>
      <c r="C55" s="299"/>
      <c r="D55" s="307"/>
      <c r="E55" s="307"/>
      <c r="F55" s="233"/>
      <c r="G55" s="150" t="s">
        <v>504</v>
      </c>
      <c r="H55" s="142">
        <f>'2019 Projection'!B65</f>
        <v>0</v>
      </c>
      <c r="I55" s="139"/>
      <c r="J55" s="139"/>
      <c r="K55" s="139"/>
      <c r="L55" s="142">
        <f t="shared" ref="L55:L69" si="17">SUM(H55:K55)</f>
        <v>0</v>
      </c>
      <c r="M55" s="12"/>
      <c r="N55" s="504"/>
      <c r="O55" s="531"/>
      <c r="P55" s="475"/>
      <c r="Q55" s="475"/>
      <c r="R55" s="475"/>
      <c r="S55" s="475"/>
      <c r="T55" s="475"/>
      <c r="U55" s="475"/>
    </row>
    <row r="56" spans="1:21" ht="15" customHeight="1">
      <c r="A56" s="495" t="str">
        <f>IF(Reinsurers!A18="","",Reinsurers!A18)</f>
        <v/>
      </c>
      <c r="B56" s="496"/>
      <c r="C56" s="299"/>
      <c r="D56" s="307"/>
      <c r="E56" s="307"/>
      <c r="F56" s="233"/>
      <c r="G56" s="150" t="s">
        <v>505</v>
      </c>
      <c r="H56" s="142">
        <f>'2019 Projection'!B66</f>
        <v>0</v>
      </c>
      <c r="I56" s="139"/>
      <c r="J56" s="139"/>
      <c r="K56" s="139"/>
      <c r="L56" s="142">
        <f t="shared" si="17"/>
        <v>0</v>
      </c>
      <c r="M56" s="12"/>
      <c r="N56" s="502" t="s">
        <v>634</v>
      </c>
      <c r="O56" s="529"/>
      <c r="P56" s="475"/>
      <c r="Q56" s="475"/>
      <c r="R56" s="475"/>
      <c r="S56" s="475"/>
      <c r="T56" s="475"/>
      <c r="U56" s="475"/>
    </row>
    <row r="57" spans="1:21" ht="15" customHeight="1">
      <c r="A57" s="495" t="str">
        <f>IF(Reinsurers!A19="","",Reinsurers!A19)</f>
        <v/>
      </c>
      <c r="B57" s="496"/>
      <c r="C57" s="299"/>
      <c r="D57" s="307"/>
      <c r="E57" s="307"/>
      <c r="F57" s="233"/>
      <c r="G57" s="150" t="s">
        <v>506</v>
      </c>
      <c r="H57" s="142">
        <f>'2019 Projection'!B67</f>
        <v>0</v>
      </c>
      <c r="I57" s="139"/>
      <c r="J57" s="139"/>
      <c r="K57" s="139"/>
      <c r="L57" s="142">
        <f t="shared" si="17"/>
        <v>0</v>
      </c>
      <c r="M57" s="12"/>
      <c r="N57" s="503"/>
      <c r="O57" s="530"/>
      <c r="P57" s="475"/>
      <c r="Q57" s="475"/>
      <c r="R57" s="475"/>
      <c r="S57" s="475"/>
      <c r="T57" s="475"/>
      <c r="U57" s="475"/>
    </row>
    <row r="58" spans="1:21" ht="15" customHeight="1">
      <c r="A58" s="495" t="str">
        <f>IF(Reinsurers!A20="","",Reinsurers!A20)</f>
        <v/>
      </c>
      <c r="B58" s="496"/>
      <c r="C58" s="299"/>
      <c r="D58" s="307"/>
      <c r="E58" s="307"/>
      <c r="F58" s="233"/>
      <c r="G58" s="149" t="s">
        <v>507</v>
      </c>
      <c r="H58" s="142">
        <f>SUM(H52:H57)</f>
        <v>0</v>
      </c>
      <c r="I58" s="142">
        <f t="shared" ref="I58:K58" si="18">SUM(I52:I57)</f>
        <v>0</v>
      </c>
      <c r="J58" s="142">
        <f t="shared" si="18"/>
        <v>0</v>
      </c>
      <c r="K58" s="142">
        <f t="shared" si="18"/>
        <v>0</v>
      </c>
      <c r="L58" s="142">
        <f t="shared" si="17"/>
        <v>0</v>
      </c>
      <c r="M58" s="12"/>
      <c r="N58" s="503"/>
      <c r="O58" s="530"/>
      <c r="P58" s="475"/>
      <c r="Q58" s="475"/>
      <c r="R58" s="475"/>
      <c r="S58" s="475"/>
      <c r="T58" s="475"/>
      <c r="U58" s="475"/>
    </row>
    <row r="59" spans="1:21" ht="15" customHeight="1">
      <c r="A59" s="495" t="str">
        <f>IF(Reinsurers!A21="","",Reinsurers!A21)</f>
        <v/>
      </c>
      <c r="B59" s="496"/>
      <c r="C59" s="299"/>
      <c r="D59" s="307"/>
      <c r="E59" s="307"/>
      <c r="F59" s="233"/>
      <c r="G59" s="149" t="s">
        <v>508</v>
      </c>
      <c r="H59" s="142">
        <f>+H58+H49</f>
        <v>0</v>
      </c>
      <c r="I59" s="142">
        <f t="shared" ref="I59:K59" si="19">+I58+I49</f>
        <v>0</v>
      </c>
      <c r="J59" s="142">
        <f t="shared" si="19"/>
        <v>0</v>
      </c>
      <c r="K59" s="142">
        <f t="shared" si="19"/>
        <v>0</v>
      </c>
      <c r="L59" s="142">
        <f t="shared" si="17"/>
        <v>0</v>
      </c>
      <c r="M59" s="12"/>
      <c r="N59" s="503"/>
      <c r="O59" s="530"/>
      <c r="P59" s="475"/>
      <c r="Q59" s="475"/>
      <c r="R59" s="475"/>
      <c r="S59" s="475"/>
      <c r="T59" s="475"/>
      <c r="U59" s="475"/>
    </row>
    <row r="60" spans="1:21" ht="15" customHeight="1">
      <c r="A60" s="495" t="str">
        <f>IF(Reinsurers!A22="","",Reinsurers!A22)</f>
        <v/>
      </c>
      <c r="B60" s="496"/>
      <c r="C60" s="299"/>
      <c r="D60" s="307"/>
      <c r="E60" s="307"/>
      <c r="F60" s="233"/>
      <c r="G60" s="150" t="s">
        <v>509</v>
      </c>
      <c r="H60" s="142">
        <f>'2019 Projection'!B70</f>
        <v>0</v>
      </c>
      <c r="I60" s="139"/>
      <c r="J60" s="139"/>
      <c r="K60" s="139"/>
      <c r="L60" s="142">
        <f t="shared" si="17"/>
        <v>0</v>
      </c>
      <c r="M60" s="12"/>
      <c r="N60" s="503"/>
      <c r="O60" s="530"/>
      <c r="P60" s="475"/>
      <c r="Q60" s="475"/>
      <c r="R60" s="475"/>
      <c r="S60" s="475"/>
      <c r="T60" s="475"/>
      <c r="U60" s="475"/>
    </row>
    <row r="61" spans="1:21" ht="15" customHeight="1">
      <c r="A61" s="495" t="str">
        <f>IF(Reinsurers!A23="","",Reinsurers!A23)</f>
        <v/>
      </c>
      <c r="B61" s="496"/>
      <c r="C61" s="299"/>
      <c r="D61" s="307"/>
      <c r="E61" s="307"/>
      <c r="F61" s="233"/>
      <c r="G61" s="150" t="s">
        <v>510</v>
      </c>
      <c r="H61" s="142">
        <f>'2019 Projection'!B71</f>
        <v>0</v>
      </c>
      <c r="I61" s="139"/>
      <c r="J61" s="139"/>
      <c r="K61" s="139"/>
      <c r="L61" s="142">
        <f t="shared" si="17"/>
        <v>0</v>
      </c>
      <c r="M61" s="12"/>
      <c r="N61" s="504"/>
      <c r="O61" s="531"/>
      <c r="P61" s="475"/>
      <c r="Q61" s="475"/>
      <c r="R61" s="475"/>
      <c r="S61" s="475"/>
      <c r="T61" s="475"/>
      <c r="U61" s="475"/>
    </row>
    <row r="62" spans="1:21" ht="15" customHeight="1">
      <c r="A62" s="495" t="str">
        <f>IF(Reinsurers!A24="","",Reinsurers!A24)</f>
        <v/>
      </c>
      <c r="B62" s="496"/>
      <c r="C62" s="299"/>
      <c r="D62" s="307"/>
      <c r="E62" s="307"/>
      <c r="F62" s="233"/>
      <c r="G62" s="150" t="s">
        <v>511</v>
      </c>
      <c r="H62" s="142">
        <f>'2019 Projection'!B72</f>
        <v>0</v>
      </c>
      <c r="I62" s="139"/>
      <c r="J62" s="139"/>
      <c r="K62" s="139"/>
      <c r="L62" s="142">
        <f t="shared" si="17"/>
        <v>0</v>
      </c>
      <c r="M62" s="12"/>
      <c r="N62" s="502" t="s">
        <v>631</v>
      </c>
      <c r="O62" s="529"/>
      <c r="P62" s="475"/>
      <c r="Q62" s="475"/>
      <c r="R62" s="475"/>
      <c r="S62" s="475"/>
      <c r="T62" s="475"/>
      <c r="U62" s="475"/>
    </row>
    <row r="63" spans="1:21" ht="15" customHeight="1">
      <c r="A63" s="495" t="str">
        <f>IF(Reinsurers!A25="","",Reinsurers!A25)</f>
        <v/>
      </c>
      <c r="B63" s="496"/>
      <c r="C63" s="299"/>
      <c r="D63" s="307"/>
      <c r="E63" s="307"/>
      <c r="F63" s="233"/>
      <c r="G63" s="149" t="s">
        <v>512</v>
      </c>
      <c r="H63" s="142">
        <f>SUM(H59:H62)</f>
        <v>0</v>
      </c>
      <c r="I63" s="142">
        <f t="shared" ref="I63:K63" si="20">SUM(I59:I62)</f>
        <v>0</v>
      </c>
      <c r="J63" s="142">
        <f t="shared" si="20"/>
        <v>0</v>
      </c>
      <c r="K63" s="142">
        <f t="shared" si="20"/>
        <v>0</v>
      </c>
      <c r="L63" s="142">
        <f t="shared" si="17"/>
        <v>0</v>
      </c>
      <c r="M63" s="12"/>
      <c r="N63" s="503"/>
      <c r="O63" s="530"/>
      <c r="P63" s="475"/>
      <c r="Q63" s="475"/>
      <c r="R63" s="475"/>
      <c r="S63" s="475"/>
      <c r="T63" s="475"/>
      <c r="U63" s="475"/>
    </row>
    <row r="64" spans="1:21" ht="15" customHeight="1">
      <c r="A64" s="495" t="str">
        <f>IF(Reinsurers!A26="","",Reinsurers!A26)</f>
        <v/>
      </c>
      <c r="B64" s="496"/>
      <c r="C64" s="299"/>
      <c r="D64" s="307"/>
      <c r="E64" s="307"/>
      <c r="F64" s="233"/>
      <c r="G64" s="149" t="s">
        <v>513</v>
      </c>
      <c r="H64" s="142">
        <f>'2019 Projection'!B74</f>
        <v>0</v>
      </c>
      <c r="I64" s="303"/>
      <c r="J64" s="303"/>
      <c r="K64" s="303"/>
      <c r="L64" s="142">
        <f>H64</f>
        <v>0</v>
      </c>
      <c r="M64" s="12"/>
      <c r="N64" s="503"/>
      <c r="O64" s="530"/>
      <c r="P64" s="475"/>
      <c r="Q64" s="475"/>
      <c r="R64" s="475"/>
      <c r="S64" s="475"/>
      <c r="T64" s="475"/>
      <c r="U64" s="475"/>
    </row>
    <row r="65" spans="1:21" ht="15" customHeight="1">
      <c r="A65" s="495" t="str">
        <f>IF(Reinsurers!A27="","",Reinsurers!A27)</f>
        <v/>
      </c>
      <c r="B65" s="496"/>
      <c r="C65" s="299"/>
      <c r="D65" s="307"/>
      <c r="E65" s="307"/>
      <c r="F65" s="233"/>
      <c r="G65" s="150" t="s">
        <v>540</v>
      </c>
      <c r="H65" s="142">
        <f>'2019 Projection'!B75</f>
        <v>0</v>
      </c>
      <c r="I65" s="139"/>
      <c r="J65" s="139"/>
      <c r="K65" s="139"/>
      <c r="L65" s="142">
        <f t="shared" si="17"/>
        <v>0</v>
      </c>
      <c r="M65" s="12"/>
      <c r="N65" s="503"/>
      <c r="O65" s="530"/>
      <c r="P65" s="475"/>
      <c r="Q65" s="475"/>
      <c r="R65" s="475"/>
      <c r="S65" s="475"/>
      <c r="T65" s="475"/>
      <c r="U65" s="475"/>
    </row>
    <row r="66" spans="1:21" ht="15" customHeight="1">
      <c r="A66" s="495" t="str">
        <f>IF(Reinsurers!A28="","",Reinsurers!A28)</f>
        <v/>
      </c>
      <c r="B66" s="496"/>
      <c r="C66" s="299"/>
      <c r="D66" s="307"/>
      <c r="E66" s="307"/>
      <c r="F66" s="233"/>
      <c r="G66" s="150" t="s">
        <v>514</v>
      </c>
      <c r="H66" s="142">
        <f>'2019 Projection'!B76</f>
        <v>0</v>
      </c>
      <c r="I66" s="139"/>
      <c r="J66" s="139"/>
      <c r="K66" s="139"/>
      <c r="L66" s="142">
        <f t="shared" si="17"/>
        <v>0</v>
      </c>
      <c r="M66" s="12"/>
      <c r="N66" s="503"/>
      <c r="O66" s="530"/>
      <c r="P66" s="475"/>
      <c r="Q66" s="475"/>
      <c r="R66" s="475"/>
      <c r="S66" s="475"/>
      <c r="T66" s="475"/>
      <c r="U66" s="475"/>
    </row>
    <row r="67" spans="1:21" ht="15" customHeight="1">
      <c r="A67" s="495" t="str">
        <f>IF(Reinsurers!A29="","",Reinsurers!A29)</f>
        <v/>
      </c>
      <c r="B67" s="496"/>
      <c r="C67" s="299"/>
      <c r="D67" s="307"/>
      <c r="E67" s="307"/>
      <c r="F67" s="233"/>
      <c r="G67" s="150" t="s">
        <v>515</v>
      </c>
      <c r="H67" s="142">
        <f>'2019 Projection'!B77</f>
        <v>0</v>
      </c>
      <c r="I67" s="139"/>
      <c r="J67" s="139"/>
      <c r="K67" s="139"/>
      <c r="L67" s="142">
        <f t="shared" si="17"/>
        <v>0</v>
      </c>
      <c r="M67" s="12"/>
      <c r="N67" s="504"/>
      <c r="O67" s="531"/>
      <c r="P67" s="475"/>
      <c r="Q67" s="475"/>
      <c r="R67" s="475"/>
      <c r="S67" s="475"/>
      <c r="T67" s="475"/>
      <c r="U67" s="475"/>
    </row>
    <row r="68" spans="1:21" ht="15" customHeight="1">
      <c r="A68" s="495" t="str">
        <f>IF(Reinsurers!A30="","",Reinsurers!A30)</f>
        <v/>
      </c>
      <c r="B68" s="496"/>
      <c r="C68" s="299"/>
      <c r="D68" s="307"/>
      <c r="E68" s="307"/>
      <c r="F68" s="233"/>
      <c r="G68" s="159" t="s">
        <v>516</v>
      </c>
      <c r="H68" s="142">
        <f>'2019 Projection'!B78</f>
        <v>0</v>
      </c>
      <c r="I68" s="139"/>
      <c r="J68" s="139"/>
      <c r="K68" s="139"/>
      <c r="L68" s="142">
        <f t="shared" si="17"/>
        <v>0</v>
      </c>
      <c r="M68" s="12"/>
      <c r="N68" s="502" t="s">
        <v>632</v>
      </c>
      <c r="O68" s="529"/>
      <c r="P68" s="475"/>
      <c r="Q68" s="475"/>
      <c r="R68" s="475"/>
      <c r="S68" s="475"/>
      <c r="T68" s="475"/>
      <c r="U68" s="475"/>
    </row>
    <row r="69" spans="1:21" ht="15" customHeight="1">
      <c r="A69" s="495" t="str">
        <f>IF(Reinsurers!A31="","",Reinsurers!A31)</f>
        <v/>
      </c>
      <c r="B69" s="496"/>
      <c r="C69" s="299"/>
      <c r="D69" s="307"/>
      <c r="E69" s="307"/>
      <c r="F69" s="233"/>
      <c r="G69" s="160" t="s">
        <v>517</v>
      </c>
      <c r="H69" s="142">
        <f>SUM(H63:H68)</f>
        <v>0</v>
      </c>
      <c r="I69" s="142">
        <f t="shared" ref="I69:K69" si="21">SUM(I63:I68)</f>
        <v>0</v>
      </c>
      <c r="J69" s="142">
        <f t="shared" si="21"/>
        <v>0</v>
      </c>
      <c r="K69" s="142">
        <f t="shared" si="21"/>
        <v>0</v>
      </c>
      <c r="L69" s="142">
        <f t="shared" si="17"/>
        <v>0</v>
      </c>
      <c r="M69" s="12"/>
      <c r="N69" s="503"/>
      <c r="O69" s="530"/>
      <c r="P69" s="475"/>
      <c r="Q69" s="475"/>
      <c r="R69" s="475"/>
      <c r="S69" s="475"/>
      <c r="T69" s="475"/>
      <c r="U69" s="475"/>
    </row>
    <row r="70" spans="1:21" ht="15" customHeight="1">
      <c r="A70" s="495" t="str">
        <f>IF(Reinsurers!A32="","",Reinsurers!A32)</f>
        <v/>
      </c>
      <c r="B70" s="496"/>
      <c r="C70" s="299"/>
      <c r="D70" s="307"/>
      <c r="E70" s="307"/>
      <c r="F70" s="233"/>
      <c r="G70" s="145" t="s">
        <v>518</v>
      </c>
      <c r="H70" s="141"/>
      <c r="I70" s="141"/>
      <c r="J70" s="141"/>
      <c r="K70" s="141"/>
      <c r="L70" s="141"/>
      <c r="M70" s="12"/>
      <c r="N70" s="503"/>
      <c r="O70" s="530"/>
      <c r="P70" s="475"/>
      <c r="Q70" s="475"/>
      <c r="R70" s="475"/>
      <c r="S70" s="475"/>
      <c r="T70" s="475"/>
      <c r="U70" s="475"/>
    </row>
    <row r="71" spans="1:21" ht="15" customHeight="1">
      <c r="A71" s="495" t="str">
        <f>IF(Reinsurers!A33="","",Reinsurers!A33)</f>
        <v/>
      </c>
      <c r="B71" s="496"/>
      <c r="C71" s="299"/>
      <c r="D71" s="307"/>
      <c r="E71" s="307"/>
      <c r="F71" s="233"/>
      <c r="G71" s="149" t="s">
        <v>519</v>
      </c>
      <c r="H71" s="142">
        <f>'2019 Projection'!B81</f>
        <v>0</v>
      </c>
      <c r="I71" s="303"/>
      <c r="J71" s="303"/>
      <c r="K71" s="303"/>
      <c r="L71" s="142">
        <f t="shared" ref="L71:L73" si="22">SUM(H71:K71)</f>
        <v>0</v>
      </c>
      <c r="M71" s="12"/>
      <c r="N71" s="503"/>
      <c r="O71" s="530"/>
      <c r="P71" s="475"/>
      <c r="Q71" s="475"/>
      <c r="R71" s="475"/>
      <c r="S71" s="475"/>
      <c r="T71" s="475"/>
      <c r="U71" s="475"/>
    </row>
    <row r="72" spans="1:21" ht="15" customHeight="1">
      <c r="A72" s="495" t="str">
        <f>IF(Reinsurers!A34="","",Reinsurers!A34)</f>
        <v/>
      </c>
      <c r="B72" s="496"/>
      <c r="C72" s="299"/>
      <c r="D72" s="307"/>
      <c r="E72" s="307"/>
      <c r="F72" s="233"/>
      <c r="G72" s="150" t="s">
        <v>520</v>
      </c>
      <c r="H72" s="142">
        <f>'2019 Projection'!B82</f>
        <v>0</v>
      </c>
      <c r="I72" s="139"/>
      <c r="J72" s="139"/>
      <c r="K72" s="139"/>
      <c r="L72" s="142">
        <f t="shared" si="22"/>
        <v>0</v>
      </c>
      <c r="M72" s="12"/>
      <c r="N72" s="503"/>
      <c r="O72" s="530"/>
      <c r="P72" s="475"/>
      <c r="Q72" s="475"/>
      <c r="R72" s="475"/>
      <c r="S72" s="475"/>
      <c r="T72" s="475"/>
      <c r="U72" s="475"/>
    </row>
    <row r="73" spans="1:21" ht="15" customHeight="1">
      <c r="A73" s="495" t="str">
        <f>IF(Reinsurers!A35="","",Reinsurers!A35)</f>
        <v/>
      </c>
      <c r="B73" s="496"/>
      <c r="C73" s="299"/>
      <c r="D73" s="307"/>
      <c r="E73" s="307"/>
      <c r="F73" s="233"/>
      <c r="G73" s="149" t="s">
        <v>521</v>
      </c>
      <c r="H73" s="142">
        <f>SUM(H71:H72)</f>
        <v>0</v>
      </c>
      <c r="I73" s="142">
        <f>SUM(I72)</f>
        <v>0</v>
      </c>
      <c r="J73" s="142">
        <f t="shared" ref="J73:K73" si="23">SUM(J72)</f>
        <v>0</v>
      </c>
      <c r="K73" s="142">
        <f t="shared" si="23"/>
        <v>0</v>
      </c>
      <c r="L73" s="142">
        <f t="shared" si="22"/>
        <v>0</v>
      </c>
      <c r="M73" s="12"/>
      <c r="N73" s="504"/>
      <c r="O73" s="531"/>
      <c r="P73" s="475"/>
      <c r="Q73" s="475"/>
      <c r="R73" s="475"/>
      <c r="S73" s="475"/>
      <c r="T73" s="475"/>
      <c r="U73" s="475"/>
    </row>
    <row r="74" spans="1:21" ht="15" customHeight="1">
      <c r="A74" s="495" t="str">
        <f>IF(Reinsurers!A36="","",Reinsurers!A36)</f>
        <v/>
      </c>
      <c r="B74" s="496"/>
      <c r="C74" s="299"/>
      <c r="D74" s="307"/>
      <c r="E74" s="307"/>
      <c r="F74" s="233"/>
      <c r="G74" s="146"/>
      <c r="H74" s="143"/>
      <c r="I74" s="143"/>
      <c r="J74" s="143"/>
      <c r="K74" s="143"/>
      <c r="L74" s="143"/>
      <c r="M74" s="12"/>
      <c r="N74" s="502" t="s">
        <v>352</v>
      </c>
      <c r="O74" s="529"/>
      <c r="P74" s="475"/>
      <c r="Q74" s="475"/>
      <c r="R74" s="475"/>
      <c r="S74" s="475"/>
      <c r="T74" s="475"/>
      <c r="U74" s="475"/>
    </row>
    <row r="75" spans="1:21" ht="15" customHeight="1">
      <c r="A75" s="495" t="str">
        <f>IF(Reinsurers!A37="","",Reinsurers!A37)</f>
        <v/>
      </c>
      <c r="B75" s="496"/>
      <c r="C75" s="299"/>
      <c r="D75" s="307"/>
      <c r="E75" s="307"/>
      <c r="F75" s="233"/>
      <c r="G75" s="158" t="s">
        <v>522</v>
      </c>
      <c r="H75" s="142">
        <f>-H69+H64</f>
        <v>0</v>
      </c>
      <c r="I75" s="142">
        <f t="shared" ref="I75:K75" si="24">-I69+I64</f>
        <v>0</v>
      </c>
      <c r="J75" s="142">
        <f t="shared" si="24"/>
        <v>0</v>
      </c>
      <c r="K75" s="142">
        <f t="shared" si="24"/>
        <v>0</v>
      </c>
      <c r="L75" s="142">
        <f>SUM(H75:K75)</f>
        <v>0</v>
      </c>
      <c r="M75" s="12"/>
      <c r="N75" s="503"/>
      <c r="O75" s="530"/>
      <c r="P75" s="475"/>
      <c r="Q75" s="475"/>
      <c r="R75" s="475"/>
      <c r="S75" s="475"/>
      <c r="T75" s="475"/>
      <c r="U75" s="475"/>
    </row>
    <row r="76" spans="1:21" ht="15" customHeight="1">
      <c r="A76" s="495" t="str">
        <f>IF(Reinsurers!A38="","",Reinsurers!A38)</f>
        <v/>
      </c>
      <c r="B76" s="496"/>
      <c r="C76" s="299"/>
      <c r="D76" s="307"/>
      <c r="E76" s="307"/>
      <c r="F76" s="233"/>
      <c r="H76" s="233"/>
      <c r="I76" s="233"/>
      <c r="J76" s="233"/>
      <c r="K76" s="233"/>
      <c r="L76" s="233"/>
      <c r="M76" s="12"/>
      <c r="N76" s="503"/>
      <c r="O76" s="530"/>
      <c r="P76" s="475"/>
      <c r="Q76" s="475"/>
      <c r="R76" s="475"/>
      <c r="S76" s="475"/>
      <c r="T76" s="475"/>
      <c r="U76" s="475"/>
    </row>
    <row r="77" spans="1:21" ht="15" customHeight="1">
      <c r="A77" s="495" t="str">
        <f>IF(Reinsurers!A39="","",Reinsurers!A39)</f>
        <v/>
      </c>
      <c r="B77" s="496"/>
      <c r="C77" s="299"/>
      <c r="D77" s="307"/>
      <c r="E77" s="307"/>
      <c r="F77" s="233"/>
      <c r="I77" s="233"/>
      <c r="J77" s="233"/>
      <c r="K77" s="233"/>
      <c r="L77" s="233"/>
      <c r="M77" s="12"/>
      <c r="N77" s="503"/>
      <c r="O77" s="530"/>
      <c r="P77" s="475"/>
      <c r="Q77" s="475"/>
      <c r="R77" s="475"/>
      <c r="S77" s="475"/>
      <c r="T77" s="475"/>
      <c r="U77" s="475"/>
    </row>
    <row r="78" spans="1:21" ht="15" customHeight="1">
      <c r="A78" s="495" t="str">
        <f>IF(Reinsurers!A40="","",Reinsurers!A40)</f>
        <v/>
      </c>
      <c r="B78" s="496"/>
      <c r="C78" s="299"/>
      <c r="D78" s="307"/>
      <c r="E78" s="307"/>
      <c r="F78" s="233"/>
      <c r="G78" s="22" t="s">
        <v>459</v>
      </c>
      <c r="H78" s="233"/>
      <c r="I78" s="233"/>
      <c r="J78" s="233"/>
      <c r="K78" s="233"/>
      <c r="L78" s="233"/>
      <c r="M78" s="12"/>
      <c r="N78" s="503"/>
      <c r="O78" s="530"/>
      <c r="P78" s="475"/>
      <c r="Q78" s="475"/>
      <c r="R78" s="475"/>
      <c r="S78" s="475"/>
      <c r="T78" s="475"/>
      <c r="U78" s="475"/>
    </row>
    <row r="79" spans="1:21" ht="15" customHeight="1">
      <c r="A79" s="495" t="str">
        <f>IF(Reinsurers!A41="","",Reinsurers!A41)</f>
        <v/>
      </c>
      <c r="B79" s="496"/>
      <c r="C79" s="299"/>
      <c r="D79" s="307"/>
      <c r="E79" s="307"/>
      <c r="F79" s="233"/>
      <c r="G79" s="92" t="s">
        <v>460</v>
      </c>
      <c r="H79" s="303"/>
      <c r="I79" s="303"/>
      <c r="J79" s="303"/>
      <c r="K79" s="303"/>
      <c r="L79" s="299"/>
      <c r="M79" s="12"/>
      <c r="N79" s="504"/>
      <c r="O79" s="531"/>
      <c r="P79" s="475"/>
      <c r="Q79" s="475"/>
      <c r="R79" s="475"/>
      <c r="S79" s="475"/>
      <c r="T79" s="475"/>
      <c r="U79" s="475"/>
    </row>
    <row r="80" spans="1:21" ht="15" customHeight="1">
      <c r="A80" s="495" t="str">
        <f>IF(Reinsurers!A42="","",Reinsurers!A42)</f>
        <v/>
      </c>
      <c r="B80" s="496"/>
      <c r="C80" s="299"/>
      <c r="D80" s="307"/>
      <c r="E80" s="307"/>
      <c r="F80" s="233"/>
      <c r="G80" s="92" t="s">
        <v>461</v>
      </c>
      <c r="H80" s="303"/>
      <c r="I80" s="303"/>
      <c r="J80" s="303"/>
      <c r="K80" s="303"/>
      <c r="L80" s="299"/>
      <c r="M80" s="12"/>
    </row>
    <row r="81" spans="1:13" ht="15" customHeight="1">
      <c r="A81" s="495" t="str">
        <f>IF(Reinsurers!A43="","",Reinsurers!A43)</f>
        <v/>
      </c>
      <c r="B81" s="496"/>
      <c r="C81" s="299"/>
      <c r="D81" s="307"/>
      <c r="E81" s="307"/>
      <c r="F81" s="233"/>
      <c r="G81" s="93" t="s">
        <v>462</v>
      </c>
      <c r="H81" s="303"/>
      <c r="I81" s="303"/>
      <c r="J81" s="303"/>
      <c r="K81" s="303"/>
      <c r="L81" s="304">
        <f>IF($B$7=Variables!$A$3,L80,L79)</f>
        <v>0</v>
      </c>
      <c r="M81" s="12"/>
    </row>
    <row r="82" spans="1:13" ht="15" customHeight="1">
      <c r="A82" s="495" t="str">
        <f>IF(Reinsurers!A44="","",Reinsurers!A44)</f>
        <v/>
      </c>
      <c r="B82" s="496"/>
      <c r="C82" s="299"/>
      <c r="D82" s="307"/>
      <c r="E82" s="307"/>
      <c r="F82" s="233"/>
      <c r="G82" s="233"/>
      <c r="H82" s="233"/>
      <c r="I82" s="233"/>
      <c r="J82" s="233"/>
      <c r="K82" s="233"/>
      <c r="L82" s="233"/>
      <c r="M82" s="12"/>
    </row>
    <row r="83" spans="1:13" ht="15" customHeight="1">
      <c r="A83" s="495" t="str">
        <f>IF(Reinsurers!A45="","",Reinsurers!A45)</f>
        <v/>
      </c>
      <c r="B83" s="496"/>
      <c r="C83" s="299"/>
      <c r="D83" s="307"/>
      <c r="E83" s="307"/>
      <c r="F83" s="233"/>
      <c r="G83" s="233"/>
      <c r="H83" s="233"/>
      <c r="I83" s="233"/>
      <c r="J83" s="233"/>
      <c r="K83" s="233"/>
      <c r="L83" s="233"/>
      <c r="M83" s="12"/>
    </row>
    <row r="84" spans="1:13" ht="15" customHeight="1">
      <c r="A84" s="495" t="str">
        <f>IF(Reinsurers!A46="","",Reinsurers!A46)</f>
        <v/>
      </c>
      <c r="B84" s="496"/>
      <c r="C84" s="299"/>
      <c r="D84" s="307"/>
      <c r="E84" s="307"/>
      <c r="F84" s="233"/>
      <c r="G84" s="233"/>
      <c r="H84" s="233"/>
      <c r="I84" s="233"/>
      <c r="J84" s="233"/>
      <c r="K84" s="233"/>
      <c r="L84" s="233"/>
      <c r="M84" s="12"/>
    </row>
    <row r="85" spans="1:13" ht="15" customHeight="1">
      <c r="A85" s="495" t="str">
        <f>IF(Reinsurers!A47="","",Reinsurers!A47)</f>
        <v/>
      </c>
      <c r="B85" s="496"/>
      <c r="C85" s="299"/>
      <c r="D85" s="307"/>
      <c r="E85" s="307"/>
      <c r="F85" s="233"/>
      <c r="G85" s="233"/>
      <c r="H85" s="233"/>
      <c r="I85" s="233"/>
      <c r="J85" s="233"/>
      <c r="K85" s="233"/>
      <c r="L85" s="233"/>
      <c r="M85" s="12"/>
    </row>
    <row r="86" spans="1:13" ht="15" customHeight="1">
      <c r="A86" s="495" t="str">
        <f>IF(Reinsurers!A48="","",Reinsurers!A48)</f>
        <v/>
      </c>
      <c r="B86" s="496"/>
      <c r="C86" s="299"/>
      <c r="D86" s="307"/>
      <c r="E86" s="307"/>
      <c r="F86" s="233"/>
      <c r="G86" s="233"/>
      <c r="H86" s="233"/>
      <c r="I86" s="233"/>
      <c r="J86" s="233"/>
      <c r="K86" s="233"/>
      <c r="L86" s="233"/>
      <c r="M86" s="12"/>
    </row>
    <row r="87" spans="1:13" ht="15" customHeight="1">
      <c r="A87" s="495" t="str">
        <f>IF(Reinsurers!A49="","",Reinsurers!A49)</f>
        <v/>
      </c>
      <c r="B87" s="496"/>
      <c r="C87" s="299"/>
      <c r="D87" s="307"/>
      <c r="E87" s="307"/>
      <c r="F87" s="233"/>
      <c r="G87" s="233"/>
      <c r="H87" s="233"/>
      <c r="I87" s="233"/>
      <c r="J87" s="233"/>
      <c r="K87" s="233"/>
      <c r="L87" s="233"/>
      <c r="M87" s="12"/>
    </row>
    <row r="88" spans="1:13" ht="15" customHeight="1">
      <c r="A88" s="495" t="str">
        <f>IF(Reinsurers!A50="","",Reinsurers!A50)</f>
        <v/>
      </c>
      <c r="B88" s="496"/>
      <c r="C88" s="299"/>
      <c r="D88" s="307"/>
      <c r="E88" s="307"/>
      <c r="F88" s="233"/>
      <c r="G88" s="233"/>
      <c r="H88" s="233"/>
      <c r="I88" s="233"/>
      <c r="J88" s="233"/>
      <c r="K88" s="233"/>
      <c r="L88" s="233"/>
      <c r="M88" s="12"/>
    </row>
    <row r="89" spans="1:13" ht="15" customHeight="1">
      <c r="A89" s="495" t="str">
        <f>IF(Reinsurers!A51="","",Reinsurers!A51)</f>
        <v/>
      </c>
      <c r="B89" s="496"/>
      <c r="C89" s="299"/>
      <c r="D89" s="307"/>
      <c r="E89" s="307"/>
      <c r="F89" s="233"/>
      <c r="G89" s="233"/>
      <c r="H89" s="233"/>
      <c r="I89" s="233"/>
      <c r="J89" s="233"/>
      <c r="K89" s="233"/>
      <c r="L89" s="233"/>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row r="104" spans="6:6" ht="15" customHeight="1">
      <c r="F104" s="3"/>
    </row>
  </sheetData>
  <mergeCells count="72">
    <mergeCell ref="N74:N79"/>
    <mergeCell ref="O74:O79"/>
    <mergeCell ref="P74:U79"/>
    <mergeCell ref="O56:O61"/>
    <mergeCell ref="P56:U61"/>
    <mergeCell ref="N62:N67"/>
    <mergeCell ref="O62:O67"/>
    <mergeCell ref="P62:U67"/>
    <mergeCell ref="N68:N73"/>
    <mergeCell ref="O68:O73"/>
    <mergeCell ref="P68:U73"/>
    <mergeCell ref="A86:B86"/>
    <mergeCell ref="A87:B87"/>
    <mergeCell ref="A88:B88"/>
    <mergeCell ref="A89:B89"/>
    <mergeCell ref="O48:O49"/>
    <mergeCell ref="A80:B80"/>
    <mergeCell ref="A81:B81"/>
    <mergeCell ref="A82:B82"/>
    <mergeCell ref="A83:B83"/>
    <mergeCell ref="A84:B84"/>
    <mergeCell ref="A85:B85"/>
    <mergeCell ref="A74:B74"/>
    <mergeCell ref="A75:B75"/>
    <mergeCell ref="A76:B76"/>
    <mergeCell ref="A77:B77"/>
    <mergeCell ref="A78:B78"/>
    <mergeCell ref="P48:U49"/>
    <mergeCell ref="N50:N55"/>
    <mergeCell ref="O50:O55"/>
    <mergeCell ref="P50:U55"/>
    <mergeCell ref="N56:N61"/>
    <mergeCell ref="A79:B79"/>
    <mergeCell ref="A68:B68"/>
    <mergeCell ref="A69:B69"/>
    <mergeCell ref="A70:B70"/>
    <mergeCell ref="A71:B71"/>
    <mergeCell ref="A72:B72"/>
    <mergeCell ref="A73:B73"/>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1" orientation="landscape" r:id="rId1"/>
  <headerFooter>
    <oddHeader xml:space="preserve">&amp;L16 August 2019: This template has been updated, please see: https://www.bankofengland.co.uk/prudential-regulation/letter/2019/insurance-stress-test-2019 </oddHead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Firm Info</vt:lpstr>
      <vt:lpstr>Summary</vt:lpstr>
      <vt:lpstr>2018 balance sheet</vt:lpstr>
      <vt:lpstr>2019 Projection</vt:lpstr>
      <vt:lpstr>Capital</vt:lpstr>
      <vt:lpstr>Scenario A</vt:lpstr>
      <vt:lpstr>Scenario B1</vt:lpstr>
      <vt:lpstr>Scenario B2</vt:lpstr>
      <vt:lpstr>Scenario B3</vt:lpstr>
      <vt:lpstr>Scenario B4</vt:lpstr>
      <vt:lpstr>Scenario B5</vt:lpstr>
      <vt:lpstr>C1 Climate Change</vt:lpstr>
      <vt:lpstr>C2 Sectoral Exposures</vt:lpstr>
      <vt:lpstr>C3 Cyber Underwriting</vt:lpstr>
      <vt:lpstr>Reinsurers</vt:lpstr>
      <vt:lpstr>Free Form Comments</vt:lpstr>
      <vt:lpstr>Variables</vt:lpstr>
      <vt:lpstr>'C1 Climate Change'!Print_Area</vt:lpstr>
      <vt:lpstr>'C3 Cyber Underwriting'!Print_Area</vt:lpstr>
      <vt:lpstr>'Scenario A'!Print_Area</vt:lpstr>
      <vt:lpstr>'Scenario B1'!Print_Area</vt:lpstr>
      <vt:lpstr>'Scenario B2'!Print_Area</vt:lpstr>
      <vt:lpstr>'Scenario B3'!Print_Area</vt:lpstr>
      <vt:lpstr>'Scenario B4'!Print_Area</vt:lpstr>
      <vt:lpstr>'Scenario B5'!Print_Area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Chalk, Richard</dc:creator>
  <cp:lastModifiedBy>Hind, Katherine</cp:lastModifiedBy>
  <cp:lastPrinted>2019-06-10T07:58:24Z</cp:lastPrinted>
  <dcterms:created xsi:type="dcterms:W3CDTF">2015-01-20T09:48:41Z</dcterms:created>
  <dcterms:modified xsi:type="dcterms:W3CDTF">2019-08-14T12:09:31Z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92470848</vt:i4>
  </property>
  <property fmtid="{D5CDD505-2E9C-101B-9397-08002B2CF9AE}" pid="3" name="_NewReviewCycle">
    <vt:lpwstr/>
  </property>
  <property fmtid="{D5CDD505-2E9C-101B-9397-08002B2CF9AE}" pid="4" name="_EmailSubject">
    <vt:lpwstr>Insurance Stress Test</vt:lpwstr>
  </property>
  <property fmtid="{D5CDD505-2E9C-101B-9397-08002B2CF9AE}" pid="5" name="_AuthorEmail">
    <vt:lpwstr>Rosalind.Mulley@bankofengland.gsi.gov.uk</vt:lpwstr>
  </property>
  <property fmtid="{D5CDD505-2E9C-101B-9397-08002B2CF9AE}" pid="6" name="_AuthorEmailDisplayName">
    <vt:lpwstr>Mulley, Rosalind</vt:lpwstr>
  </property>
  <property fmtid="{D5CDD505-2E9C-101B-9397-08002B2CF9AE}" pid="7" name="_PreviousAdHocReviewCycleID">
    <vt:i4>-897761809</vt:i4>
  </property>
  <property fmtid="{D5CDD505-2E9C-101B-9397-08002B2CF9AE}" pid="8" name="{A44787D4-0540-4523-9961-78E4036D8C6D}">
    <vt:lpwstr>{97DDAE62-6A5C-4A22-BF58-09CBD8E9B33A}</vt:lpwstr>
  </property>
  <property fmtid="{D5CDD505-2E9C-101B-9397-08002B2CF9AE}" pid="9" name="_ReviewingToolsShownOnce">
    <vt:lpwstr/>
  </property>
</Properties>
</file>