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65341" windowWidth="13710" windowHeight="12585" tabRatio="875" activeTab="0"/>
  </bookViews>
  <sheets>
    <sheet name="summary" sheetId="311" r:id="rId1"/>
    <sheet name="Time Series" sheetId="11" r:id="rId2"/>
    <sheet name="TIME SERIES DETAIL" sheetId="101" r:id="rId3"/>
    <sheet name="Oct 15" sheetId="318" r:id="rId4"/>
    <sheet name="Q315 Ccy Annex" sheetId="319" r:id="rId5"/>
    <sheet name="Sep 15" sheetId="317" r:id="rId6"/>
    <sheet name="Aug 15" sheetId="316" r:id="rId7"/>
    <sheet name="Jul 15" sheetId="313" r:id="rId8"/>
    <sheet name="Q215 Ccy Annex" sheetId="315" r:id="rId9"/>
    <sheet name="Jun 15" sheetId="310" r:id="rId10"/>
    <sheet name="May 15" sheetId="309" r:id="rId11"/>
    <sheet name="Apr 15" sheetId="308" r:id="rId12"/>
    <sheet name="Q115 Ccy Annex" sheetId="307" r:id="rId13"/>
    <sheet name="Mar 15" sheetId="306" r:id="rId14"/>
    <sheet name="Feb 15" sheetId="305" r:id="rId15"/>
    <sheet name="Jan 15" sheetId="304" r:id="rId16"/>
    <sheet name="Q414 Ccy Annex" sheetId="303" r:id="rId17"/>
    <sheet name="Dec 14" sheetId="302" r:id="rId18"/>
    <sheet name="Nov 14" sheetId="291" r:id="rId19"/>
    <sheet name="Oct 14" sheetId="288" r:id="rId20"/>
    <sheet name="Q314 Ccy Annex" sheetId="290" r:id="rId21"/>
    <sheet name="Sep 14" sheetId="286" r:id="rId22"/>
    <sheet name="Aug 14" sheetId="285" r:id="rId23"/>
    <sheet name="Jul 14" sheetId="284" r:id="rId24"/>
    <sheet name="Q214 Ccy Annex" sheetId="283" r:id="rId25"/>
    <sheet name="Jun 14" sheetId="282" r:id="rId26"/>
    <sheet name="May 14" sheetId="281" r:id="rId27"/>
    <sheet name="Apr 14" sheetId="279" r:id="rId28"/>
    <sheet name="Q114 Ccy Annex " sheetId="280" r:id="rId29"/>
    <sheet name="Mar 14" sheetId="277" r:id="rId30"/>
    <sheet name="Feb 14" sheetId="276" r:id="rId31"/>
    <sheet name="Jan 14" sheetId="274" r:id="rId32"/>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Fill" localSheetId="27" hidden="1">#REF!</definedName>
    <definedName name="_Fill" localSheetId="22" hidden="1">#REF!</definedName>
    <definedName name="_Fill" localSheetId="30" hidden="1">#REF!</definedName>
    <definedName name="_Fill" localSheetId="31" hidden="1">#REF!</definedName>
    <definedName name="_Fill" localSheetId="23" hidden="1">#REF!</definedName>
    <definedName name="_Fill" localSheetId="25" hidden="1">#REF!</definedName>
    <definedName name="_Fill" localSheetId="26" hidden="1">#REF!</definedName>
    <definedName name="_Fill" localSheetId="18" hidden="1">#REF!</definedName>
    <definedName name="_Fill" localSheetId="3" hidden="1">#REF!</definedName>
    <definedName name="_Fill" localSheetId="28" hidden="1">#REF!</definedName>
    <definedName name="_Fill" localSheetId="24" hidden="1">#REF!</definedName>
    <definedName name="_Fill" localSheetId="4" hidden="1">#REF!</definedName>
    <definedName name="_Fill" localSheetId="21" hidden="1">#REF!</definedName>
    <definedName name="_Fill" localSheetId="5" hidden="1">#REF!</definedName>
    <definedName name="_Fill" hidden="1">#REF!</definedName>
    <definedName name="A" localSheetId="27" hidden="1">#REF!</definedName>
    <definedName name="A" localSheetId="22" hidden="1">#REF!</definedName>
    <definedName name="A" localSheetId="23" hidden="1">#REF!</definedName>
    <definedName name="A" localSheetId="25" hidden="1">#REF!</definedName>
    <definedName name="A" localSheetId="26" hidden="1">#REF!</definedName>
    <definedName name="A" localSheetId="18" hidden="1">#REF!</definedName>
    <definedName name="A" localSheetId="3" hidden="1">#REF!</definedName>
    <definedName name="A" localSheetId="28" hidden="1">#REF!</definedName>
    <definedName name="A" localSheetId="24" hidden="1">#REF!</definedName>
    <definedName name="A" localSheetId="4" hidden="1">#REF!</definedName>
    <definedName name="A" localSheetId="21" hidden="1">#REF!</definedName>
    <definedName name="A" localSheetId="5" hidden="1">#REF!</definedName>
    <definedName name="A" hidden="1">#REF!</definedName>
    <definedName name="ActiveExposures" localSheetId="27">#REF!</definedName>
    <definedName name="ActiveExposures" localSheetId="22">#REF!</definedName>
    <definedName name="ActiveExposures" localSheetId="30">#REF!</definedName>
    <definedName name="ActiveExposures" localSheetId="31">#REF!</definedName>
    <definedName name="ActiveExposures" localSheetId="23">#REF!</definedName>
    <definedName name="ActiveExposures" localSheetId="25">#REF!</definedName>
    <definedName name="ActiveExposures" localSheetId="26">#REF!</definedName>
    <definedName name="ActiveExposures" localSheetId="18">#REF!</definedName>
    <definedName name="ActiveExposures" localSheetId="3">#REF!</definedName>
    <definedName name="ActiveExposures" localSheetId="28">#REF!</definedName>
    <definedName name="ActiveExposures" localSheetId="24">#REF!</definedName>
    <definedName name="ActiveExposures" localSheetId="4">#REF!</definedName>
    <definedName name="ActiveExposures" localSheetId="21">#REF!</definedName>
    <definedName name="ActiveExposures" localSheetId="5">#REF!</definedName>
    <definedName name="ActiveExposures">#REF!</definedName>
    <definedName name="ActiveReturns" localSheetId="27">#REF!</definedName>
    <definedName name="ActiveReturns" localSheetId="22">#REF!</definedName>
    <definedName name="ActiveReturns" localSheetId="30">#REF!</definedName>
    <definedName name="ActiveReturns" localSheetId="31">#REF!</definedName>
    <definedName name="ActiveReturns" localSheetId="23">#REF!</definedName>
    <definedName name="ActiveReturns" localSheetId="25">#REF!</definedName>
    <definedName name="ActiveReturns" localSheetId="26">#REF!</definedName>
    <definedName name="ActiveReturns" localSheetId="18">#REF!</definedName>
    <definedName name="ActiveReturns" localSheetId="3">#REF!</definedName>
    <definedName name="ActiveReturns" localSheetId="28">#REF!</definedName>
    <definedName name="ActiveReturns" localSheetId="24">#REF!</definedName>
    <definedName name="ActiveReturns" localSheetId="4">#REF!</definedName>
    <definedName name="ActiveReturns" localSheetId="21">#REF!</definedName>
    <definedName name="ActiveReturns" localSheetId="5">#REF!</definedName>
    <definedName name="ActiveReturns">#REF!</definedName>
    <definedName name="BoE_AP" localSheetId="27">'Apr 14'!$N$104</definedName>
    <definedName name="BoE_AP" localSheetId="11">'Apr 15'!$N$104</definedName>
    <definedName name="BoE_AP" localSheetId="22">'Aug 14'!$N$104</definedName>
    <definedName name="BoE_AP" localSheetId="6">'Aug 15'!$N$104</definedName>
    <definedName name="BoE_AP" localSheetId="17">'Dec 14'!$N$104</definedName>
    <definedName name="BoE_AP" localSheetId="14">'Feb 15'!$N$104</definedName>
    <definedName name="BoE_AP" localSheetId="15">'Jan 15'!$N$104</definedName>
    <definedName name="BoE_AP" localSheetId="23">'Jul 14'!$N$104</definedName>
    <definedName name="BoE_AP" localSheetId="7">'Jul 15'!$N$104</definedName>
    <definedName name="BoE_AP" localSheetId="25">'Jun 14'!$N$104</definedName>
    <definedName name="BoE_AP" localSheetId="9">'Jun 15'!$N$104</definedName>
    <definedName name="BoE_AP" localSheetId="29">'Mar 14'!$N$104</definedName>
    <definedName name="BoE_AP" localSheetId="13">'Mar 15'!$N$104</definedName>
    <definedName name="BoE_AP" localSheetId="26">'May 14'!$N$104</definedName>
    <definedName name="BoE_AP" localSheetId="10">'May 15'!$N$104</definedName>
    <definedName name="BoE_AP" localSheetId="18">'Nov 14'!$N$104</definedName>
    <definedName name="BoE_AP" localSheetId="19">'Oct 14'!$N$104</definedName>
    <definedName name="BoE_AP" localSheetId="3">'Oct 15'!$N$104</definedName>
    <definedName name="BoE_AP" localSheetId="21">'Sep 14'!$N$104</definedName>
    <definedName name="BoE_AP" localSheetId="5">'Sep 15'!$N$104</definedName>
    <definedName name="BoE_AP_1_m" localSheetId="27">'Apr 14'!$N$105</definedName>
    <definedName name="BoE_AP_1_m" localSheetId="11">'Apr 15'!$N$105</definedName>
    <definedName name="BoE_AP_1_m" localSheetId="22">'Aug 14'!$N$105</definedName>
    <definedName name="BoE_AP_1_m" localSheetId="6">'Aug 15'!$N$105</definedName>
    <definedName name="BoE_AP_1_m" localSheetId="17">'Dec 14'!$N$105</definedName>
    <definedName name="BoE_AP_1_m" localSheetId="14">'Feb 15'!$N$105</definedName>
    <definedName name="BoE_AP_1_m" localSheetId="15">'Jan 15'!$N$105</definedName>
    <definedName name="BoE_AP_1_m" localSheetId="23">'Jul 14'!$N$105</definedName>
    <definedName name="BoE_AP_1_m" localSheetId="7">'Jul 15'!$N$105</definedName>
    <definedName name="BoE_AP_1_m" localSheetId="25">'Jun 14'!$N$105</definedName>
    <definedName name="BoE_AP_1_m" localSheetId="9">'Jun 15'!$N$105</definedName>
    <definedName name="BoE_AP_1_m" localSheetId="29">'Mar 14'!$N$105</definedName>
    <definedName name="BoE_AP_1_m" localSheetId="13">'Mar 15'!$N$105</definedName>
    <definedName name="BoE_AP_1_m" localSheetId="26">'May 14'!$N$105</definedName>
    <definedName name="BoE_AP_1_m" localSheetId="10">'May 15'!$N$105</definedName>
    <definedName name="BoE_AP_1_m" localSheetId="18">'Nov 14'!$N$105</definedName>
    <definedName name="BoE_AP_1_m" localSheetId="19">'Oct 14'!$N$105</definedName>
    <definedName name="BoE_AP_1_m" localSheetId="3">'Oct 15'!$N$105</definedName>
    <definedName name="BoE_AP_1_m" localSheetId="21">'Sep 14'!$N$105</definedName>
    <definedName name="BoE_AP_1_m" localSheetId="5">'Sep 15'!$N$105</definedName>
    <definedName name="BoE_AP_1_y" localSheetId="27">'Apr 14'!$N$107</definedName>
    <definedName name="BoE_AP_1_y" localSheetId="11">'Apr 15'!$N$107</definedName>
    <definedName name="BoE_AP_1_y" localSheetId="22">'Aug 14'!$N$107</definedName>
    <definedName name="BoE_AP_1_y" localSheetId="6">'Aug 15'!$N$107</definedName>
    <definedName name="BoE_AP_1_y" localSheetId="17">'Dec 14'!$N$107</definedName>
    <definedName name="BoE_AP_1_y" localSheetId="14">'Feb 15'!$N$107</definedName>
    <definedName name="BoE_AP_1_y" localSheetId="15">'Jan 15'!$N$107</definedName>
    <definedName name="BoE_AP_1_y" localSheetId="23">'Jul 14'!$N$107</definedName>
    <definedName name="BoE_AP_1_y" localSheetId="7">'Jul 15'!$N$107</definedName>
    <definedName name="BoE_AP_1_y" localSheetId="25">'Jun 14'!$N$107</definedName>
    <definedName name="BoE_AP_1_y" localSheetId="9">'Jun 15'!$N$107</definedName>
    <definedName name="BoE_AP_1_y" localSheetId="29">'Mar 14'!$N$107</definedName>
    <definedName name="BoE_AP_1_y" localSheetId="13">'Mar 15'!$N$107</definedName>
    <definedName name="BoE_AP_1_y" localSheetId="26">'May 14'!$N$107</definedName>
    <definedName name="BoE_AP_1_y" localSheetId="10">'May 15'!$N$107</definedName>
    <definedName name="BoE_AP_1_y" localSheetId="18">'Nov 14'!$N$107</definedName>
    <definedName name="BoE_AP_1_y" localSheetId="19">'Oct 14'!$N$107</definedName>
    <definedName name="BoE_AP_1_y" localSheetId="3">'Oct 15'!$N$107</definedName>
    <definedName name="BoE_AP_1_y" localSheetId="21">'Sep 14'!$N$107</definedName>
    <definedName name="BoE_AP_1_y" localSheetId="5">'Sep 15'!$N$107</definedName>
    <definedName name="BoE_AP_3_m" localSheetId="27">'Apr 14'!$N$106</definedName>
    <definedName name="BoE_AP_3_m" localSheetId="11">'Apr 15'!$N$106</definedName>
    <definedName name="BoE_AP_3_m" localSheetId="22">'Aug 14'!$N$106</definedName>
    <definedName name="BoE_AP_3_m" localSheetId="6">'Aug 15'!$N$106</definedName>
    <definedName name="BoE_AP_3_m" localSheetId="17">'Dec 14'!$N$106</definedName>
    <definedName name="BoE_AP_3_m" localSheetId="14">'Feb 15'!$N$106</definedName>
    <definedName name="BoE_AP_3_m" localSheetId="15">'Jan 15'!$N$106</definedName>
    <definedName name="BoE_AP_3_m" localSheetId="23">'Jul 14'!$N$106</definedName>
    <definedName name="BoE_AP_3_m" localSheetId="7">'Jul 15'!$N$106</definedName>
    <definedName name="BoE_AP_3_m" localSheetId="25">'Jun 14'!$N$106</definedName>
    <definedName name="BoE_AP_3_m" localSheetId="9">'Jun 15'!$N$106</definedName>
    <definedName name="BoE_AP_3_m" localSheetId="29">'Mar 14'!$N$106</definedName>
    <definedName name="BoE_AP_3_m" localSheetId="13">'Mar 15'!$N$106</definedName>
    <definedName name="BoE_AP_3_m" localSheetId="26">'May 14'!$N$106</definedName>
    <definedName name="BoE_AP_3_m" localSheetId="10">'May 15'!$N$106</definedName>
    <definedName name="BoE_AP_3_m" localSheetId="18">'Nov 14'!$N$106</definedName>
    <definedName name="BoE_AP_3_m" localSheetId="19">'Oct 14'!$N$106</definedName>
    <definedName name="BoE_AP_3_m" localSheetId="3">'Oct 15'!$N$106</definedName>
    <definedName name="BoE_AP_3_m" localSheetId="21">'Sep 14'!$N$106</definedName>
    <definedName name="BoE_AP_3_m" localSheetId="5">'Sep 15'!$N$106</definedName>
    <definedName name="BoE_AR" localSheetId="27">'Apr 14'!$N$109</definedName>
    <definedName name="BoE_AR" localSheetId="11">'Apr 15'!$N$109</definedName>
    <definedName name="BoE_AR" localSheetId="22">'Aug 14'!$N$109</definedName>
    <definedName name="BoE_AR" localSheetId="6">'Aug 15'!$N$109</definedName>
    <definedName name="BoE_AR" localSheetId="17">'Dec 14'!$N$109</definedName>
    <definedName name="BoE_AR" localSheetId="14">'Feb 15'!$N$109</definedName>
    <definedName name="BoE_AR" localSheetId="15">'Jan 15'!$N$109</definedName>
    <definedName name="BoE_AR" localSheetId="23">'Jul 14'!$N$109</definedName>
    <definedName name="BoE_AR" localSheetId="7">'Jul 15'!$N$109</definedName>
    <definedName name="BoE_AR" localSheetId="25">'Jun 14'!$N$109</definedName>
    <definedName name="BoE_AR" localSheetId="9">'Jun 15'!$N$109</definedName>
    <definedName name="BoE_AR" localSheetId="29">'Mar 14'!$N$109</definedName>
    <definedName name="BoE_AR" localSheetId="13">'Mar 15'!$N$109</definedName>
    <definedName name="BoE_AR" localSheetId="26">'May 14'!$N$109</definedName>
    <definedName name="BoE_AR" localSheetId="10">'May 15'!$N$109</definedName>
    <definedName name="BoE_AR" localSheetId="18">'Nov 14'!$N$109</definedName>
    <definedName name="BoE_AR" localSheetId="19">'Oct 14'!$N$109</definedName>
    <definedName name="BoE_AR" localSheetId="3">'Oct 15'!$N$109</definedName>
    <definedName name="BoE_AR" localSheetId="21">'Sep 14'!$N$109</definedName>
    <definedName name="BoE_AR" localSheetId="5">'Sep 15'!$N$109</definedName>
    <definedName name="BoE_AR_1_m" localSheetId="27">'Apr 14'!$N$110</definedName>
    <definedName name="BoE_AR_1_m" localSheetId="11">'Apr 15'!$N$110</definedName>
    <definedName name="BoE_AR_1_m" localSheetId="22">'Aug 14'!$N$110</definedName>
    <definedName name="BoE_AR_1_m" localSheetId="6">'Aug 15'!$N$110</definedName>
    <definedName name="BoE_AR_1_m" localSheetId="17">'Dec 14'!$N$110</definedName>
    <definedName name="BoE_AR_1_m" localSheetId="14">'Feb 15'!$N$110</definedName>
    <definedName name="BoE_AR_1_m" localSheetId="15">'Jan 15'!$N$110</definedName>
    <definedName name="BoE_AR_1_m" localSheetId="23">'Jul 14'!$N$110</definedName>
    <definedName name="BoE_AR_1_m" localSheetId="7">'Jul 15'!$N$110</definedName>
    <definedName name="BoE_AR_1_m" localSheetId="25">'Jun 14'!$N$110</definedName>
    <definedName name="BoE_AR_1_m" localSheetId="9">'Jun 15'!$N$110</definedName>
    <definedName name="BoE_AR_1_m" localSheetId="29">'Mar 14'!$N$110</definedName>
    <definedName name="BoE_AR_1_m" localSheetId="13">'Mar 15'!$N$110</definedName>
    <definedName name="BoE_AR_1_m" localSheetId="26">'May 14'!$N$110</definedName>
    <definedName name="BoE_AR_1_m" localSheetId="10">'May 15'!$N$110</definedName>
    <definedName name="BoE_AR_1_m" localSheetId="18">'Nov 14'!$N$110</definedName>
    <definedName name="BoE_AR_1_m" localSheetId="19">'Oct 14'!$N$110</definedName>
    <definedName name="BoE_AR_1_m" localSheetId="3">'Oct 15'!$N$110</definedName>
    <definedName name="BoE_AR_1_m" localSheetId="21">'Sep 14'!$N$110</definedName>
    <definedName name="BoE_AR_1_m" localSheetId="5">'Sep 15'!$N$110</definedName>
    <definedName name="BoE_AR_1_y" localSheetId="27">'Apr 14'!$N$112</definedName>
    <definedName name="BoE_AR_1_y" localSheetId="11">'Apr 15'!$N$112</definedName>
    <definedName name="BoE_AR_1_y" localSheetId="22">'Aug 14'!$N$112</definedName>
    <definedName name="BoE_AR_1_y" localSheetId="6">'Aug 15'!$N$112</definedName>
    <definedName name="BoE_AR_1_y" localSheetId="17">'Dec 14'!$N$112</definedName>
    <definedName name="BoE_AR_1_y" localSheetId="14">'Feb 15'!$N$112</definedName>
    <definedName name="BoE_AR_1_y" localSheetId="15">'Jan 15'!$N$112</definedName>
    <definedName name="BoE_AR_1_y" localSheetId="23">'Jul 14'!$N$112</definedName>
    <definedName name="BoE_AR_1_y" localSheetId="7">'Jul 15'!$N$112</definedName>
    <definedName name="BoE_AR_1_y" localSheetId="25">'Jun 14'!$N$112</definedName>
    <definedName name="BoE_AR_1_y" localSheetId="9">'Jun 15'!$N$112</definedName>
    <definedName name="BoE_AR_1_y" localSheetId="29">'Mar 14'!$N$112</definedName>
    <definedName name="BoE_AR_1_y" localSheetId="13">'Mar 15'!$N$112</definedName>
    <definedName name="BoE_AR_1_y" localSheetId="26">'May 14'!$N$112</definedName>
    <definedName name="BoE_AR_1_y" localSheetId="10">'May 15'!$N$112</definedName>
    <definedName name="BoE_AR_1_y" localSheetId="18">'Nov 14'!$N$112</definedName>
    <definedName name="BoE_AR_1_y" localSheetId="19">'Oct 14'!$N$112</definedName>
    <definedName name="BoE_AR_1_y" localSheetId="3">'Oct 15'!$N$112</definedName>
    <definedName name="BoE_AR_1_y" localSheetId="21">'Sep 14'!$N$112</definedName>
    <definedName name="BoE_AR_1_y" localSheetId="5">'Sep 15'!$N$112</definedName>
    <definedName name="BoE_AR_3_m" localSheetId="27">'Apr 14'!$N$111</definedName>
    <definedName name="BoE_AR_3_m" localSheetId="11">'Apr 15'!$N$111</definedName>
    <definedName name="BoE_AR_3_m" localSheetId="22">'Aug 14'!$N$111</definedName>
    <definedName name="BoE_AR_3_m" localSheetId="6">'Aug 15'!$N$111</definedName>
    <definedName name="BoE_AR_3_m" localSheetId="17">'Dec 14'!$N$111</definedName>
    <definedName name="BoE_AR_3_m" localSheetId="14">'Feb 15'!$N$111</definedName>
    <definedName name="BoE_AR_3_m" localSheetId="15">'Jan 15'!$N$111</definedName>
    <definedName name="BoE_AR_3_m" localSheetId="23">'Jul 14'!$N$111</definedName>
    <definedName name="BoE_AR_3_m" localSheetId="7">'Jul 15'!$N$111</definedName>
    <definedName name="BoE_AR_3_m" localSheetId="25">'Jun 14'!$N$111</definedName>
    <definedName name="BoE_AR_3_m" localSheetId="9">'Jun 15'!$N$111</definedName>
    <definedName name="BoE_AR_3_m" localSheetId="29">'Mar 14'!$N$111</definedName>
    <definedName name="BoE_AR_3_m" localSheetId="13">'Mar 15'!$N$111</definedName>
    <definedName name="BoE_AR_3_m" localSheetId="26">'May 14'!$N$111</definedName>
    <definedName name="BoE_AR_3_m" localSheetId="10">'May 15'!$N$111</definedName>
    <definedName name="BoE_AR_3_m" localSheetId="18">'Nov 14'!$N$111</definedName>
    <definedName name="BoE_AR_3_m" localSheetId="19">'Oct 14'!$N$111</definedName>
    <definedName name="BoE_AR_3_m" localSheetId="3">'Oct 15'!$N$111</definedName>
    <definedName name="BoE_AR_3_m" localSheetId="21">'Sep 14'!$N$111</definedName>
    <definedName name="BoE_AR_3_m" localSheetId="5">'Sep 15'!$N$111</definedName>
    <definedName name="BoE_BN" localSheetId="27">'Apr 14'!$N$14</definedName>
    <definedName name="BoE_BN" localSheetId="11">'Apr 15'!$N$14</definedName>
    <definedName name="BoE_BN" localSheetId="22">'Aug 14'!$N$14</definedName>
    <definedName name="BoE_BN" localSheetId="6">'Aug 15'!$N$14</definedName>
    <definedName name="BoE_BN" localSheetId="17">'Dec 14'!$N$14</definedName>
    <definedName name="BoE_BN" localSheetId="14">'Feb 15'!$N$14</definedName>
    <definedName name="BoE_BN" localSheetId="15">'Jan 15'!$N$14</definedName>
    <definedName name="BoE_BN" localSheetId="23">'Jul 14'!$N$14</definedName>
    <definedName name="BoE_BN" localSheetId="7">'Jul 15'!$N$14</definedName>
    <definedName name="BoE_BN" localSheetId="25">'Jun 14'!$N$14</definedName>
    <definedName name="BoE_BN" localSheetId="9">'Jun 15'!$N$14</definedName>
    <definedName name="BoE_BN" localSheetId="29">'Mar 14'!$N$14</definedName>
    <definedName name="BoE_BN" localSheetId="13">'Mar 15'!$N$14</definedName>
    <definedName name="BoE_BN" localSheetId="26">'May 14'!$N$14</definedName>
    <definedName name="BoE_BN" localSheetId="10">'May 15'!$N$14</definedName>
    <definedName name="BoE_BN" localSheetId="18">'Nov 14'!$N$14</definedName>
    <definedName name="BoE_BN" localSheetId="19">'Oct 14'!$N$14</definedName>
    <definedName name="BoE_BN" localSheetId="3">'Oct 15'!$N$14</definedName>
    <definedName name="BoE_BN" localSheetId="21">'Sep 14'!$N$14</definedName>
    <definedName name="BoE_BN" localSheetId="5">'Sep 15'!$N$14</definedName>
    <definedName name="BoE_BN_Claim" localSheetId="27">'Apr 14'!$N$15</definedName>
    <definedName name="BoE_BN_Claim" localSheetId="11">'Apr 15'!$N$15</definedName>
    <definedName name="BoE_BN_Claim" localSheetId="22">'Aug 14'!$N$15</definedName>
    <definedName name="BoE_BN_Claim" localSheetId="6">'Aug 15'!$N$15</definedName>
    <definedName name="BoE_BN_Claim" localSheetId="17">'Dec 14'!$N$15</definedName>
    <definedName name="BoE_BN_Claim" localSheetId="14">'Feb 15'!$N$15</definedName>
    <definedName name="BoE_BN_Claim" localSheetId="15">'Jan 15'!$N$15</definedName>
    <definedName name="BoE_BN_Claim" localSheetId="23">'Jul 14'!$N$15</definedName>
    <definedName name="BoE_BN_Claim" localSheetId="7">'Jul 15'!$N$15</definedName>
    <definedName name="BoE_BN_Claim" localSheetId="25">'Jun 14'!$N$15</definedName>
    <definedName name="BoE_BN_Claim" localSheetId="9">'Jun 15'!$N$15</definedName>
    <definedName name="BoE_BN_Claim" localSheetId="29">'Mar 14'!$N$15</definedName>
    <definedName name="BoE_BN_Claim" localSheetId="13">'Mar 15'!$N$15</definedName>
    <definedName name="BoE_BN_Claim" localSheetId="26">'May 14'!$N$15</definedName>
    <definedName name="BoE_BN_Claim" localSheetId="10">'May 15'!$N$15</definedName>
    <definedName name="BoE_BN_Claim" localSheetId="18">'Nov 14'!$N$15</definedName>
    <definedName name="BoE_BN_Claim" localSheetId="19">'Oct 14'!$N$15</definedName>
    <definedName name="BoE_BN_Claim" localSheetId="3">'Oct 15'!$N$15</definedName>
    <definedName name="BoE_BN_Claim" localSheetId="21">'Sep 14'!$N$15</definedName>
    <definedName name="BoE_BN_Claim" localSheetId="5">'Sep 15'!$N$15</definedName>
    <definedName name="BoE_BN_HQ_In" localSheetId="27">'Apr 14'!$N$16</definedName>
    <definedName name="BoE_BN_HQ_In" localSheetId="11">'Apr 15'!$N$16</definedName>
    <definedName name="BoE_BN_HQ_In" localSheetId="22">'Aug 14'!$N$16</definedName>
    <definedName name="BoE_BN_HQ_In" localSheetId="6">'Aug 15'!$N$16</definedName>
    <definedName name="BoE_BN_HQ_In" localSheetId="17">'Dec 14'!$N$16</definedName>
    <definedName name="BoE_BN_HQ_In" localSheetId="14">'Feb 15'!$N$16</definedName>
    <definedName name="BoE_BN_HQ_In" localSheetId="15">'Jan 15'!$N$16</definedName>
    <definedName name="BoE_BN_HQ_In" localSheetId="23">'Jul 14'!$N$16</definedName>
    <definedName name="BoE_BN_HQ_In" localSheetId="7">'Jul 15'!$N$16</definedName>
    <definedName name="BoE_BN_HQ_In" localSheetId="25">'Jun 14'!$N$16</definedName>
    <definedName name="BoE_BN_HQ_In" localSheetId="9">'Jun 15'!$N$16</definedName>
    <definedName name="BoE_BN_HQ_In" localSheetId="29">'Mar 14'!$N$16</definedName>
    <definedName name="BoE_BN_HQ_In" localSheetId="13">'Mar 15'!$N$16</definedName>
    <definedName name="BoE_BN_HQ_In" localSheetId="26">'May 14'!$N$16</definedName>
    <definedName name="BoE_BN_HQ_In" localSheetId="10">'May 15'!$N$16</definedName>
    <definedName name="BoE_BN_HQ_In" localSheetId="18">'Nov 14'!$N$16</definedName>
    <definedName name="BoE_BN_HQ_In" localSheetId="19">'Oct 14'!$N$16</definedName>
    <definedName name="BoE_BN_HQ_In" localSheetId="3">'Oct 15'!$N$16</definedName>
    <definedName name="BoE_BN_HQ_In" localSheetId="21">'Sep 14'!$N$16</definedName>
    <definedName name="BoE_BN_HQ_In" localSheetId="5">'Sep 15'!$N$16</definedName>
    <definedName name="BoE_BN_HQ_In_Non_Res" localSheetId="27">'Apr 14'!$N$18</definedName>
    <definedName name="BoE_BN_HQ_In_Non_Res" localSheetId="11">'Apr 15'!$N$18</definedName>
    <definedName name="BoE_BN_HQ_In_Non_Res" localSheetId="22">'Aug 14'!$N$18</definedName>
    <definedName name="BoE_BN_HQ_In_Non_Res" localSheetId="6">'Aug 15'!$N$18</definedName>
    <definedName name="BoE_BN_HQ_In_Non_Res" localSheetId="17">'Dec 14'!$N$18</definedName>
    <definedName name="BoE_BN_HQ_In_Non_Res" localSheetId="14">'Feb 15'!$N$18</definedName>
    <definedName name="BoE_BN_HQ_In_Non_Res" localSheetId="15">'Jan 15'!$N$18</definedName>
    <definedName name="BoE_BN_HQ_In_Non_Res" localSheetId="23">'Jul 14'!$N$18</definedName>
    <definedName name="BoE_BN_HQ_In_Non_Res" localSheetId="7">'Jul 15'!$N$18</definedName>
    <definedName name="BoE_BN_HQ_In_Non_Res" localSheetId="25">'Jun 14'!$N$18</definedName>
    <definedName name="BoE_BN_HQ_In_Non_Res" localSheetId="9">'Jun 15'!$N$18</definedName>
    <definedName name="BoE_BN_HQ_In_Non_Res" localSheetId="29">'Mar 14'!$N$18</definedName>
    <definedName name="BoE_BN_HQ_In_Non_Res" localSheetId="13">'Mar 15'!$N$18</definedName>
    <definedName name="BoE_BN_HQ_In_Non_Res" localSheetId="26">'May 14'!$N$18</definedName>
    <definedName name="BoE_BN_HQ_In_Non_Res" localSheetId="10">'May 15'!$N$18</definedName>
    <definedName name="BoE_BN_HQ_In_Non_Res" localSheetId="18">'Nov 14'!$N$18</definedName>
    <definedName name="BoE_BN_HQ_In_Non_Res" localSheetId="19">'Oct 14'!$N$18</definedName>
    <definedName name="BoE_BN_HQ_In_Non_Res" localSheetId="3">'Oct 15'!$N$18</definedName>
    <definedName name="BoE_BN_HQ_In_Non_Res" localSheetId="21">'Sep 14'!$N$18</definedName>
    <definedName name="BoE_BN_HQ_In_Non_Res" localSheetId="5">'Sep 15'!$N$18</definedName>
    <definedName name="BoE_BN_HQ_In_Res" localSheetId="27">'Apr 14'!$N$17</definedName>
    <definedName name="BoE_BN_HQ_In_Res" localSheetId="11">'Apr 15'!$N$17</definedName>
    <definedName name="BoE_BN_HQ_In_Res" localSheetId="22">'Aug 14'!$N$17</definedName>
    <definedName name="BoE_BN_HQ_In_Res" localSheetId="6">'Aug 15'!$N$17</definedName>
    <definedName name="BoE_BN_HQ_In_Res" localSheetId="17">'Dec 14'!$N$17</definedName>
    <definedName name="BoE_BN_HQ_In_Res" localSheetId="14">'Feb 15'!$N$17</definedName>
    <definedName name="BoE_BN_HQ_In_Res" localSheetId="15">'Jan 15'!$N$17</definedName>
    <definedName name="BoE_BN_HQ_In_Res" localSheetId="23">'Jul 14'!$N$17</definedName>
    <definedName name="BoE_BN_HQ_In_Res" localSheetId="7">'Jul 15'!$N$17</definedName>
    <definedName name="BoE_BN_HQ_In_Res" localSheetId="25">'Jun 14'!$N$17</definedName>
    <definedName name="BoE_BN_HQ_In_Res" localSheetId="9">'Jun 15'!$N$17</definedName>
    <definedName name="BoE_BN_HQ_In_Res" localSheetId="29">'Mar 14'!$N$17</definedName>
    <definedName name="BoE_BN_HQ_In_Res" localSheetId="13">'Mar 15'!$N$17</definedName>
    <definedName name="BoE_BN_HQ_In_Res" localSheetId="26">'May 14'!$N$17</definedName>
    <definedName name="BoE_BN_HQ_In_Res" localSheetId="10">'May 15'!$N$17</definedName>
    <definedName name="BoE_BN_HQ_In_Res" localSheetId="18">'Nov 14'!$N$17</definedName>
    <definedName name="BoE_BN_HQ_In_Res" localSheetId="19">'Oct 14'!$N$17</definedName>
    <definedName name="BoE_BN_HQ_In_Res" localSheetId="3">'Oct 15'!$N$17</definedName>
    <definedName name="BoE_BN_HQ_In_Res" localSheetId="21">'Sep 14'!$N$17</definedName>
    <definedName name="BoE_BN_HQ_In_Res" localSheetId="5">'Sep 15'!$N$17</definedName>
    <definedName name="BoE_BN_HQ_Out" localSheetId="27">'Apr 14'!$N$19</definedName>
    <definedName name="BoE_BN_HQ_Out" localSheetId="11">'Apr 15'!$N$19</definedName>
    <definedName name="BoE_BN_HQ_Out" localSheetId="22">'Aug 14'!$N$19</definedName>
    <definedName name="BoE_BN_HQ_Out" localSheetId="6">'Aug 15'!$N$19</definedName>
    <definedName name="BoE_BN_HQ_Out" localSheetId="17">'Dec 14'!$N$19</definedName>
    <definedName name="BoE_BN_HQ_Out" localSheetId="14">'Feb 15'!$N$19</definedName>
    <definedName name="BoE_BN_HQ_Out" localSheetId="15">'Jan 15'!$N$19</definedName>
    <definedName name="BoE_BN_HQ_Out" localSheetId="23">'Jul 14'!$N$19</definedName>
    <definedName name="BoE_BN_HQ_Out" localSheetId="7">'Jul 15'!$N$19</definedName>
    <definedName name="BoE_BN_HQ_Out" localSheetId="25">'Jun 14'!$N$19</definedName>
    <definedName name="BoE_BN_HQ_Out" localSheetId="9">'Jun 15'!$N$19</definedName>
    <definedName name="BoE_BN_HQ_Out" localSheetId="29">'Mar 14'!$N$19</definedName>
    <definedName name="BoE_BN_HQ_Out" localSheetId="13">'Mar 15'!$N$19</definedName>
    <definedName name="BoE_BN_HQ_Out" localSheetId="26">'May 14'!$N$19</definedName>
    <definedName name="BoE_BN_HQ_Out" localSheetId="10">'May 15'!$N$19</definedName>
    <definedName name="BoE_BN_HQ_Out" localSheetId="18">'Nov 14'!$N$19</definedName>
    <definedName name="BoE_BN_HQ_Out" localSheetId="19">'Oct 14'!$N$19</definedName>
    <definedName name="BoE_BN_HQ_Out" localSheetId="3">'Oct 15'!$N$19</definedName>
    <definedName name="BoE_BN_HQ_Out" localSheetId="21">'Sep 14'!$N$19</definedName>
    <definedName name="BoE_BN_HQ_Out" localSheetId="5">'Sep 15'!$N$19</definedName>
    <definedName name="BoE_BN_HQ_Out_Non_Res" localSheetId="27">'Apr 14'!$N$21</definedName>
    <definedName name="BoE_BN_HQ_Out_Non_Res" localSheetId="11">'Apr 15'!$N$21</definedName>
    <definedName name="BoE_BN_HQ_Out_Non_Res" localSheetId="22">'Aug 14'!$N$21</definedName>
    <definedName name="BoE_BN_HQ_Out_Non_Res" localSheetId="6">'Aug 15'!$N$21</definedName>
    <definedName name="BoE_BN_HQ_Out_Non_Res" localSheetId="17">'Dec 14'!$N$21</definedName>
    <definedName name="BoE_BN_HQ_Out_Non_Res" localSheetId="14">'Feb 15'!$N$21</definedName>
    <definedName name="BoE_BN_HQ_Out_Non_Res" localSheetId="15">'Jan 15'!$N$21</definedName>
    <definedName name="BoE_BN_HQ_Out_Non_Res" localSheetId="23">'Jul 14'!$N$21</definedName>
    <definedName name="BoE_BN_HQ_Out_Non_Res" localSheetId="7">'Jul 15'!$N$21</definedName>
    <definedName name="BoE_BN_HQ_Out_Non_Res" localSheetId="25">'Jun 14'!$N$21</definedName>
    <definedName name="BoE_BN_HQ_Out_Non_Res" localSheetId="9">'Jun 15'!$N$21</definedName>
    <definedName name="BoE_BN_HQ_Out_Non_Res" localSheetId="29">'Mar 14'!$N$21</definedName>
    <definedName name="BoE_BN_HQ_Out_Non_Res" localSheetId="13">'Mar 15'!$N$21</definedName>
    <definedName name="BoE_BN_HQ_Out_Non_Res" localSheetId="26">'May 14'!$N$21</definedName>
    <definedName name="BoE_BN_HQ_Out_Non_Res" localSheetId="10">'May 15'!$N$21</definedName>
    <definedName name="BoE_BN_HQ_Out_Non_Res" localSheetId="18">'Nov 14'!$N$21</definedName>
    <definedName name="BoE_BN_HQ_Out_Non_Res" localSheetId="19">'Oct 14'!$N$21</definedName>
    <definedName name="BoE_BN_HQ_Out_Non_Res" localSheetId="3">'Oct 15'!$N$21</definedName>
    <definedName name="BoE_BN_HQ_Out_Non_Res" localSheetId="21">'Sep 14'!$N$21</definedName>
    <definedName name="BoE_BN_HQ_Out_Non_Res" localSheetId="5">'Sep 15'!$N$21</definedName>
    <definedName name="BoE_BN_HQ_Out_Res" localSheetId="27">'Apr 14'!$N$20</definedName>
    <definedName name="BoE_BN_HQ_Out_Res" localSheetId="11">'Apr 15'!$N$20</definedName>
    <definedName name="BoE_BN_HQ_Out_Res" localSheetId="22">'Aug 14'!$N$20</definedName>
    <definedName name="BoE_BN_HQ_Out_Res" localSheetId="6">'Aug 15'!$N$20</definedName>
    <definedName name="BoE_BN_HQ_Out_Res" localSheetId="17">'Dec 14'!$N$20</definedName>
    <definedName name="BoE_BN_HQ_Out_Res" localSheetId="14">'Feb 15'!$N$20</definedName>
    <definedName name="BoE_BN_HQ_Out_Res" localSheetId="15">'Jan 15'!$N$20</definedName>
    <definedName name="BoE_BN_HQ_Out_Res" localSheetId="23">'Jul 14'!$N$20</definedName>
    <definedName name="BoE_BN_HQ_Out_Res" localSheetId="7">'Jul 15'!$N$20</definedName>
    <definedName name="BoE_BN_HQ_Out_Res" localSheetId="25">'Jun 14'!$N$20</definedName>
    <definedName name="BoE_BN_HQ_Out_Res" localSheetId="9">'Jun 15'!$N$20</definedName>
    <definedName name="BoE_BN_HQ_Out_Res" localSheetId="29">'Mar 14'!$N$20</definedName>
    <definedName name="BoE_BN_HQ_Out_Res" localSheetId="13">'Mar 15'!$N$20</definedName>
    <definedName name="BoE_BN_HQ_Out_Res" localSheetId="26">'May 14'!$N$20</definedName>
    <definedName name="BoE_BN_HQ_Out_Res" localSheetId="10">'May 15'!$N$20</definedName>
    <definedName name="BoE_BN_HQ_Out_Res" localSheetId="18">'Nov 14'!$N$20</definedName>
    <definedName name="BoE_BN_HQ_Out_Res" localSheetId="19">'Oct 14'!$N$20</definedName>
    <definedName name="BoE_BN_HQ_Out_Res" localSheetId="3">'Oct 15'!$N$20</definedName>
    <definedName name="BoE_BN_HQ_Out_Res" localSheetId="21">'Sep 14'!$N$20</definedName>
    <definedName name="BoE_BN_HQ_Out_Res" localSheetId="5">'Sep 15'!$N$20</definedName>
    <definedName name="BoE_CL" localSheetId="27">'Apr 14'!$N$131</definedName>
    <definedName name="BoE_CL" localSheetId="11">'Apr 15'!$N$131</definedName>
    <definedName name="BoE_CL" localSheetId="22">'Aug 14'!$N$131</definedName>
    <definedName name="BoE_CL" localSheetId="6">'Aug 15'!$N$131</definedName>
    <definedName name="BoE_CL" localSheetId="17">'Dec 14'!$N$131</definedName>
    <definedName name="BoE_CL" localSheetId="14">'Feb 15'!$N$131</definedName>
    <definedName name="BoE_CL" localSheetId="15">'Jan 15'!$N$131</definedName>
    <definedName name="BoE_CL" localSheetId="23">'Jul 14'!$N$131</definedName>
    <definedName name="BoE_CL" localSheetId="7">'Jul 15'!$N$131</definedName>
    <definedName name="BoE_CL" localSheetId="25">'Jun 14'!$N$131</definedName>
    <definedName name="BoE_CL" localSheetId="9">'Jun 15'!$N$131</definedName>
    <definedName name="BoE_CL" localSheetId="29">'Mar 14'!$N$131</definedName>
    <definedName name="BoE_CL" localSheetId="13">'Mar 15'!$N$131</definedName>
    <definedName name="BoE_CL" localSheetId="26">'May 14'!$N$131</definedName>
    <definedName name="BoE_CL" localSheetId="10">'May 15'!$N$131</definedName>
    <definedName name="BoE_CL" localSheetId="18">'Nov 14'!$N$131</definedName>
    <definedName name="BoE_CL" localSheetId="19">'Oct 14'!$N$131</definedName>
    <definedName name="BoE_CL" localSheetId="3">'Oct 15'!$N$131</definedName>
    <definedName name="BoE_CL" localSheetId="21">'Sep 14'!$N$131</definedName>
    <definedName name="BoE_CL" localSheetId="5">'Sep 15'!$N$131</definedName>
    <definedName name="BoE_CL_HQ_In" localSheetId="27">'Apr 14'!$N$134</definedName>
    <definedName name="BoE_CL_HQ_In" localSheetId="11">'Apr 15'!$N$134</definedName>
    <definedName name="BoE_CL_HQ_In" localSheetId="22">'Aug 14'!$N$134</definedName>
    <definedName name="BoE_CL_HQ_In" localSheetId="6">'Aug 15'!$N$134</definedName>
    <definedName name="BoE_CL_HQ_In" localSheetId="17">'Dec 14'!$N$134</definedName>
    <definedName name="BoE_CL_HQ_In" localSheetId="14">'Feb 15'!$N$134</definedName>
    <definedName name="BoE_CL_HQ_In" localSheetId="15">'Jan 15'!$N$134</definedName>
    <definedName name="BoE_CL_HQ_In" localSheetId="23">'Jul 14'!$N$134</definedName>
    <definedName name="BoE_CL_HQ_In" localSheetId="7">'Jul 15'!$N$134</definedName>
    <definedName name="BoE_CL_HQ_In" localSheetId="25">'Jun 14'!$N$134</definedName>
    <definedName name="BoE_CL_HQ_In" localSheetId="9">'Jun 15'!$N$134</definedName>
    <definedName name="BoE_CL_HQ_In" localSheetId="29">'Mar 14'!$N$134</definedName>
    <definedName name="BoE_CL_HQ_In" localSheetId="13">'Mar 15'!$N$134</definedName>
    <definedName name="BoE_CL_HQ_In" localSheetId="26">'May 14'!$N$134</definedName>
    <definedName name="BoE_CL_HQ_In" localSheetId="10">'May 15'!$N$134</definedName>
    <definedName name="BoE_CL_HQ_In" localSheetId="18">'Nov 14'!$N$134</definedName>
    <definedName name="BoE_CL_HQ_In" localSheetId="19">'Oct 14'!$N$134</definedName>
    <definedName name="BoE_CL_HQ_In" localSheetId="3">'Oct 15'!$N$134</definedName>
    <definedName name="BoE_CL_HQ_In" localSheetId="21">'Sep 14'!$N$134</definedName>
    <definedName name="BoE_CL_HQ_In" localSheetId="5">'Sep 15'!$N$134</definedName>
    <definedName name="BoE_CL_HQ_Out" localSheetId="27">'Apr 14'!$N$135</definedName>
    <definedName name="BoE_CL_HQ_Out" localSheetId="11">'Apr 15'!$N$135</definedName>
    <definedName name="BoE_CL_HQ_Out" localSheetId="22">'Aug 14'!$N$135</definedName>
    <definedName name="BoE_CL_HQ_Out" localSheetId="6">'Aug 15'!$N$135</definedName>
    <definedName name="BoE_CL_HQ_Out" localSheetId="17">'Dec 14'!$N$135</definedName>
    <definedName name="BoE_CL_HQ_Out" localSheetId="14">'Feb 15'!$N$135</definedName>
    <definedName name="BoE_CL_HQ_Out" localSheetId="15">'Jan 15'!$N$135</definedName>
    <definedName name="BoE_CL_HQ_Out" localSheetId="23">'Jul 14'!$N$135</definedName>
    <definedName name="BoE_CL_HQ_Out" localSheetId="7">'Jul 15'!$N$135</definedName>
    <definedName name="BoE_CL_HQ_Out" localSheetId="25">'Jun 14'!$N$135</definedName>
    <definedName name="BoE_CL_HQ_Out" localSheetId="9">'Jun 15'!$N$135</definedName>
    <definedName name="BoE_CL_HQ_Out" localSheetId="29">'Mar 14'!$N$135</definedName>
    <definedName name="BoE_CL_HQ_Out" localSheetId="13">'Mar 15'!$N$135</definedName>
    <definedName name="BoE_CL_HQ_Out" localSheetId="26">'May 14'!$N$135</definedName>
    <definedName name="BoE_CL_HQ_Out" localSheetId="10">'May 15'!$N$135</definedName>
    <definedName name="BoE_CL_HQ_Out" localSheetId="18">'Nov 14'!$N$135</definedName>
    <definedName name="BoE_CL_HQ_Out" localSheetId="19">'Oct 14'!$N$135</definedName>
    <definedName name="BoE_CL_HQ_Out" localSheetId="3">'Oct 15'!$N$135</definedName>
    <definedName name="BoE_CL_HQ_Out" localSheetId="21">'Sep 14'!$N$135</definedName>
    <definedName name="BoE_CL_HQ_Out" localSheetId="5">'Sep 15'!$N$135</definedName>
    <definedName name="BoE_CL_Other" localSheetId="27">'Apr 14'!$N$133</definedName>
    <definedName name="BoE_CL_Other" localSheetId="11">'Apr 15'!$N$133</definedName>
    <definedName name="BoE_CL_Other" localSheetId="22">'Aug 14'!$N$133</definedName>
    <definedName name="BoE_CL_Other" localSheetId="6">'Aug 15'!$N$133</definedName>
    <definedName name="BoE_CL_Other" localSheetId="17">'Dec 14'!$N$133</definedName>
    <definedName name="BoE_CL_Other" localSheetId="14">'Feb 15'!$N$133</definedName>
    <definedName name="BoE_CL_Other" localSheetId="15">'Jan 15'!$N$133</definedName>
    <definedName name="BoE_CL_Other" localSheetId="23">'Jul 14'!$N$133</definedName>
    <definedName name="BoE_CL_Other" localSheetId="7">'Jul 15'!$N$133</definedName>
    <definedName name="BoE_CL_Other" localSheetId="25">'Jun 14'!$N$133</definedName>
    <definedName name="BoE_CL_Other" localSheetId="9">'Jun 15'!$N$133</definedName>
    <definedName name="BoE_CL_Other" localSheetId="29">'Mar 14'!$N$133</definedName>
    <definedName name="BoE_CL_Other" localSheetId="13">'Mar 15'!$N$133</definedName>
    <definedName name="BoE_CL_Other" localSheetId="26">'May 14'!$N$133</definedName>
    <definedName name="BoE_CL_Other" localSheetId="10">'May 15'!$N$133</definedName>
    <definedName name="BoE_CL_Other" localSheetId="18">'Nov 14'!$N$133</definedName>
    <definedName name="BoE_CL_Other" localSheetId="19">'Oct 14'!$N$133</definedName>
    <definedName name="BoE_CL_Other" localSheetId="3">'Oct 15'!$N$133</definedName>
    <definedName name="BoE_CL_Other" localSheetId="21">'Sep 14'!$N$133</definedName>
    <definedName name="BoE_CL_Other" localSheetId="5">'Sep 15'!$N$133</definedName>
    <definedName name="BoE_Currency_Debt" localSheetId="27">'Apr 14'!$N$142</definedName>
    <definedName name="BoE_Currency_Debt" localSheetId="11">'Apr 15'!$N$142</definedName>
    <definedName name="BoE_Currency_Debt" localSheetId="22">'Aug 14'!$N$142</definedName>
    <definedName name="BoE_Currency_Debt" localSheetId="6">'Aug 15'!$N$142</definedName>
    <definedName name="BoE_Currency_Debt" localSheetId="17">'Dec 14'!$N$142</definedName>
    <definedName name="BoE_Currency_Debt" localSheetId="14">'Feb 15'!$N$142</definedName>
    <definedName name="BoE_Currency_Debt" localSheetId="15">'Jan 15'!$N$142</definedName>
    <definedName name="BoE_Currency_Debt" localSheetId="23">'Jul 14'!$N$142</definedName>
    <definedName name="BoE_Currency_Debt" localSheetId="7">'Jul 15'!$N$142</definedName>
    <definedName name="BoE_Currency_Debt" localSheetId="25">'Jun 14'!$N$142</definedName>
    <definedName name="BoE_Currency_Debt" localSheetId="9">'Jun 15'!$N$142</definedName>
    <definedName name="BoE_Currency_Debt" localSheetId="29">'Mar 14'!$N$142</definedName>
    <definedName name="BoE_Currency_Debt" localSheetId="13">'Mar 15'!$N$142</definedName>
    <definedName name="BoE_Currency_Debt" localSheetId="26">'May 14'!$N$142</definedName>
    <definedName name="BoE_Currency_Debt" localSheetId="10">'May 15'!$N$142</definedName>
    <definedName name="BoE_Currency_Debt" localSheetId="18">'Nov 14'!$N$142</definedName>
    <definedName name="BoE_Currency_Debt" localSheetId="19">'Oct 14'!$N$142</definedName>
    <definedName name="BoE_Currency_Debt" localSheetId="3">'Oct 15'!$N$142</definedName>
    <definedName name="BoE_Currency_Debt" localSheetId="21">'Sep 14'!$N$142</definedName>
    <definedName name="BoE_Currency_Debt" localSheetId="5">'Sep 15'!$N$142</definedName>
    <definedName name="BoE_FCA" localSheetId="27">'Apr 14'!$N$59</definedName>
    <definedName name="BoE_FCA" localSheetId="11">'Apr 15'!$N$59</definedName>
    <definedName name="BoE_FCA" localSheetId="22">'Aug 14'!$N$59</definedName>
    <definedName name="BoE_FCA" localSheetId="6">'Aug 15'!$N$59</definedName>
    <definedName name="BoE_FCA" localSheetId="17">'Dec 14'!$N$59</definedName>
    <definedName name="BoE_FCA" localSheetId="14">'Feb 15'!$N$59</definedName>
    <definedName name="BoE_FCA" localSheetId="15">'Jan 15'!$N$59</definedName>
    <definedName name="BoE_FCA" localSheetId="23">'Jul 14'!$N$59</definedName>
    <definedName name="BoE_FCA" localSheetId="7">'Jul 15'!$N$59</definedName>
    <definedName name="BoE_FCA" localSheetId="25">'Jun 14'!$N$59</definedName>
    <definedName name="BoE_FCA" localSheetId="9">'Jun 15'!$N$59</definedName>
    <definedName name="BoE_FCA" localSheetId="29">'Mar 14'!$N$59</definedName>
    <definedName name="BoE_FCA" localSheetId="13">'Mar 15'!$N$59</definedName>
    <definedName name="BoE_FCA" localSheetId="26">'May 14'!$N$59</definedName>
    <definedName name="BoE_FCA" localSheetId="10">'May 15'!$N$59</definedName>
    <definedName name="BoE_FCA" localSheetId="18">'Nov 14'!$N$59</definedName>
    <definedName name="BoE_FCA" localSheetId="19">'Oct 14'!$N$59</definedName>
    <definedName name="BoE_FCA" localSheetId="3">'Oct 15'!$N$59</definedName>
    <definedName name="BoE_FCA" localSheetId="21">'Sep 14'!$N$59</definedName>
    <definedName name="BoE_FCA" localSheetId="5">'Sep 15'!$N$59</definedName>
    <definedName name="BoE_FCA_Deposits" localSheetId="27">'Apr 14'!$N$62</definedName>
    <definedName name="BoE_FCA_Deposits" localSheetId="11">'Apr 15'!$N$62</definedName>
    <definedName name="BoE_FCA_Deposits" localSheetId="22">'Aug 14'!$N$62</definedName>
    <definedName name="BoE_FCA_Deposits" localSheetId="6">'Aug 15'!$N$62</definedName>
    <definedName name="BoE_FCA_Deposits" localSheetId="17">'Dec 14'!$N$62</definedName>
    <definedName name="BoE_FCA_Deposits" localSheetId="14">'Feb 15'!$N$62</definedName>
    <definedName name="BoE_FCA_Deposits" localSheetId="15">'Jan 15'!$N$62</definedName>
    <definedName name="BoE_FCA_Deposits" localSheetId="23">'Jul 14'!$N$62</definedName>
    <definedName name="BoE_FCA_Deposits" localSheetId="7">'Jul 15'!$N$62</definedName>
    <definedName name="BoE_FCA_Deposits" localSheetId="25">'Jun 14'!$N$62</definedName>
    <definedName name="BoE_FCA_Deposits" localSheetId="9">'Jun 15'!$N$62</definedName>
    <definedName name="BoE_FCA_Deposits" localSheetId="29">'Mar 14'!$N$62</definedName>
    <definedName name="BoE_FCA_Deposits" localSheetId="13">'Mar 15'!$N$62</definedName>
    <definedName name="BoE_FCA_Deposits" localSheetId="26">'May 14'!$N$62</definedName>
    <definedName name="BoE_FCA_Deposits" localSheetId="10">'May 15'!$N$62</definedName>
    <definedName name="BoE_FCA_Deposits" localSheetId="18">'Nov 14'!$N$62</definedName>
    <definedName name="BoE_FCA_Deposits" localSheetId="19">'Oct 14'!$N$62</definedName>
    <definedName name="BoE_FCA_Deposits" localSheetId="3">'Oct 15'!$N$62</definedName>
    <definedName name="BoE_FCA_Deposits" localSheetId="21">'Sep 14'!$N$62</definedName>
    <definedName name="BoE_FCA_Deposits" localSheetId="5">'Sep 15'!$N$62</definedName>
    <definedName name="BoE_FCA_Foreign" localSheetId="27">'Apr 14'!$N$61</definedName>
    <definedName name="BoE_FCA_Foreign" localSheetId="11">'Apr 15'!$N$61</definedName>
    <definedName name="BoE_FCA_Foreign" localSheetId="22">'Aug 14'!$N$61</definedName>
    <definedName name="BoE_FCA_Foreign" localSheetId="6">'Aug 15'!$N$61</definedName>
    <definedName name="BoE_FCA_Foreign" localSheetId="17">'Dec 14'!$N$61</definedName>
    <definedName name="BoE_FCA_Foreign" localSheetId="14">'Feb 15'!$N$61</definedName>
    <definedName name="BoE_FCA_Foreign" localSheetId="15">'Jan 15'!$N$61</definedName>
    <definedName name="BoE_FCA_Foreign" localSheetId="23">'Jul 14'!$N$61</definedName>
    <definedName name="BoE_FCA_Foreign" localSheetId="7">'Jul 15'!$N$61</definedName>
    <definedName name="BoE_FCA_Foreign" localSheetId="25">'Jun 14'!$N$61</definedName>
    <definedName name="BoE_FCA_Foreign" localSheetId="9">'Jun 15'!$N$61</definedName>
    <definedName name="BoE_FCA_Foreign" localSheetId="29">'Mar 14'!$N$61</definedName>
    <definedName name="BoE_FCA_Foreign" localSheetId="13">'Mar 15'!$N$61</definedName>
    <definedName name="BoE_FCA_Foreign" localSheetId="26">'May 14'!$N$61</definedName>
    <definedName name="BoE_FCA_Foreign" localSheetId="10">'May 15'!$N$61</definedName>
    <definedName name="BoE_FCA_Foreign" localSheetId="18">'Nov 14'!$N$61</definedName>
    <definedName name="BoE_FCA_Foreign" localSheetId="19">'Oct 14'!$N$61</definedName>
    <definedName name="BoE_FCA_Foreign" localSheetId="3">'Oct 15'!$N$61</definedName>
    <definedName name="BoE_FCA_Foreign" localSheetId="21">'Sep 14'!$N$61</definedName>
    <definedName name="BoE_FCA_Foreign" localSheetId="5">'Sep 15'!$N$61</definedName>
    <definedName name="BoE_FCA_MMI" localSheetId="27">'Apr 14'!$N$60</definedName>
    <definedName name="BoE_FCA_MMI" localSheetId="11">'Apr 15'!$N$60</definedName>
    <definedName name="BoE_FCA_MMI" localSheetId="22">'Aug 14'!$N$60</definedName>
    <definedName name="BoE_FCA_MMI" localSheetId="6">'Aug 15'!$N$60</definedName>
    <definedName name="BoE_FCA_MMI" localSheetId="17">'Dec 14'!$N$60</definedName>
    <definedName name="BoE_FCA_MMI" localSheetId="14">'Feb 15'!$N$60</definedName>
    <definedName name="BoE_FCA_MMI" localSheetId="15">'Jan 15'!$N$60</definedName>
    <definedName name="BoE_FCA_MMI" localSheetId="23">'Jul 14'!$N$60</definedName>
    <definedName name="BoE_FCA_MMI" localSheetId="7">'Jul 15'!$N$60</definedName>
    <definedName name="BoE_FCA_MMI" localSheetId="25">'Jun 14'!$N$60</definedName>
    <definedName name="BoE_FCA_MMI" localSheetId="9">'Jun 15'!$N$60</definedName>
    <definedName name="BoE_FCA_MMI" localSheetId="29">'Mar 14'!$N$60</definedName>
    <definedName name="BoE_FCA_MMI" localSheetId="13">'Mar 15'!$N$60</definedName>
    <definedName name="BoE_FCA_MMI" localSheetId="26">'May 14'!$N$60</definedName>
    <definedName name="BoE_FCA_MMI" localSheetId="10">'May 15'!$N$60</definedName>
    <definedName name="BoE_FCA_MMI" localSheetId="18">'Nov 14'!$N$60</definedName>
    <definedName name="BoE_FCA_MMI" localSheetId="19">'Oct 14'!$N$60</definedName>
    <definedName name="BoE_FCA_MMI" localSheetId="3">'Oct 15'!$N$60</definedName>
    <definedName name="BoE_FCA_MMI" localSheetId="21">'Sep 14'!$N$60</definedName>
    <definedName name="BoE_FCA_MMI" localSheetId="5">'Sep 15'!$N$60</definedName>
    <definedName name="BoE_FCA_Other" localSheetId="27">'Apr 14'!$N$93</definedName>
    <definedName name="BoE_FCA_Other" localSheetId="11">'Apr 15'!$N$93</definedName>
    <definedName name="BoE_FCA_Other" localSheetId="22">'Aug 14'!$N$93</definedName>
    <definedName name="BoE_FCA_Other" localSheetId="6">'Aug 15'!$N$93</definedName>
    <definedName name="BoE_FCA_Other" localSheetId="17">'Dec 14'!$N$93</definedName>
    <definedName name="BoE_FCA_Other" localSheetId="14">'Feb 15'!$N$93</definedName>
    <definedName name="BoE_FCA_Other" localSheetId="15">'Jan 15'!$N$93</definedName>
    <definedName name="BoE_FCA_Other" localSheetId="23">'Jul 14'!$N$93</definedName>
    <definedName name="BoE_FCA_Other" localSheetId="7">'Jul 15'!$N$93</definedName>
    <definedName name="BoE_FCA_Other" localSheetId="25">'Jun 14'!$N$93</definedName>
    <definedName name="BoE_FCA_Other" localSheetId="9">'Jun 15'!$N$93</definedName>
    <definedName name="BoE_FCA_Other" localSheetId="29">'Mar 14'!$N$93</definedName>
    <definedName name="BoE_FCA_Other" localSheetId="13">'Mar 15'!$N$93</definedName>
    <definedName name="BoE_FCA_Other" localSheetId="26">'May 14'!$N$93</definedName>
    <definedName name="BoE_FCA_Other" localSheetId="10">'May 15'!$N$93</definedName>
    <definedName name="BoE_FCA_Other" localSheetId="18">'Nov 14'!$N$93</definedName>
    <definedName name="BoE_FCA_Other" localSheetId="19">'Oct 14'!$N$93</definedName>
    <definedName name="BoE_FCA_Other" localSheetId="3">'Oct 15'!$N$93</definedName>
    <definedName name="BoE_FCA_Other" localSheetId="21">'Sep 14'!$N$93</definedName>
    <definedName name="BoE_FCA_Other" localSheetId="5">'Sep 15'!$N$93</definedName>
    <definedName name="BoE_FCD" localSheetId="27">'Apr 14'!$N$32</definedName>
    <definedName name="BoE_FCD" localSheetId="11">'Apr 15'!$N$32</definedName>
    <definedName name="BoE_FCD" localSheetId="22">'Aug 14'!$N$32</definedName>
    <definedName name="BoE_FCD" localSheetId="6">'Aug 15'!$N$32</definedName>
    <definedName name="BoE_FCD" localSheetId="17">'Dec 14'!$N$32</definedName>
    <definedName name="BoE_FCD" localSheetId="30">'Feb 14'!$N$32</definedName>
    <definedName name="BoE_FCD" localSheetId="14">'Feb 15'!$N$32</definedName>
    <definedName name="BoE_FCD" localSheetId="31">'Jan 14'!$N$32</definedName>
    <definedName name="BoE_FCD" localSheetId="15">'Jan 15'!$N$32</definedName>
    <definedName name="BoE_FCD" localSheetId="23">'Jul 14'!$N$32</definedName>
    <definedName name="BoE_FCD" localSheetId="7">'Jul 15'!$N$32</definedName>
    <definedName name="BoE_FCD" localSheetId="25">'Jun 14'!$N$32</definedName>
    <definedName name="BoE_FCD" localSheetId="9">'Jun 15'!$N$32</definedName>
    <definedName name="BoE_FCD" localSheetId="29">'Mar 14'!$N$32</definedName>
    <definedName name="BoE_FCD" localSheetId="13">'Mar 15'!$N$32</definedName>
    <definedName name="BoE_FCD" localSheetId="26">'May 14'!$N$32</definedName>
    <definedName name="BoE_FCD" localSheetId="10">'May 15'!$N$32</definedName>
    <definedName name="BoE_FCD" localSheetId="18">'Nov 14'!$N$32</definedName>
    <definedName name="BoE_FCD" localSheetId="19">'Oct 14'!$N$32</definedName>
    <definedName name="BoE_FCD" localSheetId="3">'Oct 15'!$N$32</definedName>
    <definedName name="BoE_FCD" localSheetId="21">'Sep 14'!$N$32</definedName>
    <definedName name="BoE_FCD" localSheetId="5">'Sep 15'!$N$32</definedName>
    <definedName name="BoE_FCD_Central_Banks" localSheetId="27">'Apr 14'!$N$34</definedName>
    <definedName name="BoE_FCD_Central_Banks" localSheetId="11">'Apr 15'!$N$34</definedName>
    <definedName name="BoE_FCD_Central_Banks" localSheetId="22">'Aug 14'!$N$34</definedName>
    <definedName name="BoE_FCD_Central_Banks" localSheetId="6">'Aug 15'!$N$34</definedName>
    <definedName name="BoE_FCD_Central_Banks" localSheetId="17">'Dec 14'!$N$34</definedName>
    <definedName name="BoE_FCD_Central_Banks" localSheetId="30">'Feb 14'!$N$34</definedName>
    <definedName name="BoE_FCD_Central_Banks" localSheetId="14">'Feb 15'!$N$34</definedName>
    <definedName name="BoE_FCD_Central_Banks" localSheetId="31">'Jan 14'!$N$34</definedName>
    <definedName name="BoE_FCD_Central_Banks" localSheetId="15">'Jan 15'!$N$34</definedName>
    <definedName name="BoE_FCD_Central_Banks" localSheetId="23">'Jul 14'!$N$34</definedName>
    <definedName name="BoE_FCD_Central_Banks" localSheetId="7">'Jul 15'!$N$34</definedName>
    <definedName name="BoE_FCD_Central_Banks" localSheetId="25">'Jun 14'!$N$34</definedName>
    <definedName name="BoE_FCD_Central_Banks" localSheetId="9">'Jun 15'!$N$34</definedName>
    <definedName name="BoE_FCD_Central_Banks" localSheetId="29">'Mar 14'!$N$34</definedName>
    <definedName name="BoE_FCD_Central_Banks" localSheetId="13">'Mar 15'!$N$34</definedName>
    <definedName name="BoE_FCD_Central_Banks" localSheetId="26">'May 14'!$N$34</definedName>
    <definedName name="BoE_FCD_Central_Banks" localSheetId="10">'May 15'!$N$34</definedName>
    <definedName name="BoE_FCD_Central_Banks" localSheetId="18">'Nov 14'!$N$34</definedName>
    <definedName name="BoE_FCD_Central_Banks" localSheetId="19">'Oct 14'!$N$34</definedName>
    <definedName name="BoE_FCD_Central_Banks" localSheetId="3">'Oct 15'!$N$34</definedName>
    <definedName name="BoE_FCD_Central_Banks" localSheetId="21">'Sep 14'!$N$34</definedName>
    <definedName name="BoE_FCD_Central_Banks" localSheetId="5">'Sep 15'!$N$34</definedName>
    <definedName name="BoE_FCD_HQ_In" localSheetId="27">'Apr 14'!$N$35</definedName>
    <definedName name="BoE_FCD_HQ_In" localSheetId="11">'Apr 15'!$N$35</definedName>
    <definedName name="BoE_FCD_HQ_In" localSheetId="22">'Aug 14'!$N$35</definedName>
    <definedName name="BoE_FCD_HQ_In" localSheetId="6">'Aug 15'!$N$35</definedName>
    <definedName name="BoE_FCD_HQ_In" localSheetId="17">'Dec 14'!$N$35</definedName>
    <definedName name="BoE_FCD_HQ_In" localSheetId="30">'Feb 14'!$N$35</definedName>
    <definedName name="BoE_FCD_HQ_In" localSheetId="14">'Feb 15'!$N$35</definedName>
    <definedName name="BoE_FCD_HQ_In" localSheetId="31">'Jan 14'!$N$35</definedName>
    <definedName name="BoE_FCD_HQ_In" localSheetId="15">'Jan 15'!$N$35</definedName>
    <definedName name="BoE_FCD_HQ_In" localSheetId="23">'Jul 14'!$N$35</definedName>
    <definedName name="BoE_FCD_HQ_In" localSheetId="7">'Jul 15'!$N$35</definedName>
    <definedName name="BoE_FCD_HQ_In" localSheetId="25">'Jun 14'!$N$35</definedName>
    <definedName name="BoE_FCD_HQ_In" localSheetId="9">'Jun 15'!$N$35</definedName>
    <definedName name="BoE_FCD_HQ_In" localSheetId="29">'Mar 14'!$N$35</definedName>
    <definedName name="BoE_FCD_HQ_In" localSheetId="13">'Mar 15'!$N$35</definedName>
    <definedName name="BoE_FCD_HQ_In" localSheetId="26">'May 14'!$N$35</definedName>
    <definedName name="BoE_FCD_HQ_In" localSheetId="10">'May 15'!$N$35</definedName>
    <definedName name="BoE_FCD_HQ_In" localSheetId="18">'Nov 14'!$N$35</definedName>
    <definedName name="BoE_FCD_HQ_In" localSheetId="19">'Oct 14'!$N$35</definedName>
    <definedName name="BoE_FCD_HQ_In" localSheetId="3">'Oct 15'!$N$35</definedName>
    <definedName name="BoE_FCD_HQ_In" localSheetId="21">'Sep 14'!$N$35</definedName>
    <definedName name="BoE_FCD_HQ_In" localSheetId="5">'Sep 15'!$N$35</definedName>
    <definedName name="BoE_FCD_HQ_In_Non_Res" localSheetId="27">'Apr 14'!$N$37</definedName>
    <definedName name="BoE_FCD_HQ_In_Non_Res" localSheetId="11">'Apr 15'!$N$37</definedName>
    <definedName name="BoE_FCD_HQ_In_Non_Res" localSheetId="22">'Aug 14'!$N$37</definedName>
    <definedName name="BoE_FCD_HQ_In_Non_Res" localSheetId="6">'Aug 15'!$N$37</definedName>
    <definedName name="BoE_FCD_HQ_In_Non_Res" localSheetId="17">'Dec 14'!$N$37</definedName>
    <definedName name="BoE_FCD_HQ_In_Non_Res" localSheetId="14">'Feb 15'!$N$37</definedName>
    <definedName name="BoE_FCD_HQ_In_Non_Res" localSheetId="15">'Jan 15'!$N$37</definedName>
    <definedName name="BoE_FCD_HQ_In_Non_Res" localSheetId="23">'Jul 14'!$N$37</definedName>
    <definedName name="BoE_FCD_HQ_In_Non_Res" localSheetId="7">'Jul 15'!$N$37</definedName>
    <definedName name="BoE_FCD_HQ_In_Non_Res" localSheetId="25">'Jun 14'!$N$37</definedName>
    <definedName name="BoE_FCD_HQ_In_Non_Res" localSheetId="9">'Jun 15'!$N$37</definedName>
    <definedName name="BoE_FCD_HQ_In_Non_Res" localSheetId="29">'Mar 14'!$N$37</definedName>
    <definedName name="BoE_FCD_HQ_In_Non_Res" localSheetId="13">'Mar 15'!$N$37</definedName>
    <definedName name="BoE_FCD_HQ_In_Non_Res" localSheetId="26">'May 14'!$N$37</definedName>
    <definedName name="BoE_FCD_HQ_In_Non_Res" localSheetId="10">'May 15'!$N$37</definedName>
    <definedName name="BoE_FCD_HQ_In_Non_Res" localSheetId="18">'Nov 14'!$N$37</definedName>
    <definedName name="BoE_FCD_HQ_In_Non_Res" localSheetId="19">'Oct 14'!$N$37</definedName>
    <definedName name="BoE_FCD_HQ_In_Non_Res" localSheetId="3">'Oct 15'!$N$37</definedName>
    <definedName name="BoE_FCD_HQ_In_Non_Res" localSheetId="21">'Sep 14'!$N$37</definedName>
    <definedName name="BoE_FCD_HQ_In_Non_Res" localSheetId="5">'Sep 15'!$N$37</definedName>
    <definedName name="BoE_FCD_HQ_In_Res" localSheetId="27">'Apr 14'!$N$36</definedName>
    <definedName name="BoE_FCD_HQ_In_Res" localSheetId="11">'Apr 15'!$N$36</definedName>
    <definedName name="BoE_FCD_HQ_In_Res" localSheetId="22">'Aug 14'!$N$36</definedName>
    <definedName name="BoE_FCD_HQ_In_Res" localSheetId="6">'Aug 15'!$N$36</definedName>
    <definedName name="BoE_FCD_HQ_In_Res" localSheetId="17">'Dec 14'!$N$36</definedName>
    <definedName name="BoE_FCD_HQ_In_Res" localSheetId="14">'Feb 15'!$N$36</definedName>
    <definedName name="BoE_FCD_HQ_In_Res" localSheetId="15">'Jan 15'!$N$36</definedName>
    <definedName name="BoE_FCD_HQ_In_Res" localSheetId="23">'Jul 14'!$N$36</definedName>
    <definedName name="BoE_FCD_HQ_In_Res" localSheetId="7">'Jul 15'!$N$36</definedName>
    <definedName name="BoE_FCD_HQ_In_Res" localSheetId="25">'Jun 14'!$N$36</definedName>
    <definedName name="BoE_FCD_HQ_In_Res" localSheetId="9">'Jun 15'!$N$36</definedName>
    <definedName name="BoE_FCD_HQ_In_Res" localSheetId="29">'Mar 14'!$N$36</definedName>
    <definedName name="BoE_FCD_HQ_In_Res" localSheetId="13">'Mar 15'!$N$36</definedName>
    <definedName name="BoE_FCD_HQ_In_Res" localSheetId="26">'May 14'!$N$36</definedName>
    <definedName name="BoE_FCD_HQ_In_Res" localSheetId="10">'May 15'!$N$36</definedName>
    <definedName name="BoE_FCD_HQ_In_Res" localSheetId="18">'Nov 14'!$N$36</definedName>
    <definedName name="BoE_FCD_HQ_In_Res" localSheetId="19">'Oct 14'!$N$36</definedName>
    <definedName name="BoE_FCD_HQ_In_Res" localSheetId="3">'Oct 15'!$N$36</definedName>
    <definedName name="BoE_FCD_HQ_In_Res" localSheetId="21">'Sep 14'!$N$36</definedName>
    <definedName name="BoE_FCD_HQ_In_Res" localSheetId="5">'Sep 15'!$N$36</definedName>
    <definedName name="BoE_FCD_HQ_Out" localSheetId="27">'Apr 14'!$N$38</definedName>
    <definedName name="BoE_FCD_HQ_Out" localSheetId="11">'Apr 15'!$N$38</definedName>
    <definedName name="BoE_FCD_HQ_Out" localSheetId="22">'Aug 14'!$N$38</definedName>
    <definedName name="BoE_FCD_HQ_Out" localSheetId="6">'Aug 15'!$N$38</definedName>
    <definedName name="BoE_FCD_HQ_Out" localSheetId="17">'Dec 14'!$N$38</definedName>
    <definedName name="BoE_FCD_HQ_Out" localSheetId="30">'Feb 14'!$N$38</definedName>
    <definedName name="BoE_FCD_HQ_Out" localSheetId="14">'Feb 15'!$N$38</definedName>
    <definedName name="BoE_FCD_HQ_Out" localSheetId="31">'Jan 14'!$N$38</definedName>
    <definedName name="BoE_FCD_HQ_Out" localSheetId="15">'Jan 15'!$N$38</definedName>
    <definedName name="BoE_FCD_HQ_Out" localSheetId="23">'Jul 14'!$N$38</definedName>
    <definedName name="BoE_FCD_HQ_Out" localSheetId="7">'Jul 15'!$N$38</definedName>
    <definedName name="BoE_FCD_HQ_Out" localSheetId="25">'Jun 14'!$N$38</definedName>
    <definedName name="BoE_FCD_HQ_Out" localSheetId="9">'Jun 15'!$N$38</definedName>
    <definedName name="BoE_FCD_HQ_Out" localSheetId="29">'Mar 14'!$N$38</definedName>
    <definedName name="BoE_FCD_HQ_Out" localSheetId="13">'Mar 15'!$N$38</definedName>
    <definedName name="BoE_FCD_HQ_Out" localSheetId="26">'May 14'!$N$38</definedName>
    <definedName name="BoE_FCD_HQ_Out" localSheetId="10">'May 15'!$N$38</definedName>
    <definedName name="BoE_FCD_HQ_Out" localSheetId="18">'Nov 14'!$N$38</definedName>
    <definedName name="BoE_FCD_HQ_Out" localSheetId="19">'Oct 14'!$N$38</definedName>
    <definedName name="BoE_FCD_HQ_Out" localSheetId="3">'Oct 15'!$N$38</definedName>
    <definedName name="BoE_FCD_HQ_Out" localSheetId="21">'Sep 14'!$N$38</definedName>
    <definedName name="BoE_FCD_HQ_Out" localSheetId="5">'Sep 15'!$N$38</definedName>
    <definedName name="BoE_FCD_HQ_Out_Non_Res" localSheetId="27">'Apr 14'!$N$40</definedName>
    <definedName name="BoE_FCD_HQ_Out_Non_Res" localSheetId="11">'Apr 15'!$N$40</definedName>
    <definedName name="BoE_FCD_HQ_Out_Non_Res" localSheetId="22">'Aug 14'!$N$40</definedName>
    <definedName name="BoE_FCD_HQ_Out_Non_Res" localSheetId="6">'Aug 15'!$N$40</definedName>
    <definedName name="BoE_FCD_HQ_Out_Non_Res" localSheetId="17">'Dec 14'!$N$40</definedName>
    <definedName name="BoE_FCD_HQ_Out_Non_Res" localSheetId="14">'Feb 15'!$N$40</definedName>
    <definedName name="BoE_FCD_HQ_Out_Non_Res" localSheetId="15">'Jan 15'!$N$40</definedName>
    <definedName name="BoE_FCD_HQ_Out_Non_Res" localSheetId="23">'Jul 14'!$N$40</definedName>
    <definedName name="BoE_FCD_HQ_Out_Non_Res" localSheetId="7">'Jul 15'!$N$40</definedName>
    <definedName name="BoE_FCD_HQ_Out_Non_Res" localSheetId="25">'Jun 14'!$N$40</definedName>
    <definedName name="BoE_FCD_HQ_Out_Non_Res" localSheetId="9">'Jun 15'!$N$40</definedName>
    <definedName name="BoE_FCD_HQ_Out_Non_Res" localSheetId="29">'Mar 14'!$N$40</definedName>
    <definedName name="BoE_FCD_HQ_Out_Non_Res" localSheetId="13">'Mar 15'!$N$40</definedName>
    <definedName name="BoE_FCD_HQ_Out_Non_Res" localSheetId="26">'May 14'!$N$40</definedName>
    <definedName name="BoE_FCD_HQ_Out_Non_Res" localSheetId="10">'May 15'!$N$40</definedName>
    <definedName name="BoE_FCD_HQ_Out_Non_Res" localSheetId="18">'Nov 14'!$N$40</definedName>
    <definedName name="BoE_FCD_HQ_Out_Non_Res" localSheetId="19">'Oct 14'!$N$40</definedName>
    <definedName name="BoE_FCD_HQ_Out_Non_Res" localSheetId="3">'Oct 15'!$N$40</definedName>
    <definedName name="BoE_FCD_HQ_Out_Non_Res" localSheetId="21">'Sep 14'!$N$40</definedName>
    <definedName name="BoE_FCD_HQ_Out_Non_Res" localSheetId="5">'Sep 15'!$N$40</definedName>
    <definedName name="BoE_FCD_HQ_Out_Res" localSheetId="27">'Apr 14'!$N$39</definedName>
    <definedName name="BoE_FCD_HQ_Out_Res" localSheetId="11">'Apr 15'!$N$39</definedName>
    <definedName name="BoE_FCD_HQ_Out_Res" localSheetId="22">'Aug 14'!$N$39</definedName>
    <definedName name="BoE_FCD_HQ_Out_Res" localSheetId="6">'Aug 15'!$N$39</definedName>
    <definedName name="BoE_FCD_HQ_Out_Res" localSheetId="17">'Dec 14'!$N$39</definedName>
    <definedName name="BoE_FCD_HQ_Out_Res" localSheetId="14">'Feb 15'!$N$39</definedName>
    <definedName name="BoE_FCD_HQ_Out_Res" localSheetId="15">'Jan 15'!$N$39</definedName>
    <definedName name="BoE_FCD_HQ_Out_Res" localSheetId="23">'Jul 14'!$N$39</definedName>
    <definedName name="BoE_FCD_HQ_Out_Res" localSheetId="7">'Jul 15'!$N$39</definedName>
    <definedName name="BoE_FCD_HQ_Out_Res" localSheetId="25">'Jun 14'!$N$39</definedName>
    <definedName name="BoE_FCD_HQ_Out_Res" localSheetId="9">'Jun 15'!$N$39</definedName>
    <definedName name="BoE_FCD_HQ_Out_Res" localSheetId="29">'Mar 14'!$N$39</definedName>
    <definedName name="BoE_FCD_HQ_Out_Res" localSheetId="13">'Mar 15'!$N$39</definedName>
    <definedName name="BoE_FCD_HQ_Out_Res" localSheetId="26">'May 14'!$N$39</definedName>
    <definedName name="BoE_FCD_HQ_Out_Res" localSheetId="10">'May 15'!$N$39</definedName>
    <definedName name="BoE_FCD_HQ_Out_Res" localSheetId="18">'Nov 14'!$N$39</definedName>
    <definedName name="BoE_FCD_HQ_Out_Res" localSheetId="19">'Oct 14'!$N$39</definedName>
    <definedName name="BoE_FCD_HQ_Out_Res" localSheetId="3">'Oct 15'!$N$39</definedName>
    <definedName name="BoE_FCD_HQ_Out_Res" localSheetId="21">'Sep 14'!$N$39</definedName>
    <definedName name="BoE_FCD_HQ_Out_Res" localSheetId="5">'Sep 15'!$N$39</definedName>
    <definedName name="BoE_FCLS" localSheetId="27">'Apr 14'!$N$72</definedName>
    <definedName name="BoE_FCLS" localSheetId="11">'Apr 15'!$N$72</definedName>
    <definedName name="BoE_FCLS" localSheetId="22">'Aug 14'!$N$72</definedName>
    <definedName name="BoE_FCLS" localSheetId="6">'Aug 15'!$N$72</definedName>
    <definedName name="BoE_FCLS" localSheetId="17">'Dec 14'!$N$72</definedName>
    <definedName name="BoE_FCLS" localSheetId="14">'Feb 15'!$N$72</definedName>
    <definedName name="BoE_FCLS" localSheetId="15">'Jan 15'!$N$72</definedName>
    <definedName name="BoE_FCLS" localSheetId="23">'Jul 14'!$N$72</definedName>
    <definedName name="BoE_FCLS" localSheetId="7">'Jul 15'!$N$72</definedName>
    <definedName name="BoE_FCLS" localSheetId="25">'Jun 14'!$N$72</definedName>
    <definedName name="BoE_FCLS" localSheetId="9">'Jun 15'!$N$72</definedName>
    <definedName name="BoE_FCLS" localSheetId="29">'Mar 14'!$N$72</definedName>
    <definedName name="BoE_FCLS" localSheetId="13">'Mar 15'!$N$72</definedName>
    <definedName name="BoE_FCLS" localSheetId="26">'May 14'!$N$72</definedName>
    <definedName name="BoE_FCLS" localSheetId="10">'May 15'!$N$72</definedName>
    <definedName name="BoE_FCLS" localSheetId="18">'Nov 14'!$N$72</definedName>
    <definedName name="BoE_FCLS" localSheetId="19">'Oct 14'!$N$72</definedName>
    <definedName name="BoE_FCLS" localSheetId="3">'Oct 15'!$N$72</definedName>
    <definedName name="BoE_FCLS" localSheetId="21">'Sep 14'!$N$72</definedName>
    <definedName name="BoE_FCLS" localSheetId="5">'Sep 15'!$N$72</definedName>
    <definedName name="BoE_FCLS_1_m" localSheetId="27">'Apr 14'!$N$74</definedName>
    <definedName name="BoE_FCLS_1_m" localSheetId="11">'Apr 15'!$N$74</definedName>
    <definedName name="BoE_FCLS_1_m" localSheetId="22">'Aug 14'!$N$74</definedName>
    <definedName name="BoE_FCLS_1_m" localSheetId="6">'Aug 15'!$N$74</definedName>
    <definedName name="BoE_FCLS_1_m" localSheetId="17">'Dec 14'!$N$74</definedName>
    <definedName name="BoE_FCLS_1_m" localSheetId="14">'Feb 15'!$N$74</definedName>
    <definedName name="BoE_FCLS_1_m" localSheetId="15">'Jan 15'!$N$74</definedName>
    <definedName name="BoE_FCLS_1_m" localSheetId="23">'Jul 14'!$N$74</definedName>
    <definedName name="BoE_FCLS_1_m" localSheetId="7">'Jul 15'!$N$74</definedName>
    <definedName name="BoE_FCLS_1_m" localSheetId="25">'Jun 14'!$N$74</definedName>
    <definedName name="BoE_FCLS_1_m" localSheetId="9">'Jun 15'!$N$74</definedName>
    <definedName name="BoE_FCLS_1_m" localSheetId="29">'Mar 14'!$N$74</definedName>
    <definedName name="BoE_FCLS_1_m" localSheetId="13">'Mar 15'!$N$74</definedName>
    <definedName name="BoE_FCLS_1_m" localSheetId="26">'May 14'!$N$74</definedName>
    <definedName name="BoE_FCLS_1_m" localSheetId="10">'May 15'!$N$74</definedName>
    <definedName name="BoE_FCLS_1_m" localSheetId="18">'Nov 14'!$N$74</definedName>
    <definedName name="BoE_FCLS_1_m" localSheetId="19">'Oct 14'!$N$74</definedName>
    <definedName name="BoE_FCLS_1_m" localSheetId="3">'Oct 15'!$N$74</definedName>
    <definedName name="BoE_FCLS_1_m" localSheetId="21">'Sep 14'!$N$74</definedName>
    <definedName name="BoE_FCLS_1_m" localSheetId="5">'Sep 15'!$N$74</definedName>
    <definedName name="BoE_FCLS_1_y" localSheetId="27">'Apr 14'!$N$76</definedName>
    <definedName name="BoE_FCLS_1_y" localSheetId="11">'Apr 15'!$N$76</definedName>
    <definedName name="BoE_FCLS_1_y" localSheetId="22">'Aug 14'!$N$76</definedName>
    <definedName name="BoE_FCLS_1_y" localSheetId="6">'Aug 15'!$N$76</definedName>
    <definedName name="BoE_FCLS_1_y" localSheetId="17">'Dec 14'!$N$76</definedName>
    <definedName name="BoE_FCLS_1_y" localSheetId="14">'Feb 15'!$N$76</definedName>
    <definedName name="BoE_FCLS_1_y" localSheetId="15">'Jan 15'!$N$76</definedName>
    <definedName name="BoE_FCLS_1_y" localSheetId="23">'Jul 14'!$N$76</definedName>
    <definedName name="BoE_FCLS_1_y" localSheetId="7">'Jul 15'!$N$76</definedName>
    <definedName name="BoE_FCLS_1_y" localSheetId="25">'Jun 14'!$N$76</definedName>
    <definedName name="BoE_FCLS_1_y" localSheetId="9">'Jun 15'!$N$76</definedName>
    <definedName name="BoE_FCLS_1_y" localSheetId="29">'Mar 14'!$N$76</definedName>
    <definedName name="BoE_FCLS_1_y" localSheetId="13">'Mar 15'!$N$76</definedName>
    <definedName name="BoE_FCLS_1_y" localSheetId="26">'May 14'!$N$76</definedName>
    <definedName name="BoE_FCLS_1_y" localSheetId="10">'May 15'!$N$76</definedName>
    <definedName name="BoE_FCLS_1_y" localSheetId="18">'Nov 14'!$N$76</definedName>
    <definedName name="BoE_FCLS_1_y" localSheetId="19">'Oct 14'!$N$76</definedName>
    <definedName name="BoE_FCLS_1_y" localSheetId="3">'Oct 15'!$N$76</definedName>
    <definedName name="BoE_FCLS_1_y" localSheetId="21">'Sep 14'!$N$76</definedName>
    <definedName name="BoE_FCLS_1_y" localSheetId="5">'Sep 15'!$N$76</definedName>
    <definedName name="BoE_FCLS_3_m" localSheetId="27">'Apr 14'!$N$75</definedName>
    <definedName name="BoE_FCLS_3_m" localSheetId="11">'Apr 15'!$N$75</definedName>
    <definedName name="BoE_FCLS_3_m" localSheetId="22">'Aug 14'!$N$75</definedName>
    <definedName name="BoE_FCLS_3_m" localSheetId="6">'Aug 15'!$N$75</definedName>
    <definedName name="BoE_FCLS_3_m" localSheetId="17">'Dec 14'!$N$75</definedName>
    <definedName name="BoE_FCLS_3_m" localSheetId="14">'Feb 15'!$N$75</definedName>
    <definedName name="BoE_FCLS_3_m" localSheetId="15">'Jan 15'!$N$75</definedName>
    <definedName name="BoE_FCLS_3_m" localSheetId="23">'Jul 14'!$N$75</definedName>
    <definedName name="BoE_FCLS_3_m" localSheetId="7">'Jul 15'!$N$75</definedName>
    <definedName name="BoE_FCLS_3_m" localSheetId="25">'Jun 14'!$N$75</definedName>
    <definedName name="BoE_FCLS_3_m" localSheetId="9">'Jun 15'!$N$75</definedName>
    <definedName name="BoE_FCLS_3_m" localSheetId="29">'Mar 14'!$N$75</definedName>
    <definedName name="BoE_FCLS_3_m" localSheetId="13">'Mar 15'!$N$75</definedName>
    <definedName name="BoE_FCLS_3_m" localSheetId="26">'May 14'!$N$75</definedName>
    <definedName name="BoE_FCLS_3_m" localSheetId="10">'May 15'!$N$75</definedName>
    <definedName name="BoE_FCLS_3_m" localSheetId="18">'Nov 14'!$N$75</definedName>
    <definedName name="BoE_FCLS_3_m" localSheetId="19">'Oct 14'!$N$75</definedName>
    <definedName name="BoE_FCLS_3_m" localSheetId="3">'Oct 15'!$N$75</definedName>
    <definedName name="BoE_FCLS_3_m" localSheetId="21">'Sep 14'!$N$75</definedName>
    <definedName name="BoE_FCLS_3_m" localSheetId="5">'Sep 15'!$N$75</definedName>
    <definedName name="BoE_FCR" localSheetId="27">'Apr 14'!$N$10</definedName>
    <definedName name="BoE_FCR" localSheetId="11">'Apr 15'!$N$10</definedName>
    <definedName name="BoE_FCR" localSheetId="22">'Aug 14'!$N$10</definedName>
    <definedName name="BoE_FCR" localSheetId="6">'Aug 15'!$N$10</definedName>
    <definedName name="BoE_FCR" localSheetId="17">'Dec 14'!$N$10</definedName>
    <definedName name="BoE_FCR" localSheetId="30">'Feb 14'!$N$10</definedName>
    <definedName name="BoE_FCR" localSheetId="14">'Feb 15'!$N$10</definedName>
    <definedName name="BoE_FCR" localSheetId="31">'Jan 14'!$N$10</definedName>
    <definedName name="BoE_FCR" localSheetId="15">'Jan 15'!$N$10</definedName>
    <definedName name="BoE_FCR" localSheetId="23">'Jul 14'!$N$10</definedName>
    <definedName name="BoE_FCR" localSheetId="7">'Jul 15'!$N$10</definedName>
    <definedName name="BoE_FCR" localSheetId="25">'Jun 14'!$N$10</definedName>
    <definedName name="BoE_FCR" localSheetId="9">'Jun 15'!$N$10</definedName>
    <definedName name="BoE_FCR" localSheetId="29">'Mar 14'!$N$10</definedName>
    <definedName name="BoE_FCR" localSheetId="13">'Mar 15'!$N$10</definedName>
    <definedName name="BoE_FCR" localSheetId="26">'May 14'!$N$10</definedName>
    <definedName name="BoE_FCR" localSheetId="10">'May 15'!$N$10</definedName>
    <definedName name="BoE_FCR" localSheetId="18">'Nov 14'!$N$10</definedName>
    <definedName name="BoE_FCR" localSheetId="19">'Oct 14'!$N$10</definedName>
    <definedName name="BoE_FCR" localSheetId="3">'Oct 15'!$N$10</definedName>
    <definedName name="BoE_FCR" localSheetId="21">'Sep 14'!$N$10</definedName>
    <definedName name="BoE_FCR" localSheetId="5">'Sep 15'!$N$10</definedName>
    <definedName name="BoE_FCS" localSheetId="27">'Apr 14'!$N$128</definedName>
    <definedName name="BoE_FCS" localSheetId="11">'Apr 15'!$N$128</definedName>
    <definedName name="BoE_FCS" localSheetId="22">'Aug 14'!$N$128</definedName>
    <definedName name="BoE_FCS" localSheetId="6">'Aug 15'!$N$128</definedName>
    <definedName name="BoE_FCS" localSheetId="17">'Dec 14'!$N$128</definedName>
    <definedName name="BoE_FCS" localSheetId="14">'Feb 15'!$N$128</definedName>
    <definedName name="BoE_FCS" localSheetId="15">'Jan 15'!$N$128</definedName>
    <definedName name="BoE_FCS" localSheetId="23">'Jul 14'!$N$128</definedName>
    <definedName name="BoE_FCS" localSheetId="7">'Jul 15'!$N$128</definedName>
    <definedName name="BoE_FCS" localSheetId="25">'Jun 14'!$N$128</definedName>
    <definedName name="BoE_FCS" localSheetId="9">'Jun 15'!$N$128</definedName>
    <definedName name="BoE_FCS" localSheetId="29">'Mar 14'!$N$128</definedName>
    <definedName name="BoE_FCS" localSheetId="13">'Mar 15'!$N$128</definedName>
    <definedName name="BoE_FCS" localSheetId="26">'May 14'!$N$128</definedName>
    <definedName name="BoE_FCS" localSheetId="10">'May 15'!$N$128</definedName>
    <definedName name="BoE_FCS" localSheetId="18">'Nov 14'!$N$128</definedName>
    <definedName name="BoE_FCS" localSheetId="19">'Oct 14'!$N$128</definedName>
    <definedName name="BoE_FCS" localSheetId="3">'Oct 15'!$N$128</definedName>
    <definedName name="BoE_FCS" localSheetId="21">'Sep 14'!$N$128</definedName>
    <definedName name="BoE_FCS" localSheetId="5">'Sep 15'!$N$128</definedName>
    <definedName name="BoE_FI_foreign" localSheetId="27">'Apr 14'!$N$144</definedName>
    <definedName name="BoE_FI_foreign" localSheetId="11">'Apr 15'!$N$144</definedName>
    <definedName name="BoE_FI_foreign" localSheetId="22">'Aug 14'!$N$144</definedName>
    <definedName name="BoE_FI_foreign" localSheetId="6">'Aug 15'!$N$144</definedName>
    <definedName name="BoE_FI_foreign" localSheetId="17">'Dec 14'!$N$144</definedName>
    <definedName name="BoE_FI_foreign" localSheetId="14">'Feb 15'!$N$144</definedName>
    <definedName name="BoE_FI_foreign" localSheetId="15">'Jan 15'!$N$144</definedName>
    <definedName name="BoE_FI_foreign" localSheetId="23">'Jul 14'!$N$144</definedName>
    <definedName name="BoE_FI_foreign" localSheetId="7">'Jul 15'!$N$144</definedName>
    <definedName name="BoE_FI_foreign" localSheetId="25">'Jun 14'!$N$144</definedName>
    <definedName name="BoE_FI_foreign" localSheetId="9">'Jun 15'!$N$144</definedName>
    <definedName name="BoE_FI_foreign" localSheetId="29">'Mar 14'!$N$144</definedName>
    <definedName name="BoE_FI_foreign" localSheetId="13">'Mar 15'!$N$144</definedName>
    <definedName name="BoE_FI_foreign" localSheetId="26">'May 14'!$N$144</definedName>
    <definedName name="BoE_FI_foreign" localSheetId="10">'May 15'!$N$144</definedName>
    <definedName name="BoE_FI_foreign" localSheetId="18">'Nov 14'!$N$144</definedName>
    <definedName name="BoE_FI_foreign" localSheetId="19">'Oct 14'!$N$144</definedName>
    <definedName name="BoE_FI_foreign" localSheetId="3">'Oct 15'!$N$144</definedName>
    <definedName name="BoE_FI_foreign" localSheetId="21">'Sep 14'!$N$144</definedName>
    <definedName name="BoE_FI_foreign" localSheetId="5">'Sep 15'!$N$144</definedName>
    <definedName name="BoE_Gold_Dollar" localSheetId="27">'Apr 14'!$N$48</definedName>
    <definedName name="BoE_Gold_Dollar" localSheetId="11">'Apr 15'!$N$48</definedName>
    <definedName name="BoE_Gold_Dollar" localSheetId="22">'Aug 14'!$N$48</definedName>
    <definedName name="BoE_Gold_Dollar" localSheetId="6">'Aug 15'!$N$48</definedName>
    <definedName name="BoE_Gold_Dollar" localSheetId="17">'Dec 14'!$N$48</definedName>
    <definedName name="BoE_Gold_Dollar" localSheetId="30">'Feb 14'!$N$48</definedName>
    <definedName name="BoE_Gold_Dollar" localSheetId="14">'Feb 15'!$N$48</definedName>
    <definedName name="BoE_Gold_Dollar" localSheetId="31">'Jan 14'!$N$48</definedName>
    <definedName name="BoE_Gold_Dollar" localSheetId="15">'Jan 15'!$N$48</definedName>
    <definedName name="BoE_Gold_Dollar" localSheetId="23">'Jul 14'!$N$48</definedName>
    <definedName name="BoE_Gold_Dollar" localSheetId="7">'Jul 15'!$N$48</definedName>
    <definedName name="BoE_Gold_Dollar" localSheetId="25">'Jun 14'!$N$48</definedName>
    <definedName name="BoE_Gold_Dollar" localSheetId="9">'Jun 15'!$N$48</definedName>
    <definedName name="BoE_Gold_Dollar" localSheetId="29">'Mar 14'!$N$48</definedName>
    <definedName name="BoE_Gold_Dollar" localSheetId="13">'Mar 15'!$N$48</definedName>
    <definedName name="BoE_Gold_Dollar" localSheetId="26">'May 14'!$N$48</definedName>
    <definedName name="BoE_Gold_Dollar" localSheetId="10">'May 15'!$N$48</definedName>
    <definedName name="BoE_Gold_Dollar" localSheetId="18">'Nov 14'!$N$48</definedName>
    <definedName name="BoE_Gold_Dollar" localSheetId="19">'Oct 14'!$N$48</definedName>
    <definedName name="BoE_Gold_Dollar" localSheetId="3">'Oct 15'!$N$48</definedName>
    <definedName name="BoE_Gold_Dollar" localSheetId="21">'Sep 14'!$N$48</definedName>
    <definedName name="BoE_Gold_Dollar" localSheetId="5">'Sep 15'!$N$48</definedName>
    <definedName name="BoE_Gold_Fine" localSheetId="27">'Apr 14'!$N$49</definedName>
    <definedName name="BoE_Gold_Fine" localSheetId="11">'Apr 15'!$N$49</definedName>
    <definedName name="BoE_Gold_Fine" localSheetId="22">'Aug 14'!$N$49</definedName>
    <definedName name="BoE_Gold_Fine" localSheetId="6">'Aug 15'!$N$49</definedName>
    <definedName name="BoE_Gold_Fine" localSheetId="17">'Dec 14'!$N$49</definedName>
    <definedName name="BoE_Gold_Fine" localSheetId="14">'Feb 15'!$N$49</definedName>
    <definedName name="BoE_Gold_Fine" localSheetId="15">'Jan 15'!$N$49</definedName>
    <definedName name="BoE_Gold_Fine" localSheetId="23">'Jul 14'!$N$49</definedName>
    <definedName name="BoE_Gold_Fine" localSheetId="7">'Jul 15'!$N$49</definedName>
    <definedName name="BoE_Gold_Fine" localSheetId="25">'Jun 14'!$N$49</definedName>
    <definedName name="BoE_Gold_Fine" localSheetId="9">'Jun 15'!$N$49</definedName>
    <definedName name="BoE_Gold_Fine" localSheetId="29">'Mar 14'!$N$49</definedName>
    <definedName name="BoE_Gold_Fine" localSheetId="13">'Mar 15'!$N$49</definedName>
    <definedName name="BoE_Gold_Fine" localSheetId="26">'May 14'!$N$49</definedName>
    <definedName name="BoE_Gold_Fine" localSheetId="10">'May 15'!$N$49</definedName>
    <definedName name="BoE_Gold_Fine" localSheetId="18">'Nov 14'!$N$49</definedName>
    <definedName name="BoE_Gold_Fine" localSheetId="19">'Oct 14'!$N$49</definedName>
    <definedName name="BoE_Gold_Fine" localSheetId="3">'Oct 15'!$N$49</definedName>
    <definedName name="BoE_Gold_Fine" localSheetId="21">'Sep 14'!$N$49</definedName>
    <definedName name="BoE_Gold_Fine" localSheetId="5">'Sep 15'!$N$49</definedName>
    <definedName name="BoE_IMF" localSheetId="27">'Apr 14'!$N$44</definedName>
    <definedName name="BoE_IMF" localSheetId="11">'Apr 15'!$N$44</definedName>
    <definedName name="BoE_IMF" localSheetId="22">'Aug 14'!$N$44</definedName>
    <definedName name="BoE_IMF" localSheetId="6">'Aug 15'!$N$44</definedName>
    <definedName name="BoE_IMF" localSheetId="17">'Dec 14'!$N$44</definedName>
    <definedName name="BoE_IMF" localSheetId="30">'Feb 14'!$N$44</definedName>
    <definedName name="BoE_IMF" localSheetId="14">'Feb 15'!$N$44</definedName>
    <definedName name="BoE_IMF" localSheetId="31">'Jan 14'!$N$44</definedName>
    <definedName name="BoE_IMF" localSheetId="15">'Jan 15'!$N$44</definedName>
    <definedName name="BoE_IMF" localSheetId="23">'Jul 14'!$N$44</definedName>
    <definedName name="BoE_IMF" localSheetId="7">'Jul 15'!$N$44</definedName>
    <definedName name="BoE_IMF" localSheetId="25">'Jun 14'!$N$44</definedName>
    <definedName name="BoE_IMF" localSheetId="9">'Jun 15'!$N$44</definedName>
    <definedName name="BoE_IMF" localSheetId="29">'Mar 14'!$N$44</definedName>
    <definedName name="BoE_IMF" localSheetId="13">'Mar 15'!$N$44</definedName>
    <definedName name="BoE_IMF" localSheetId="26">'May 14'!$N$44</definedName>
    <definedName name="BoE_IMF" localSheetId="10">'May 15'!$N$44</definedName>
    <definedName name="BoE_IMF" localSheetId="18">'Nov 14'!$N$44</definedName>
    <definedName name="BoE_IMF" localSheetId="19">'Oct 14'!$N$44</definedName>
    <definedName name="BoE_IMF" localSheetId="3">'Oct 15'!$N$44</definedName>
    <definedName name="BoE_IMF" localSheetId="21">'Sep 14'!$N$44</definedName>
    <definedName name="BoE_IMF" localSheetId="5">'Sep 15'!$N$44</definedName>
    <definedName name="BoE_Liab_Collateral" localSheetId="27">'Apr 14'!$N$124</definedName>
    <definedName name="BoE_Liab_Collateral" localSheetId="11">'Apr 15'!$N$124</definedName>
    <definedName name="BoE_Liab_Collateral" localSheetId="22">'Aug 14'!$N$124</definedName>
    <definedName name="BoE_Liab_Collateral" localSheetId="6">'Aug 15'!$N$124</definedName>
    <definedName name="BoE_Liab_Collateral" localSheetId="17">'Dec 14'!$N$124</definedName>
    <definedName name="BoE_Liab_Collateral" localSheetId="14">'Feb 15'!$N$124</definedName>
    <definedName name="BoE_Liab_Collateral" localSheetId="15">'Jan 15'!$N$124</definedName>
    <definedName name="BoE_Liab_Collateral" localSheetId="23">'Jul 14'!$N$124</definedName>
    <definedName name="BoE_Liab_Collateral" localSheetId="7">'Jul 15'!$N$124</definedName>
    <definedName name="BoE_Liab_Collateral" localSheetId="25">'Jun 14'!$N$124</definedName>
    <definedName name="BoE_Liab_Collateral" localSheetId="9">'Jun 15'!$N$124</definedName>
    <definedName name="BoE_Liab_Collateral" localSheetId="29">'Mar 14'!$N$124</definedName>
    <definedName name="BoE_Liab_Collateral" localSheetId="13">'Mar 15'!$N$124</definedName>
    <definedName name="BoE_Liab_Collateral" localSheetId="26">'May 14'!$N$124</definedName>
    <definedName name="BoE_Liab_Collateral" localSheetId="10">'May 15'!$N$124</definedName>
    <definedName name="BoE_Liab_Collateral" localSheetId="18">'Nov 14'!$N$124</definedName>
    <definedName name="BoE_Liab_Collateral" localSheetId="19">'Oct 14'!$N$124</definedName>
    <definedName name="BoE_Liab_Collateral" localSheetId="3">'Oct 15'!$N$124</definedName>
    <definedName name="BoE_Liab_Collateral" localSheetId="21">'Sep 14'!$N$124</definedName>
    <definedName name="BoE_Liab_Collateral" localSheetId="5">'Sep 15'!$N$124</definedName>
    <definedName name="BoE_Liab_Foreign" localSheetId="27">'Apr 14'!$N$122</definedName>
    <definedName name="BoE_Liab_Foreign" localSheetId="11">'Apr 15'!$N$122</definedName>
    <definedName name="BoE_Liab_Foreign" localSheetId="22">'Aug 14'!$N$122</definedName>
    <definedName name="BoE_Liab_Foreign" localSheetId="6">'Aug 15'!$N$122</definedName>
    <definedName name="BoE_Liab_Foreign" localSheetId="17">'Dec 14'!$N$122</definedName>
    <definedName name="BoE_Liab_Foreign" localSheetId="14">'Feb 15'!$N$122</definedName>
    <definedName name="BoE_Liab_Foreign" localSheetId="15">'Jan 15'!$N$122</definedName>
    <definedName name="BoE_Liab_Foreign" localSheetId="23">'Jul 14'!$N$122</definedName>
    <definedName name="BoE_Liab_Foreign" localSheetId="7">'Jul 15'!$N$122</definedName>
    <definedName name="BoE_Liab_Foreign" localSheetId="25">'Jun 14'!$N$122</definedName>
    <definedName name="BoE_Liab_Foreign" localSheetId="9">'Jun 15'!$N$122</definedName>
    <definedName name="BoE_Liab_Foreign" localSheetId="29">'Mar 14'!$N$122</definedName>
    <definedName name="BoE_Liab_Foreign" localSheetId="13">'Mar 15'!$N$122</definedName>
    <definedName name="BoE_Liab_Foreign" localSheetId="26">'May 14'!$N$122</definedName>
    <definedName name="BoE_Liab_Foreign" localSheetId="10">'May 15'!$N$122</definedName>
    <definedName name="BoE_Liab_Foreign" localSheetId="18">'Nov 14'!$N$122</definedName>
    <definedName name="BoE_Liab_Foreign" localSheetId="19">'Oct 14'!$N$122</definedName>
    <definedName name="BoE_Liab_Foreign" localSheetId="3">'Oct 15'!$N$122</definedName>
    <definedName name="BoE_Liab_Foreign" localSheetId="21">'Sep 14'!$N$122</definedName>
    <definedName name="BoE_Liab_Foreign" localSheetId="5">'Sep 15'!$N$122</definedName>
    <definedName name="BoE_Liab_Other" localSheetId="27">'Apr 14'!$N$125</definedName>
    <definedName name="BoE_Liab_Other" localSheetId="11">'Apr 15'!$N$125</definedName>
    <definedName name="BoE_Liab_Other" localSheetId="22">'Aug 14'!$N$125</definedName>
    <definedName name="BoE_Liab_Other" localSheetId="6">'Aug 15'!$N$125</definedName>
    <definedName name="BoE_Liab_Other" localSheetId="17">'Dec 14'!$N$125</definedName>
    <definedName name="BoE_Liab_Other" localSheetId="14">'Feb 15'!$N$125</definedName>
    <definedName name="BoE_Liab_Other" localSheetId="15">'Jan 15'!$N$125</definedName>
    <definedName name="BoE_Liab_Other" localSheetId="23">'Jul 14'!$N$125</definedName>
    <definedName name="BoE_Liab_Other" localSheetId="7">'Jul 15'!$N$125</definedName>
    <definedName name="BoE_Liab_Other" localSheetId="25">'Jun 14'!$N$125</definedName>
    <definedName name="BoE_Liab_Other" localSheetId="9">'Jun 15'!$N$125</definedName>
    <definedName name="BoE_Liab_Other" localSheetId="29">'Mar 14'!$N$125</definedName>
    <definedName name="BoE_Liab_Other" localSheetId="13">'Mar 15'!$N$125</definedName>
    <definedName name="BoE_Liab_Other" localSheetId="26">'May 14'!$N$125</definedName>
    <definedName name="BoE_Liab_Other" localSheetId="10">'May 15'!$N$125</definedName>
    <definedName name="BoE_Liab_Other" localSheetId="18">'Nov 14'!$N$125</definedName>
    <definedName name="BoE_Liab_Other" localSheetId="19">'Oct 14'!$N$125</definedName>
    <definedName name="BoE_Liab_Other" localSheetId="3">'Oct 15'!$N$125</definedName>
    <definedName name="BoE_Liab_Other" localSheetId="21">'Sep 14'!$N$125</definedName>
    <definedName name="BoE_Liab_Other" localSheetId="5">'Sep 15'!$N$125</definedName>
    <definedName name="BoE_Long" localSheetId="27">'Apr 14'!$N$87</definedName>
    <definedName name="BoE_Long" localSheetId="11">'Apr 15'!$N$87</definedName>
    <definedName name="BoE_Long" localSheetId="22">'Aug 14'!$N$87</definedName>
    <definedName name="BoE_Long" localSheetId="6">'Aug 15'!$N$87</definedName>
    <definedName name="BoE_Long" localSheetId="17">'Dec 14'!$N$87</definedName>
    <definedName name="BoE_Long" localSheetId="14">'Feb 15'!$N$87</definedName>
    <definedName name="BoE_Long" localSheetId="15">'Jan 15'!$N$87</definedName>
    <definedName name="BoE_Long" localSheetId="23">'Jul 14'!$N$87</definedName>
    <definedName name="BoE_Long" localSheetId="7">'Jul 15'!$N$87</definedName>
    <definedName name="BoE_Long" localSheetId="25">'Jun 14'!$N$87</definedName>
    <definedName name="BoE_Long" localSheetId="9">'Jun 15'!$N$87</definedName>
    <definedName name="BoE_Long" localSheetId="29">'Mar 14'!$N$87</definedName>
    <definedName name="BoE_Long" localSheetId="13">'Mar 15'!$N$87</definedName>
    <definedName name="BoE_Long" localSheetId="26">'May 14'!$N$87</definedName>
    <definedName name="BoE_Long" localSheetId="10">'May 15'!$N$87</definedName>
    <definedName name="BoE_Long" localSheetId="18">'Nov 14'!$N$87</definedName>
    <definedName name="BoE_Long" localSheetId="19">'Oct 14'!$N$87</definedName>
    <definedName name="BoE_Long" localSheetId="3">'Oct 15'!$N$87</definedName>
    <definedName name="BoE_Long" localSheetId="21">'Sep 14'!$N$87</definedName>
    <definedName name="BoE_Long" localSheetId="5">'Sep 15'!$N$87</definedName>
    <definedName name="BoE_Long_1_m" localSheetId="27">'Apr 14'!$N$89</definedName>
    <definedName name="BoE_Long_1_m" localSheetId="11">'Apr 15'!$N$89</definedName>
    <definedName name="BoE_Long_1_m" localSheetId="22">'Aug 14'!$N$89</definedName>
    <definedName name="BoE_Long_1_m" localSheetId="6">'Aug 15'!$N$89</definedName>
    <definedName name="BoE_Long_1_m" localSheetId="17">'Dec 14'!$N$89</definedName>
    <definedName name="BoE_Long_1_m" localSheetId="14">'Feb 15'!$N$89</definedName>
    <definedName name="BoE_Long_1_m" localSheetId="15">'Jan 15'!$N$89</definedName>
    <definedName name="BoE_Long_1_m" localSheetId="23">'Jul 14'!$N$89</definedName>
    <definedName name="BoE_Long_1_m" localSheetId="7">'Jul 15'!$N$89</definedName>
    <definedName name="BoE_Long_1_m" localSheetId="25">'Jun 14'!$N$89</definedName>
    <definedName name="BoE_Long_1_m" localSheetId="9">'Jun 15'!$N$89</definedName>
    <definedName name="BoE_Long_1_m" localSheetId="29">'Mar 14'!$N$89</definedName>
    <definedName name="BoE_Long_1_m" localSheetId="13">'Mar 15'!$N$89</definedName>
    <definedName name="BoE_Long_1_m" localSheetId="26">'May 14'!$N$89</definedName>
    <definedName name="BoE_Long_1_m" localSheetId="10">'May 15'!$N$89</definedName>
    <definedName name="BoE_Long_1_m" localSheetId="18">'Nov 14'!$N$89</definedName>
    <definedName name="BoE_Long_1_m" localSheetId="19">'Oct 14'!$N$89</definedName>
    <definedName name="BoE_Long_1_m" localSheetId="3">'Oct 15'!$N$89</definedName>
    <definedName name="BoE_Long_1_m" localSheetId="21">'Sep 14'!$N$89</definedName>
    <definedName name="BoE_Long_1_m" localSheetId="5">'Sep 15'!$N$89</definedName>
    <definedName name="BoE_Long_1_y" localSheetId="27">'Apr 14'!$N$91</definedName>
    <definedName name="BoE_Long_1_y" localSheetId="11">'Apr 15'!$N$91</definedName>
    <definedName name="BoE_Long_1_y" localSheetId="22">'Aug 14'!$N$91</definedName>
    <definedName name="BoE_Long_1_y" localSheetId="6">'Aug 15'!$N$91</definedName>
    <definedName name="BoE_Long_1_y" localSheetId="17">'Dec 14'!$N$91</definedName>
    <definedName name="BoE_Long_1_y" localSheetId="14">'Feb 15'!$N$91</definedName>
    <definedName name="BoE_Long_1_y" localSheetId="15">'Jan 15'!$N$91</definedName>
    <definedName name="BoE_Long_1_y" localSheetId="23">'Jul 14'!$N$91</definedName>
    <definedName name="BoE_Long_1_y" localSheetId="7">'Jul 15'!$N$91</definedName>
    <definedName name="BoE_Long_1_y" localSheetId="25">'Jun 14'!$N$91</definedName>
    <definedName name="BoE_Long_1_y" localSheetId="9">'Jun 15'!$N$91</definedName>
    <definedName name="BoE_Long_1_y" localSheetId="29">'Mar 14'!$N$91</definedName>
    <definedName name="BoE_Long_1_y" localSheetId="13">'Mar 15'!$N$91</definedName>
    <definedName name="BoE_Long_1_y" localSheetId="26">'May 14'!$N$91</definedName>
    <definedName name="BoE_Long_1_y" localSheetId="10">'May 15'!$N$91</definedName>
    <definedName name="BoE_Long_1_y" localSheetId="18">'Nov 14'!$N$91</definedName>
    <definedName name="BoE_Long_1_y" localSheetId="19">'Oct 14'!$N$91</definedName>
    <definedName name="BoE_Long_1_y" localSheetId="3">'Oct 15'!$N$91</definedName>
    <definedName name="BoE_Long_1_y" localSheetId="21">'Sep 14'!$N$91</definedName>
    <definedName name="BoE_Long_1_y" localSheetId="5">'Sep 15'!$N$91</definedName>
    <definedName name="BoE_Long_3_m" localSheetId="27">'Apr 14'!$N$90</definedName>
    <definedName name="BoE_Long_3_m" localSheetId="11">'Apr 15'!$N$90</definedName>
    <definedName name="BoE_Long_3_m" localSheetId="22">'Aug 14'!$N$90</definedName>
    <definedName name="BoE_Long_3_m" localSheetId="6">'Aug 15'!$N$90</definedName>
    <definedName name="BoE_Long_3_m" localSheetId="17">'Dec 14'!$N$90</definedName>
    <definedName name="BoE_Long_3_m" localSheetId="14">'Feb 15'!$N$90</definedName>
    <definedName name="BoE_Long_3_m" localSheetId="15">'Jan 15'!$N$90</definedName>
    <definedName name="BoE_Long_3_m" localSheetId="23">'Jul 14'!$N$90</definedName>
    <definedName name="BoE_Long_3_m" localSheetId="7">'Jul 15'!$N$90</definedName>
    <definedName name="BoE_Long_3_m" localSheetId="25">'Jun 14'!$N$90</definedName>
    <definedName name="BoE_Long_3_m" localSheetId="9">'Jun 15'!$N$90</definedName>
    <definedName name="BoE_Long_3_m" localSheetId="29">'Mar 14'!$N$90</definedName>
    <definedName name="BoE_Long_3_m" localSheetId="13">'Mar 15'!$N$90</definedName>
    <definedName name="BoE_Long_3_m" localSheetId="26">'May 14'!$N$90</definedName>
    <definedName name="BoE_Long_3_m" localSheetId="10">'May 15'!$N$90</definedName>
    <definedName name="BoE_Long_3_m" localSheetId="18">'Nov 14'!$N$90</definedName>
    <definedName name="BoE_Long_3_m" localSheetId="19">'Oct 14'!$N$90</definedName>
    <definedName name="BoE_Long_3_m" localSheetId="3">'Oct 15'!$N$90</definedName>
    <definedName name="BoE_Long_3_m" localSheetId="21">'Sep 14'!$N$90</definedName>
    <definedName name="BoE_Long_3_m" localSheetId="5">'Sep 15'!$N$90</definedName>
    <definedName name="BoE_MMI" localSheetId="27">'Apr 14'!$N$23</definedName>
    <definedName name="BoE_MMI" localSheetId="11">'Apr 15'!$N$23</definedName>
    <definedName name="BoE_MMI" localSheetId="22">'Aug 14'!$N$23</definedName>
    <definedName name="BoE_MMI" localSheetId="6">'Aug 15'!$N$23</definedName>
    <definedName name="BoE_MMI" localSheetId="17">'Dec 14'!$N$23</definedName>
    <definedName name="BoE_MMI" localSheetId="14">'Feb 15'!$N$23</definedName>
    <definedName name="BoE_MMI" localSheetId="15">'Jan 15'!$N$23</definedName>
    <definedName name="BoE_MMI" localSheetId="23">'Jul 14'!$N$23</definedName>
    <definedName name="BoE_MMI" localSheetId="7">'Jul 15'!$N$23</definedName>
    <definedName name="BoE_MMI" localSheetId="25">'Jun 14'!$N$23</definedName>
    <definedName name="BoE_MMI" localSheetId="9">'Jun 15'!$N$23</definedName>
    <definedName name="BoE_MMI" localSheetId="29">'Mar 14'!$N$23</definedName>
    <definedName name="BoE_MMI" localSheetId="13">'Mar 15'!$N$23</definedName>
    <definedName name="BoE_MMI" localSheetId="26">'May 14'!$N$23</definedName>
    <definedName name="BoE_MMI" localSheetId="10">'May 15'!$N$23</definedName>
    <definedName name="BoE_MMI" localSheetId="18">'Nov 14'!$N$23</definedName>
    <definedName name="BoE_MMI" localSheetId="19">'Oct 14'!$N$23</definedName>
    <definedName name="BoE_MMI" localSheetId="3">'Oct 15'!$N$23</definedName>
    <definedName name="BoE_MMI" localSheetId="21">'Sep 14'!$N$23</definedName>
    <definedName name="BoE_MMI" localSheetId="5">'Sep 15'!$N$23</definedName>
    <definedName name="BoE_MMI_Claim" localSheetId="27">'Apr 14'!$N$24</definedName>
    <definedName name="BoE_MMI_Claim" localSheetId="11">'Apr 15'!$N$24</definedName>
    <definedName name="BoE_MMI_Claim" localSheetId="22">'Aug 14'!$N$24</definedName>
    <definedName name="BoE_MMI_Claim" localSheetId="6">'Aug 15'!$N$24</definedName>
    <definedName name="BoE_MMI_Claim" localSheetId="17">'Dec 14'!$N$24</definedName>
    <definedName name="BoE_MMI_Claim" localSheetId="14">'Feb 15'!$N$24</definedName>
    <definedName name="BoE_MMI_Claim" localSheetId="15">'Jan 15'!$N$24</definedName>
    <definedName name="BoE_MMI_Claim" localSheetId="23">'Jul 14'!$N$24</definedName>
    <definedName name="BoE_MMI_Claim" localSheetId="7">'Jul 15'!$N$24</definedName>
    <definedName name="BoE_MMI_Claim" localSheetId="25">'Jun 14'!$N$24</definedName>
    <definedName name="BoE_MMI_Claim" localSheetId="9">'Jun 15'!$N$24</definedName>
    <definedName name="BoE_MMI_Claim" localSheetId="29">'Mar 14'!$N$24</definedName>
    <definedName name="BoE_MMI_Claim" localSheetId="13">'Mar 15'!$N$24</definedName>
    <definedName name="BoE_MMI_Claim" localSheetId="26">'May 14'!$N$24</definedName>
    <definedName name="BoE_MMI_Claim" localSheetId="10">'May 15'!$N$24</definedName>
    <definedName name="BoE_MMI_Claim" localSheetId="18">'Nov 14'!$N$24</definedName>
    <definedName name="BoE_MMI_Claim" localSheetId="19">'Oct 14'!$N$24</definedName>
    <definedName name="BoE_MMI_Claim" localSheetId="3">'Oct 15'!$N$24</definedName>
    <definedName name="BoE_MMI_Claim" localSheetId="21">'Sep 14'!$N$24</definedName>
    <definedName name="BoE_MMI_Claim" localSheetId="5">'Sep 15'!$N$24</definedName>
    <definedName name="BoE_MMI_HQ_In" localSheetId="27">'Apr 14'!$N$25</definedName>
    <definedName name="BoE_MMI_HQ_In" localSheetId="11">'Apr 15'!$N$25</definedName>
    <definedName name="BoE_MMI_HQ_In" localSheetId="22">'Aug 14'!$N$25</definedName>
    <definedName name="BoE_MMI_HQ_In" localSheetId="6">'Aug 15'!$N$25</definedName>
    <definedName name="BoE_MMI_HQ_In" localSheetId="17">'Dec 14'!$N$25</definedName>
    <definedName name="BoE_MMI_HQ_In" localSheetId="14">'Feb 15'!$N$25</definedName>
    <definedName name="BoE_MMI_HQ_In" localSheetId="15">'Jan 15'!$N$25</definedName>
    <definedName name="BoE_MMI_HQ_In" localSheetId="23">'Jul 14'!$N$25</definedName>
    <definedName name="BoE_MMI_HQ_In" localSheetId="7">'Jul 15'!$N$25</definedName>
    <definedName name="BoE_MMI_HQ_In" localSheetId="25">'Jun 14'!$N$25</definedName>
    <definedName name="BoE_MMI_HQ_In" localSheetId="9">'Jun 15'!$N$25</definedName>
    <definedName name="BoE_MMI_HQ_In" localSheetId="29">'Mar 14'!$N$25</definedName>
    <definedName name="BoE_MMI_HQ_In" localSheetId="13">'Mar 15'!$N$25</definedName>
    <definedName name="BoE_MMI_HQ_In" localSheetId="26">'May 14'!$N$25</definedName>
    <definedName name="BoE_MMI_HQ_In" localSheetId="10">'May 15'!$N$25</definedName>
    <definedName name="BoE_MMI_HQ_In" localSheetId="18">'Nov 14'!$N$25</definedName>
    <definedName name="BoE_MMI_HQ_In" localSheetId="19">'Oct 14'!$N$25</definedName>
    <definedName name="BoE_MMI_HQ_In" localSheetId="3">'Oct 15'!$N$25</definedName>
    <definedName name="BoE_MMI_HQ_In" localSheetId="21">'Sep 14'!$N$25</definedName>
    <definedName name="BoE_MMI_HQ_In" localSheetId="5">'Sep 15'!$N$25</definedName>
    <definedName name="BoE_MMI_HQ_In_Non_Res" localSheetId="27">'Apr 14'!$N$27</definedName>
    <definedName name="BoE_MMI_HQ_In_Non_Res" localSheetId="11">'Apr 15'!$N$27</definedName>
    <definedName name="BoE_MMI_HQ_In_Non_Res" localSheetId="22">'Aug 14'!$N$27</definedName>
    <definedName name="BoE_MMI_HQ_In_Non_Res" localSheetId="6">'Aug 15'!$N$27</definedName>
    <definedName name="BoE_MMI_HQ_In_Non_Res" localSheetId="17">'Dec 14'!$N$27</definedName>
    <definedName name="BoE_MMI_HQ_In_Non_Res" localSheetId="14">'Feb 15'!$N$27</definedName>
    <definedName name="BoE_MMI_HQ_In_Non_Res" localSheetId="15">'Jan 15'!$N$27</definedName>
    <definedName name="BoE_MMI_HQ_In_Non_Res" localSheetId="23">'Jul 14'!$N$27</definedName>
    <definedName name="BoE_MMI_HQ_In_Non_Res" localSheetId="7">'Jul 15'!$N$27</definedName>
    <definedName name="BoE_MMI_HQ_In_Non_Res" localSheetId="25">'Jun 14'!$N$27</definedName>
    <definedName name="BoE_MMI_HQ_In_Non_Res" localSheetId="9">'Jun 15'!$N$27</definedName>
    <definedName name="BoE_MMI_HQ_In_Non_Res" localSheetId="29">'Mar 14'!$N$27</definedName>
    <definedName name="BoE_MMI_HQ_In_Non_Res" localSheetId="13">'Mar 15'!$N$27</definedName>
    <definedName name="BoE_MMI_HQ_In_Non_Res" localSheetId="26">'May 14'!$N$27</definedName>
    <definedName name="BoE_MMI_HQ_In_Non_Res" localSheetId="10">'May 15'!$N$27</definedName>
    <definedName name="BoE_MMI_HQ_In_Non_Res" localSheetId="18">'Nov 14'!$N$27</definedName>
    <definedName name="BoE_MMI_HQ_In_Non_Res" localSheetId="19">'Oct 14'!$N$27</definedName>
    <definedName name="BoE_MMI_HQ_In_Non_Res" localSheetId="3">'Oct 15'!$N$27</definedName>
    <definedName name="BoE_MMI_HQ_In_Non_Res" localSheetId="21">'Sep 14'!$N$27</definedName>
    <definedName name="BoE_MMI_HQ_In_Non_Res" localSheetId="5">'Sep 15'!$N$27</definedName>
    <definedName name="BoE_MMI_HQ_In_Res" localSheetId="27">'Apr 14'!$N$26</definedName>
    <definedName name="BoE_MMI_HQ_In_Res" localSheetId="11">'Apr 15'!$N$26</definedName>
    <definedName name="BoE_MMI_HQ_In_Res" localSheetId="22">'Aug 14'!$N$26</definedName>
    <definedName name="BoE_MMI_HQ_In_Res" localSheetId="6">'Aug 15'!$N$26</definedName>
    <definedName name="BoE_MMI_HQ_In_Res" localSheetId="17">'Dec 14'!$N$26</definedName>
    <definedName name="BoE_MMI_HQ_In_Res" localSheetId="14">'Feb 15'!$N$26</definedName>
    <definedName name="BoE_MMI_HQ_In_Res" localSheetId="15">'Jan 15'!$N$26</definedName>
    <definedName name="BoE_MMI_HQ_In_Res" localSheetId="23">'Jul 14'!$N$26</definedName>
    <definedName name="BoE_MMI_HQ_In_Res" localSheetId="7">'Jul 15'!$N$26</definedName>
    <definedName name="BoE_MMI_HQ_In_Res" localSheetId="25">'Jun 14'!$N$26</definedName>
    <definedName name="BoE_MMI_HQ_In_Res" localSheetId="9">'Jun 15'!$N$26</definedName>
    <definedName name="BoE_MMI_HQ_In_Res" localSheetId="29">'Mar 14'!$N$26</definedName>
    <definedName name="BoE_MMI_HQ_In_Res" localSheetId="13">'Mar 15'!$N$26</definedName>
    <definedName name="BoE_MMI_HQ_In_Res" localSheetId="26">'May 14'!$N$26</definedName>
    <definedName name="BoE_MMI_HQ_In_Res" localSheetId="10">'May 15'!$N$26</definedName>
    <definedName name="BoE_MMI_HQ_In_Res" localSheetId="18">'Nov 14'!$N$26</definedName>
    <definedName name="BoE_MMI_HQ_In_Res" localSheetId="19">'Oct 14'!$N$26</definedName>
    <definedName name="BoE_MMI_HQ_In_Res" localSheetId="3">'Oct 15'!$N$26</definedName>
    <definedName name="BoE_MMI_HQ_In_Res" localSheetId="21">'Sep 14'!$N$26</definedName>
    <definedName name="BoE_MMI_HQ_In_Res" localSheetId="5">'Sep 15'!$N$26</definedName>
    <definedName name="BoE_MMI_HQ_Out" localSheetId="27">'Apr 14'!$N$28</definedName>
    <definedName name="BoE_MMI_HQ_Out" localSheetId="11">'Apr 15'!$N$28</definedName>
    <definedName name="BoE_MMI_HQ_Out" localSheetId="22">'Aug 14'!$N$28</definedName>
    <definedName name="BoE_MMI_HQ_Out" localSheetId="6">'Aug 15'!$N$28</definedName>
    <definedName name="BoE_MMI_HQ_Out" localSheetId="17">'Dec 14'!$N$28</definedName>
    <definedName name="BoE_MMI_HQ_Out" localSheetId="14">'Feb 15'!$N$28</definedName>
    <definedName name="BoE_MMI_HQ_Out" localSheetId="15">'Jan 15'!$N$28</definedName>
    <definedName name="BoE_MMI_HQ_Out" localSheetId="23">'Jul 14'!$N$28</definedName>
    <definedName name="BoE_MMI_HQ_Out" localSheetId="7">'Jul 15'!$N$28</definedName>
    <definedName name="BoE_MMI_HQ_Out" localSheetId="25">'Jun 14'!$N$28</definedName>
    <definedName name="BoE_MMI_HQ_Out" localSheetId="9">'Jun 15'!$N$28</definedName>
    <definedName name="BoE_MMI_HQ_Out" localSheetId="29">'Mar 14'!$N$28</definedName>
    <definedName name="BoE_MMI_HQ_Out" localSheetId="13">'Mar 15'!$N$28</definedName>
    <definedName name="BoE_MMI_HQ_Out" localSheetId="26">'May 14'!$N$28</definedName>
    <definedName name="BoE_MMI_HQ_Out" localSheetId="10">'May 15'!$N$28</definedName>
    <definedName name="BoE_MMI_HQ_Out" localSheetId="18">'Nov 14'!$N$28</definedName>
    <definedName name="BoE_MMI_HQ_Out" localSheetId="19">'Oct 14'!$N$28</definedName>
    <definedName name="BoE_MMI_HQ_Out" localSheetId="3">'Oct 15'!$N$28</definedName>
    <definedName name="BoE_MMI_HQ_Out" localSheetId="21">'Sep 14'!$N$28</definedName>
    <definedName name="BoE_MMI_HQ_Out" localSheetId="5">'Sep 15'!$N$28</definedName>
    <definedName name="BoE_MMI_HQ_Out_Non_Res" localSheetId="27">'Apr 14'!$N$30</definedName>
    <definedName name="BoE_MMI_HQ_Out_Non_Res" localSheetId="11">'Apr 15'!$N$30</definedName>
    <definedName name="BoE_MMI_HQ_Out_Non_Res" localSheetId="22">'Aug 14'!$N$30</definedName>
    <definedName name="BoE_MMI_HQ_Out_Non_Res" localSheetId="6">'Aug 15'!$N$30</definedName>
    <definedName name="BoE_MMI_HQ_Out_Non_Res" localSheetId="17">'Dec 14'!$N$30</definedName>
    <definedName name="BoE_MMI_HQ_Out_Non_Res" localSheetId="14">'Feb 15'!$N$30</definedName>
    <definedName name="BoE_MMI_HQ_Out_Non_Res" localSheetId="15">'Jan 15'!$N$30</definedName>
    <definedName name="BoE_MMI_HQ_Out_Non_Res" localSheetId="23">'Jul 14'!$N$30</definedName>
    <definedName name="BoE_MMI_HQ_Out_Non_Res" localSheetId="7">'Jul 15'!$N$30</definedName>
    <definedName name="BoE_MMI_HQ_Out_Non_Res" localSheetId="25">'Jun 14'!$N$30</definedName>
    <definedName name="BoE_MMI_HQ_Out_Non_Res" localSheetId="9">'Jun 15'!$N$30</definedName>
    <definedName name="BoE_MMI_HQ_Out_Non_Res" localSheetId="29">'Mar 14'!$N$30</definedName>
    <definedName name="BoE_MMI_HQ_Out_Non_Res" localSheetId="13">'Mar 15'!$N$30</definedName>
    <definedName name="BoE_MMI_HQ_Out_Non_Res" localSheetId="26">'May 14'!$N$30</definedName>
    <definedName name="BoE_MMI_HQ_Out_Non_Res" localSheetId="10">'May 15'!$N$30</definedName>
    <definedName name="BoE_MMI_HQ_Out_Non_Res" localSheetId="18">'Nov 14'!$N$30</definedName>
    <definedName name="BoE_MMI_HQ_Out_Non_Res" localSheetId="19">'Oct 14'!$N$30</definedName>
    <definedName name="BoE_MMI_HQ_Out_Non_Res" localSheetId="3">'Oct 15'!$N$30</definedName>
    <definedName name="BoE_MMI_HQ_Out_Non_Res" localSheetId="21">'Sep 14'!$N$30</definedName>
    <definedName name="BoE_MMI_HQ_Out_Non_Res" localSheetId="5">'Sep 15'!$N$30</definedName>
    <definedName name="BoE_MMI_HQ_Out_Res" localSheetId="27">'Apr 14'!$N$29</definedName>
    <definedName name="BoE_MMI_HQ_Out_Res" localSheetId="11">'Apr 15'!$N$29</definedName>
    <definedName name="BoE_MMI_HQ_Out_Res" localSheetId="22">'Aug 14'!$N$29</definedName>
    <definedName name="BoE_MMI_HQ_Out_Res" localSheetId="6">'Aug 15'!$N$29</definedName>
    <definedName name="BoE_MMI_HQ_Out_Res" localSheetId="17">'Dec 14'!$N$29</definedName>
    <definedName name="BoE_MMI_HQ_Out_Res" localSheetId="14">'Feb 15'!$N$29</definedName>
    <definedName name="BoE_MMI_HQ_Out_Res" localSheetId="15">'Jan 15'!$N$29</definedName>
    <definedName name="BoE_MMI_HQ_Out_Res" localSheetId="23">'Jul 14'!$N$29</definedName>
    <definedName name="BoE_MMI_HQ_Out_Res" localSheetId="7">'Jul 15'!$N$29</definedName>
    <definedName name="BoE_MMI_HQ_Out_Res" localSheetId="25">'Jun 14'!$N$29</definedName>
    <definedName name="BoE_MMI_HQ_Out_Res" localSheetId="9">'Jun 15'!$N$29</definedName>
    <definedName name="BoE_MMI_HQ_Out_Res" localSheetId="29">'Mar 14'!$N$29</definedName>
    <definedName name="BoE_MMI_HQ_Out_Res" localSheetId="13">'Mar 15'!$N$29</definedName>
    <definedName name="BoE_MMI_HQ_Out_Res" localSheetId="26">'May 14'!$N$29</definedName>
    <definedName name="BoE_MMI_HQ_Out_Res" localSheetId="10">'May 15'!$N$29</definedName>
    <definedName name="BoE_MMI_HQ_Out_Res" localSheetId="18">'Nov 14'!$N$29</definedName>
    <definedName name="BoE_MMI_HQ_Out_Res" localSheetId="19">'Oct 14'!$N$29</definedName>
    <definedName name="BoE_MMI_HQ_Out_Res" localSheetId="3">'Oct 15'!$N$29</definedName>
    <definedName name="BoE_MMI_HQ_Out_Res" localSheetId="21">'Sep 14'!$N$29</definedName>
    <definedName name="BoE_MMI_HQ_Out_Res" localSheetId="5">'Sep 15'!$N$29</definedName>
    <definedName name="BoE_Net_Drains" localSheetId="27">'Apr 14'!$N$113</definedName>
    <definedName name="BoE_Net_Drains" localSheetId="11">'Apr 15'!$N$113</definedName>
    <definedName name="BoE_Net_Drains" localSheetId="22">'Aug 14'!$N$113</definedName>
    <definedName name="BoE_Net_Drains" localSheetId="6">'Aug 15'!$N$113</definedName>
    <definedName name="BoE_Net_Drains" localSheetId="17">'Dec 14'!$N$113</definedName>
    <definedName name="BoE_Net_Drains" localSheetId="14">'Feb 15'!$N$113</definedName>
    <definedName name="BoE_Net_Drains" localSheetId="15">'Jan 15'!$N$113</definedName>
    <definedName name="BoE_Net_Drains" localSheetId="23">'Jul 14'!$N$113</definedName>
    <definedName name="BoE_Net_Drains" localSheetId="7">'Jul 15'!$N$113</definedName>
    <definedName name="BoE_Net_Drains" localSheetId="25">'Jun 14'!$N$113</definedName>
    <definedName name="BoE_Net_Drains" localSheetId="9">'Jun 15'!$N$113</definedName>
    <definedName name="BoE_Net_Drains" localSheetId="29">'Mar 14'!$N$113</definedName>
    <definedName name="BoE_Net_Drains" localSheetId="13">'Mar 15'!$N$113</definedName>
    <definedName name="BoE_Net_Drains" localSheetId="26">'May 14'!$N$113</definedName>
    <definedName name="BoE_Net_Drains" localSheetId="10">'May 15'!$N$113</definedName>
    <definedName name="BoE_Net_Drains" localSheetId="18">'Nov 14'!$N$113</definedName>
    <definedName name="BoE_Net_Drains" localSheetId="19">'Oct 14'!$N$113</definedName>
    <definedName name="BoE_Net_Drains" localSheetId="3">'Oct 15'!$N$113</definedName>
    <definedName name="BoE_Net_Drains" localSheetId="21">'Sep 14'!$N$113</definedName>
    <definedName name="BoE_Net_Drains" localSheetId="5">'Sep 15'!$N$113</definedName>
    <definedName name="BoE_Off_Bal" localSheetId="27">'Apr 14'!$N$151</definedName>
    <definedName name="BoE_Off_Bal" localSheetId="11">'Apr 15'!$N$151</definedName>
    <definedName name="BoE_Off_Bal" localSheetId="22">'Aug 14'!$N$151</definedName>
    <definedName name="BoE_Off_Bal" localSheetId="6">'Aug 15'!$N$151</definedName>
    <definedName name="BoE_Off_Bal" localSheetId="17">'Dec 14'!$N$151</definedName>
    <definedName name="BoE_Off_Bal" localSheetId="14">'Feb 15'!$N$151</definedName>
    <definedName name="BoE_Off_Bal" localSheetId="15">'Jan 15'!$N$151</definedName>
    <definedName name="BoE_Off_Bal" localSheetId="23">'Jul 14'!$N$151</definedName>
    <definedName name="BoE_Off_Bal" localSheetId="7">'Jul 15'!$N$151</definedName>
    <definedName name="BoE_Off_Bal" localSheetId="25">'Jun 14'!$N$151</definedName>
    <definedName name="BoE_Off_Bal" localSheetId="9">'Jun 15'!$N$151</definedName>
    <definedName name="BoE_Off_Bal" localSheetId="29">'Mar 14'!$N$151</definedName>
    <definedName name="BoE_Off_Bal" localSheetId="13">'Mar 15'!$N$151</definedName>
    <definedName name="BoE_Off_Bal" localSheetId="26">'May 14'!$N$151</definedName>
    <definedName name="BoE_Off_Bal" localSheetId="10">'May 15'!$N$151</definedName>
    <definedName name="BoE_Off_Bal" localSheetId="18">'Nov 14'!$N$151</definedName>
    <definedName name="BoE_Off_Bal" localSheetId="19">'Oct 14'!$N$151</definedName>
    <definedName name="BoE_Off_Bal" localSheetId="3">'Oct 15'!$N$151</definedName>
    <definedName name="BoE_Off_Bal" localSheetId="21">'Sep 14'!$N$151</definedName>
    <definedName name="BoE_Off_Bal" localSheetId="5">'Sep 15'!$N$151</definedName>
    <definedName name="BoE_Off_Bal_1_y" localSheetId="27">'Apr 14'!$N$157</definedName>
    <definedName name="BoE_Off_Bal_1_y" localSheetId="11">'Apr 15'!$N$157</definedName>
    <definedName name="BoE_Off_Bal_1_y" localSheetId="22">'Aug 14'!$N$157</definedName>
    <definedName name="BoE_Off_Bal_1_y" localSheetId="6">'Aug 15'!$N$157</definedName>
    <definedName name="BoE_Off_Bal_1_y" localSheetId="17">'Dec 14'!$N$157</definedName>
    <definedName name="BoE_Off_Bal_1_y" localSheetId="14">'Feb 15'!$N$157</definedName>
    <definedName name="BoE_Off_Bal_1_y" localSheetId="15">'Jan 15'!$N$157</definedName>
    <definedName name="BoE_Off_Bal_1_y" localSheetId="23">'Jul 14'!$N$157</definedName>
    <definedName name="BoE_Off_Bal_1_y" localSheetId="7">'Jul 15'!$N$157</definedName>
    <definedName name="BoE_Off_Bal_1_y" localSheetId="25">'Jun 14'!$N$157</definedName>
    <definedName name="BoE_Off_Bal_1_y" localSheetId="9">'Jun 15'!$N$157</definedName>
    <definedName name="BoE_Off_Bal_1_y" localSheetId="29">'Mar 14'!$N$157</definedName>
    <definedName name="BoE_Off_Bal_1_y" localSheetId="13">'Mar 15'!$N$157</definedName>
    <definedName name="BoE_Off_Bal_1_y" localSheetId="26">'May 14'!$N$157</definedName>
    <definedName name="BoE_Off_Bal_1_y" localSheetId="10">'May 15'!$N$157</definedName>
    <definedName name="BoE_Off_Bal_1_y" localSheetId="18">'Nov 14'!$N$157</definedName>
    <definedName name="BoE_Off_Bal_1_y" localSheetId="19">'Oct 14'!$N$157</definedName>
    <definedName name="BoE_Off_Bal_1_y" localSheetId="3">'Oct 15'!$N$157</definedName>
    <definedName name="BoE_Off_Bal_1_y" localSheetId="21">'Sep 14'!$N$157</definedName>
    <definedName name="BoE_Off_Bal_1_y" localSheetId="5">'Sep 15'!$N$157</definedName>
    <definedName name="BoE_Off_Bal_CCIR_Swaps" localSheetId="27">'Apr 14'!$N$153</definedName>
    <definedName name="BoE_Off_Bal_CCIR_Swaps" localSheetId="11">'Apr 15'!$N$153</definedName>
    <definedName name="BoE_Off_Bal_CCIR_Swaps" localSheetId="22">'Aug 14'!$N$153</definedName>
    <definedName name="BoE_Off_Bal_CCIR_Swaps" localSheetId="6">'Aug 15'!$N$153</definedName>
    <definedName name="BoE_Off_Bal_CCIR_Swaps" localSheetId="17">'Dec 14'!$N$153</definedName>
    <definedName name="BoE_Off_Bal_CCIR_Swaps" localSheetId="14">'Feb 15'!$N$153</definedName>
    <definedName name="BoE_Off_Bal_CCIR_Swaps" localSheetId="15">'Jan 15'!$N$153</definedName>
    <definedName name="BoE_Off_Bal_CCIR_Swaps" localSheetId="23">'Jul 14'!$N$153</definedName>
    <definedName name="BoE_Off_Bal_CCIR_Swaps" localSheetId="7">'Jul 15'!$N$153</definedName>
    <definedName name="BoE_Off_Bal_CCIR_Swaps" localSheetId="25">'Jun 14'!$N$153</definedName>
    <definedName name="BoE_Off_Bal_CCIR_Swaps" localSheetId="9">'Jun 15'!$N$153</definedName>
    <definedName name="BoE_Off_Bal_CCIR_Swaps" localSheetId="29">'Mar 14'!$N$153</definedName>
    <definedName name="BoE_Off_Bal_CCIR_Swaps" localSheetId="13">'Mar 15'!$N$153</definedName>
    <definedName name="BoE_Off_Bal_CCIR_Swaps" localSheetId="26">'May 14'!$N$153</definedName>
    <definedName name="BoE_Off_Bal_CCIR_Swaps" localSheetId="10">'May 15'!$N$153</definedName>
    <definedName name="BoE_Off_Bal_CCIR_Swaps" localSheetId="18">'Nov 14'!$N$153</definedName>
    <definedName name="BoE_Off_Bal_CCIR_Swaps" localSheetId="19">'Oct 14'!$N$153</definedName>
    <definedName name="BoE_Off_Bal_CCIR_Swaps" localSheetId="3">'Oct 15'!$N$153</definedName>
    <definedName name="BoE_Off_Bal_CCIR_Swaps" localSheetId="21">'Sep 14'!$N$153</definedName>
    <definedName name="BoE_Off_Bal_CCIR_Swaps" localSheetId="5">'Sep 15'!$N$153</definedName>
    <definedName name="BoE_Off_Bal_Foreign" localSheetId="27">'Apr 14'!$N$152</definedName>
    <definedName name="BoE_Off_Bal_Foreign" localSheetId="11">'Apr 15'!$N$152</definedName>
    <definedName name="BoE_Off_Bal_Foreign" localSheetId="22">'Aug 14'!$N$152</definedName>
    <definedName name="BoE_Off_Bal_Foreign" localSheetId="6">'Aug 15'!$N$152</definedName>
    <definedName name="BoE_Off_Bal_Foreign" localSheetId="17">'Dec 14'!$N$152</definedName>
    <definedName name="BoE_Off_Bal_Foreign" localSheetId="14">'Feb 15'!$N$152</definedName>
    <definedName name="BoE_Off_Bal_Foreign" localSheetId="15">'Jan 15'!$N$152</definedName>
    <definedName name="BoE_Off_Bal_Foreign" localSheetId="23">'Jul 14'!$N$152</definedName>
    <definedName name="BoE_Off_Bal_Foreign" localSheetId="7">'Jul 15'!$N$152</definedName>
    <definedName name="BoE_Off_Bal_Foreign" localSheetId="25">'Jun 14'!$N$152</definedName>
    <definedName name="BoE_Off_Bal_Foreign" localSheetId="9">'Jun 15'!$N$152</definedName>
    <definedName name="BoE_Off_Bal_Foreign" localSheetId="29">'Mar 14'!$N$152</definedName>
    <definedName name="BoE_Off_Bal_Foreign" localSheetId="13">'Mar 15'!$N$152</definedName>
    <definedName name="BoE_Off_Bal_Foreign" localSheetId="26">'May 14'!$N$152</definedName>
    <definedName name="BoE_Off_Bal_Foreign" localSheetId="10">'May 15'!$N$152</definedName>
    <definedName name="BoE_Off_Bal_Foreign" localSheetId="18">'Nov 14'!$N$152</definedName>
    <definedName name="BoE_Off_Bal_Foreign" localSheetId="19">'Oct 14'!$N$152</definedName>
    <definedName name="BoE_Off_Bal_Foreign" localSheetId="3">'Oct 15'!$N$152</definedName>
    <definedName name="BoE_Off_Bal_Foreign" localSheetId="21">'Sep 14'!$N$152</definedName>
    <definedName name="BoE_Off_Bal_Foreign" localSheetId="5">'Sep 15'!$N$152</definedName>
    <definedName name="BoE_Off_Bal_IR_Swaps" localSheetId="27">'Apr 14'!$N$154</definedName>
    <definedName name="BoE_Off_Bal_IR_Swaps" localSheetId="11">'Apr 15'!$N$154</definedName>
    <definedName name="BoE_Off_Bal_IR_Swaps" localSheetId="22">'Aug 14'!$N$154</definedName>
    <definedName name="BoE_Off_Bal_IR_Swaps" localSheetId="6">'Aug 15'!$N$154</definedName>
    <definedName name="BoE_Off_Bal_IR_Swaps" localSheetId="17">'Dec 14'!$N$154</definedName>
    <definedName name="BoE_Off_Bal_IR_Swaps" localSheetId="14">'Feb 15'!$N$154</definedName>
    <definedName name="BoE_Off_Bal_IR_Swaps" localSheetId="15">'Jan 15'!$N$154</definedName>
    <definedName name="BoE_Off_Bal_IR_Swaps" localSheetId="23">'Jul 14'!$N$154</definedName>
    <definedName name="BoE_Off_Bal_IR_Swaps" localSheetId="7">'Jul 15'!$N$154</definedName>
    <definedName name="BoE_Off_Bal_IR_Swaps" localSheetId="25">'Jun 14'!$N$154</definedName>
    <definedName name="BoE_Off_Bal_IR_Swaps" localSheetId="9">'Jun 15'!$N$154</definedName>
    <definedName name="BoE_Off_Bal_IR_Swaps" localSheetId="29">'Mar 14'!$N$154</definedName>
    <definedName name="BoE_Off_Bal_IR_Swaps" localSheetId="13">'Mar 15'!$N$154</definedName>
    <definedName name="BoE_Off_Bal_IR_Swaps" localSheetId="26">'May 14'!$N$154</definedName>
    <definedName name="BoE_Off_Bal_IR_Swaps" localSheetId="10">'May 15'!$N$154</definedName>
    <definedName name="BoE_Off_Bal_IR_Swaps" localSheetId="18">'Nov 14'!$N$154</definedName>
    <definedName name="BoE_Off_Bal_IR_Swaps" localSheetId="19">'Oct 14'!$N$154</definedName>
    <definedName name="BoE_Off_Bal_IR_Swaps" localSheetId="3">'Oct 15'!$N$154</definedName>
    <definedName name="BoE_Off_Bal_IR_Swaps" localSheetId="21">'Sep 14'!$N$154</definedName>
    <definedName name="BoE_Off_Bal_IR_Swaps" localSheetId="5">'Sep 15'!$N$154</definedName>
    <definedName name="BoE_Off_Bal_Options" localSheetId="27">'Apr 14'!$N$155</definedName>
    <definedName name="BoE_Off_Bal_Options" localSheetId="11">'Apr 15'!$N$155</definedName>
    <definedName name="BoE_Off_Bal_Options" localSheetId="22">'Aug 14'!$N$155</definedName>
    <definedName name="BoE_Off_Bal_Options" localSheetId="6">'Aug 15'!$N$155</definedName>
    <definedName name="BoE_Off_Bal_Options" localSheetId="17">'Dec 14'!$N$155</definedName>
    <definedName name="BoE_Off_Bal_Options" localSheetId="14">'Feb 15'!$N$155</definedName>
    <definedName name="BoE_Off_Bal_Options" localSheetId="15">'Jan 15'!$N$155</definedName>
    <definedName name="BoE_Off_Bal_Options" localSheetId="23">'Jul 14'!$N$155</definedName>
    <definedName name="BoE_Off_Bal_Options" localSheetId="7">'Jul 15'!$N$155</definedName>
    <definedName name="BoE_Off_Bal_Options" localSheetId="25">'Jun 14'!$N$155</definedName>
    <definedName name="BoE_Off_Bal_Options" localSheetId="9">'Jun 15'!$N$155</definedName>
    <definedName name="BoE_Off_Bal_Options" localSheetId="29">'Mar 14'!$N$155</definedName>
    <definedName name="BoE_Off_Bal_Options" localSheetId="13">'Mar 15'!$N$155</definedName>
    <definedName name="BoE_Off_Bal_Options" localSheetId="26">'May 14'!$N$155</definedName>
    <definedName name="BoE_Off_Bal_Options" localSheetId="10">'May 15'!$N$155</definedName>
    <definedName name="BoE_Off_Bal_Options" localSheetId="18">'Nov 14'!$N$155</definedName>
    <definedName name="BoE_Off_Bal_Options" localSheetId="19">'Oct 14'!$N$155</definedName>
    <definedName name="BoE_Off_Bal_Options" localSheetId="3">'Oct 15'!$N$155</definedName>
    <definedName name="BoE_Off_Bal_Options" localSheetId="21">'Sep 14'!$N$155</definedName>
    <definedName name="BoE_Off_Bal_Options" localSheetId="5">'Sep 15'!$N$155</definedName>
    <definedName name="BoE_ORA" localSheetId="27">'Apr 14'!$N$51</definedName>
    <definedName name="BoE_ORA" localSheetId="11">'Apr 15'!$N$51</definedName>
    <definedName name="BoE_ORA" localSheetId="22">'Aug 14'!$N$51</definedName>
    <definedName name="BoE_ORA" localSheetId="6">'Aug 15'!$N$51</definedName>
    <definedName name="BoE_ORA" localSheetId="17">'Dec 14'!$N$51</definedName>
    <definedName name="BoE_ORA" localSheetId="30">'Feb 14'!$N$51</definedName>
    <definedName name="BoE_ORA" localSheetId="14">'Feb 15'!$N$51</definedName>
    <definedName name="BoE_ORA" localSheetId="31">'Jan 14'!$N$51</definedName>
    <definedName name="BoE_ORA" localSheetId="15">'Jan 15'!$N$51</definedName>
    <definedName name="BoE_ORA" localSheetId="23">'Jul 14'!$N$51</definedName>
    <definedName name="BoE_ORA" localSheetId="7">'Jul 15'!$N$51</definedName>
    <definedName name="BoE_ORA" localSheetId="25">'Jun 14'!$N$51</definedName>
    <definedName name="BoE_ORA" localSheetId="9">'Jun 15'!$N$51</definedName>
    <definedName name="BoE_ORA" localSheetId="29">'Mar 14'!$N$51</definedName>
    <definedName name="BoE_ORA" localSheetId="13">'Mar 15'!$N$51</definedName>
    <definedName name="BoE_ORA" localSheetId="26">'May 14'!$N$51</definedName>
    <definedName name="BoE_ORA" localSheetId="10">'May 15'!$N$51</definedName>
    <definedName name="BoE_ORA" localSheetId="18">'Nov 14'!$N$51</definedName>
    <definedName name="BoE_ORA" localSheetId="19">'Oct 14'!$N$51</definedName>
    <definedName name="BoE_ORA" localSheetId="3">'Oct 15'!$N$51</definedName>
    <definedName name="BoE_ORA" localSheetId="21">'Sep 14'!$N$51</definedName>
    <definedName name="BoE_ORA" localSheetId="5">'Sep 15'!$N$51</definedName>
    <definedName name="BoE_ORA_Capital" localSheetId="27">'Apr 14'!$N$53</definedName>
    <definedName name="BoE_ORA_Capital" localSheetId="11">'Apr 15'!$N$53</definedName>
    <definedName name="BoE_ORA_Capital" localSheetId="22">'Aug 14'!$N$53</definedName>
    <definedName name="BoE_ORA_Capital" localSheetId="6">'Aug 15'!$N$53</definedName>
    <definedName name="BoE_ORA_Capital" localSheetId="17">'Dec 14'!$N$53</definedName>
    <definedName name="BoE_ORA_Capital" localSheetId="14">'Feb 15'!$N$53</definedName>
    <definedName name="BoE_ORA_Capital" localSheetId="15">'Jan 15'!$N$53</definedName>
    <definedName name="BoE_ORA_Capital" localSheetId="23">'Jul 14'!$N$53</definedName>
    <definedName name="BoE_ORA_Capital" localSheetId="7">'Jul 15'!$N$53</definedName>
    <definedName name="BoE_ORA_Capital" localSheetId="25">'Jun 14'!$N$53</definedName>
    <definedName name="BoE_ORA_Capital" localSheetId="9">'Jun 15'!$N$53</definedName>
    <definedName name="BoE_ORA_Capital" localSheetId="29">'Mar 14'!$N$53</definedName>
    <definedName name="BoE_ORA_Capital" localSheetId="13">'Mar 15'!$N$53</definedName>
    <definedName name="BoE_ORA_Capital" localSheetId="26">'May 14'!$N$53</definedName>
    <definedName name="BoE_ORA_Capital" localSheetId="10">'May 15'!$N$53</definedName>
    <definedName name="BoE_ORA_Capital" localSheetId="18">'Nov 14'!$N$53</definedName>
    <definedName name="BoE_ORA_Capital" localSheetId="19">'Oct 14'!$N$53</definedName>
    <definedName name="BoE_ORA_Capital" localSheetId="3">'Oct 15'!$N$53</definedName>
    <definedName name="BoE_ORA_Capital" localSheetId="21">'Sep 14'!$N$53</definedName>
    <definedName name="BoE_ORA_Capital" localSheetId="5">'Sep 15'!$N$53</definedName>
    <definedName name="BoE_ORA_Claim" localSheetId="27">'Apr 14'!$N$56</definedName>
    <definedName name="BoE_ORA_Claim" localSheetId="11">'Apr 15'!$N$56</definedName>
    <definedName name="BoE_ORA_Claim" localSheetId="22">'Aug 14'!$N$56</definedName>
    <definedName name="BoE_ORA_Claim" localSheetId="6">'Aug 15'!$N$56</definedName>
    <definedName name="BoE_ORA_Claim" localSheetId="17">'Dec 14'!$N$56</definedName>
    <definedName name="BoE_ORA_Claim" localSheetId="14">'Feb 15'!$N$56</definedName>
    <definedName name="BoE_ORA_Claim" localSheetId="15">'Jan 15'!$N$56</definedName>
    <definedName name="BoE_ORA_Claim" localSheetId="23">'Jul 14'!$N$56</definedName>
    <definedName name="BoE_ORA_Claim" localSheetId="7">'Jul 15'!$N$56</definedName>
    <definedName name="BoE_ORA_Claim" localSheetId="25">'Jun 14'!$N$56</definedName>
    <definedName name="BoE_ORA_Claim" localSheetId="9">'Jun 15'!$N$56</definedName>
    <definedName name="BoE_ORA_Claim" localSheetId="29">'Mar 14'!$N$56</definedName>
    <definedName name="BoE_ORA_Claim" localSheetId="13">'Mar 15'!$N$56</definedName>
    <definedName name="BoE_ORA_Claim" localSheetId="26">'May 14'!$N$56</definedName>
    <definedName name="BoE_ORA_Claim" localSheetId="10">'May 15'!$N$56</definedName>
    <definedName name="BoE_ORA_Claim" localSheetId="18">'Nov 14'!$N$56</definedName>
    <definedName name="BoE_ORA_Claim" localSheetId="19">'Oct 14'!$N$56</definedName>
    <definedName name="BoE_ORA_Claim" localSheetId="3">'Oct 15'!$N$56</definedName>
    <definedName name="BoE_ORA_Claim" localSheetId="21">'Sep 14'!$N$56</definedName>
    <definedName name="BoE_ORA_Claim" localSheetId="5">'Sep 15'!$N$56</definedName>
    <definedName name="BoE_ORA_Claim_Res" localSheetId="27">'Apr 14'!$N$57</definedName>
    <definedName name="BoE_ORA_Claim_Res" localSheetId="11">'Apr 15'!$N$57</definedName>
    <definedName name="BoE_ORA_Claim_Res" localSheetId="22">'Aug 14'!$N$57</definedName>
    <definedName name="BoE_ORA_Claim_Res" localSheetId="6">'Aug 15'!$N$57</definedName>
    <definedName name="BoE_ORA_Claim_Res" localSheetId="17">'Dec 14'!$N$57</definedName>
    <definedName name="BoE_ORA_Claim_Res" localSheetId="14">'Feb 15'!$N$57</definedName>
    <definedName name="BoE_ORA_Claim_Res" localSheetId="15">'Jan 15'!$N$57</definedName>
    <definedName name="BoE_ORA_Claim_Res" localSheetId="23">'Jul 14'!$N$57</definedName>
    <definedName name="BoE_ORA_Claim_Res" localSheetId="7">'Jul 15'!$N$57</definedName>
    <definedName name="BoE_ORA_Claim_Res" localSheetId="25">'Jun 14'!$N$57</definedName>
    <definedName name="BoE_ORA_Claim_Res" localSheetId="9">'Jun 15'!$N$57</definedName>
    <definedName name="BoE_ORA_Claim_Res" localSheetId="29">'Mar 14'!$N$57</definedName>
    <definedName name="BoE_ORA_Claim_Res" localSheetId="13">'Mar 15'!$N$57</definedName>
    <definedName name="BoE_ORA_Claim_Res" localSheetId="26">'May 14'!$N$57</definedName>
    <definedName name="BoE_ORA_Claim_Res" localSheetId="10">'May 15'!$N$57</definedName>
    <definedName name="BoE_ORA_Claim_Res" localSheetId="18">'Nov 14'!$N$57</definedName>
    <definedName name="BoE_ORA_Claim_Res" localSheetId="19">'Oct 14'!$N$57</definedName>
    <definedName name="BoE_ORA_Claim_Res" localSheetId="3">'Oct 15'!$N$57</definedName>
    <definedName name="BoE_ORA_Claim_Res" localSheetId="21">'Sep 14'!$N$57</definedName>
    <definedName name="BoE_ORA_Claim_Res" localSheetId="5">'Sep 15'!$N$57</definedName>
    <definedName name="BoE_ORA_Foreign" localSheetId="27">'Apr 14'!$N$54</definedName>
    <definedName name="BoE_ORA_Foreign" localSheetId="11">'Apr 15'!$N$54</definedName>
    <definedName name="BoE_ORA_Foreign" localSheetId="22">'Aug 14'!$N$54</definedName>
    <definedName name="BoE_ORA_Foreign" localSheetId="6">'Aug 15'!$N$54</definedName>
    <definedName name="BoE_ORA_Foreign" localSheetId="17">'Dec 14'!$N$54</definedName>
    <definedName name="BoE_ORA_Foreign" localSheetId="30">'Feb 14'!$N$54</definedName>
    <definedName name="BoE_ORA_Foreign" localSheetId="14">'Feb 15'!$N$54</definedName>
    <definedName name="BoE_ORA_Foreign" localSheetId="31">'Jan 14'!$N$54</definedName>
    <definedName name="BoE_ORA_Foreign" localSheetId="15">'Jan 15'!$N$54</definedName>
    <definedName name="BoE_ORA_Foreign" localSheetId="23">'Jul 14'!$N$54</definedName>
    <definedName name="BoE_ORA_Foreign" localSheetId="7">'Jul 15'!$N$54</definedName>
    <definedName name="BoE_ORA_Foreign" localSheetId="25">'Jun 14'!$N$54</definedName>
    <definedName name="BoE_ORA_Foreign" localSheetId="9">'Jun 15'!$N$54</definedName>
    <definedName name="BoE_ORA_Foreign" localSheetId="29">'Mar 14'!$N$54</definedName>
    <definedName name="BoE_ORA_Foreign" localSheetId="13">'Mar 15'!$N$54</definedName>
    <definedName name="BoE_ORA_Foreign" localSheetId="26">'May 14'!$N$54</definedName>
    <definedName name="BoE_ORA_Foreign" localSheetId="10">'May 15'!$N$54</definedName>
    <definedName name="BoE_ORA_Foreign" localSheetId="18">'Nov 14'!$N$54</definedName>
    <definedName name="BoE_ORA_Foreign" localSheetId="19">'Oct 14'!$N$54</definedName>
    <definedName name="BoE_ORA_Foreign" localSheetId="3">'Oct 15'!$N$54</definedName>
    <definedName name="BoE_ORA_Foreign" localSheetId="21">'Sep 14'!$N$54</definedName>
    <definedName name="BoE_ORA_Foreign" localSheetId="5">'Sep 15'!$N$54</definedName>
    <definedName name="BoE_ORA_Foreign_Res" localSheetId="27">'Apr 14'!$N$55</definedName>
    <definedName name="BoE_ORA_Foreign_Res" localSheetId="11">'Apr 15'!$N$55</definedName>
    <definedName name="BoE_ORA_Foreign_Res" localSheetId="22">'Aug 14'!$N$55</definedName>
    <definedName name="BoE_ORA_Foreign_Res" localSheetId="6">'Aug 15'!$N$55</definedName>
    <definedName name="BoE_ORA_Foreign_Res" localSheetId="17">'Dec 14'!$N$55</definedName>
    <definedName name="BoE_ORA_Foreign_Res" localSheetId="14">'Feb 15'!$N$55</definedName>
    <definedName name="BoE_ORA_Foreign_Res" localSheetId="15">'Jan 15'!$N$55</definedName>
    <definedName name="BoE_ORA_Foreign_Res" localSheetId="23">'Jul 14'!$N$55</definedName>
    <definedName name="BoE_ORA_Foreign_Res" localSheetId="7">'Jul 15'!$N$55</definedName>
    <definedName name="BoE_ORA_Foreign_Res" localSheetId="25">'Jun 14'!$N$55</definedName>
    <definedName name="BoE_ORA_Foreign_Res" localSheetId="9">'Jun 15'!$N$55</definedName>
    <definedName name="BoE_ORA_Foreign_Res" localSheetId="29">'Mar 14'!$N$55</definedName>
    <definedName name="BoE_ORA_Foreign_Res" localSheetId="13">'Mar 15'!$N$55</definedName>
    <definedName name="BoE_ORA_Foreign_Res" localSheetId="26">'May 14'!$N$55</definedName>
    <definedName name="BoE_ORA_Foreign_Res" localSheetId="10">'May 15'!$N$55</definedName>
    <definedName name="BoE_ORA_Foreign_Res" localSheetId="18">'Nov 14'!$N$55</definedName>
    <definedName name="BoE_ORA_Foreign_Res" localSheetId="19">'Oct 14'!$N$55</definedName>
    <definedName name="BoE_ORA_Foreign_Res" localSheetId="3">'Oct 15'!$N$55</definedName>
    <definedName name="BoE_ORA_Foreign_Res" localSheetId="21">'Sep 14'!$N$55</definedName>
    <definedName name="BoE_ORA_Foreign_Res" localSheetId="5">'Sep 15'!$N$55</definedName>
    <definedName name="BoE_Pledged_RA" localSheetId="27">'Apr 14'!$N$146</definedName>
    <definedName name="BoE_Pledged_RA" localSheetId="11">'Apr 15'!$N$146</definedName>
    <definedName name="BoE_Pledged_RA" localSheetId="22">'Aug 14'!$N$146</definedName>
    <definedName name="BoE_Pledged_RA" localSheetId="6">'Aug 15'!$N$146</definedName>
    <definedName name="BoE_Pledged_RA" localSheetId="17">'Dec 14'!$N$146</definedName>
    <definedName name="BoE_Pledged_RA" localSheetId="14">'Feb 15'!$N$146</definedName>
    <definedName name="BoE_Pledged_RA" localSheetId="15">'Jan 15'!$N$146</definedName>
    <definedName name="BoE_Pledged_RA" localSheetId="23">'Jul 14'!$N$146</definedName>
    <definedName name="BoE_Pledged_RA" localSheetId="7">'Jul 15'!$N$146</definedName>
    <definedName name="BoE_Pledged_RA" localSheetId="25">'Jun 14'!$N$146</definedName>
    <definedName name="BoE_Pledged_RA" localSheetId="9">'Jun 15'!$N$146</definedName>
    <definedName name="BoE_Pledged_RA" localSheetId="29">'Mar 14'!$N$146</definedName>
    <definedName name="BoE_Pledged_RA" localSheetId="13">'Mar 15'!$N$146</definedName>
    <definedName name="BoE_Pledged_RA" localSheetId="26">'May 14'!$N$146</definedName>
    <definedName name="BoE_Pledged_RA" localSheetId="10">'May 15'!$N$146</definedName>
    <definedName name="BoE_Pledged_RA" localSheetId="18">'Nov 14'!$N$146</definedName>
    <definedName name="BoE_Pledged_RA" localSheetId="19">'Oct 14'!$N$146</definedName>
    <definedName name="BoE_Pledged_RA" localSheetId="3">'Oct 15'!$N$146</definedName>
    <definedName name="BoE_Pledged_RA" localSheetId="21">'Sep 14'!$N$146</definedName>
    <definedName name="BoE_Pledged_RA" localSheetId="5">'Sep 15'!$N$146</definedName>
    <definedName name="BoE_RA" localSheetId="27">'Apr 14'!$N$8</definedName>
    <definedName name="BoE_RA" localSheetId="11">'Apr 15'!$N$8</definedName>
    <definedName name="BoE_RA" localSheetId="22">'Aug 14'!$N$8</definedName>
    <definedName name="BoE_RA" localSheetId="6">'Aug 15'!$N$8</definedName>
    <definedName name="BoE_RA" localSheetId="17">'Dec 14'!$N$8</definedName>
    <definedName name="BoE_RA" localSheetId="14">'Feb 15'!$N$8</definedName>
    <definedName name="BoE_RA" localSheetId="15">'Jan 15'!$N$8</definedName>
    <definedName name="BoE_RA" localSheetId="23">'Jul 14'!$N$8</definedName>
    <definedName name="BoE_RA" localSheetId="7">'Jul 15'!$N$8</definedName>
    <definedName name="BoE_RA" localSheetId="25">'Jun 14'!$N$8</definedName>
    <definedName name="BoE_RA" localSheetId="9">'Jun 15'!$N$8</definedName>
    <definedName name="BoE_RA" localSheetId="29">'Mar 14'!$N$8</definedName>
    <definedName name="BoE_RA" localSheetId="13">'Mar 15'!$N$8</definedName>
    <definedName name="BoE_RA" localSheetId="26">'May 14'!$N$8</definedName>
    <definedName name="BoE_RA" localSheetId="10">'May 15'!$N$8</definedName>
    <definedName name="BoE_RA" localSheetId="18">'Nov 14'!$N$8</definedName>
    <definedName name="BoE_RA" localSheetId="19">'Oct 14'!$N$8</definedName>
    <definedName name="BoE_RA" localSheetId="3">'Oct 15'!$N$8</definedName>
    <definedName name="BoE_RA" localSheetId="21">'Sep 14'!$N$8</definedName>
    <definedName name="BoE_RA" localSheetId="5">'Sep 15'!$N$8</definedName>
    <definedName name="BoE_RA_as_Collateral" localSheetId="27">'Apr 14'!$N$148</definedName>
    <definedName name="BoE_RA_as_Collateral" localSheetId="11">'Apr 15'!$N$148</definedName>
    <definedName name="BoE_RA_as_Collateral" localSheetId="22">'Aug 14'!$N$148</definedName>
    <definedName name="BoE_RA_as_Collateral" localSheetId="6">'Aug 15'!$N$148</definedName>
    <definedName name="BoE_RA_as_Collateral" localSheetId="17">'Dec 14'!$N$148</definedName>
    <definedName name="BoE_RA_as_Collateral" localSheetId="14">'Feb 15'!$N$148</definedName>
    <definedName name="BoE_RA_as_Collateral" localSheetId="15">'Jan 15'!$N$148</definedName>
    <definedName name="BoE_RA_as_Collateral" localSheetId="23">'Jul 14'!$N$148</definedName>
    <definedName name="BoE_RA_as_Collateral" localSheetId="7">'Jul 15'!$N$148</definedName>
    <definedName name="BoE_RA_as_Collateral" localSheetId="25">'Jun 14'!$N$148</definedName>
    <definedName name="BoE_RA_as_Collateral" localSheetId="9">'Jun 15'!$N$148</definedName>
    <definedName name="BoE_RA_as_Collateral" localSheetId="29">'Mar 14'!$N$148</definedName>
    <definedName name="BoE_RA_as_Collateral" localSheetId="13">'Mar 15'!$N$148</definedName>
    <definedName name="BoE_RA_as_Collateral" localSheetId="26">'May 14'!$N$148</definedName>
    <definedName name="BoE_RA_as_Collateral" localSheetId="10">'May 15'!$N$148</definedName>
    <definedName name="BoE_RA_as_Collateral" localSheetId="18">'Nov 14'!$N$148</definedName>
    <definedName name="BoE_RA_as_Collateral" localSheetId="19">'Oct 14'!$N$148</definedName>
    <definedName name="BoE_RA_as_Collateral" localSheetId="3">'Oct 15'!$N$148</definedName>
    <definedName name="BoE_RA_as_Collateral" localSheetId="21">'Sep 14'!$N$148</definedName>
    <definedName name="BoE_RA_as_Collateral" localSheetId="5">'Sep 15'!$N$148</definedName>
    <definedName name="BoE_Repos_In" localSheetId="27">'Apr 14'!$N$99</definedName>
    <definedName name="BoE_Repos_In" localSheetId="11">'Apr 15'!$N$99</definedName>
    <definedName name="BoE_Repos_In" localSheetId="22">'Aug 14'!$N$99</definedName>
    <definedName name="BoE_Repos_In" localSheetId="6">'Aug 15'!$N$99</definedName>
    <definedName name="BoE_Repos_In" localSheetId="17">'Dec 14'!$N$99</definedName>
    <definedName name="BoE_Repos_In" localSheetId="14">'Feb 15'!$N$99</definedName>
    <definedName name="BoE_Repos_In" localSheetId="15">'Jan 15'!$N$99</definedName>
    <definedName name="BoE_Repos_In" localSheetId="23">'Jul 14'!$N$99</definedName>
    <definedName name="BoE_Repos_In" localSheetId="7">'Jul 15'!$N$99</definedName>
    <definedName name="BoE_Repos_In" localSheetId="25">'Jun 14'!$N$99</definedName>
    <definedName name="BoE_Repos_In" localSheetId="9">'Jun 15'!$N$99</definedName>
    <definedName name="BoE_Repos_In" localSheetId="29">'Mar 14'!$N$99</definedName>
    <definedName name="BoE_Repos_In" localSheetId="13">'Mar 15'!$N$99</definedName>
    <definedName name="BoE_Repos_In" localSheetId="26">'May 14'!$N$99</definedName>
    <definedName name="BoE_Repos_In" localSheetId="10">'May 15'!$N$99</definedName>
    <definedName name="BoE_Repos_In" localSheetId="18">'Nov 14'!$N$99</definedName>
    <definedName name="BoE_Repos_In" localSheetId="19">'Oct 14'!$N$99</definedName>
    <definedName name="BoE_Repos_In" localSheetId="3">'Oct 15'!$N$99</definedName>
    <definedName name="BoE_Repos_In" localSheetId="21">'Sep 14'!$N$99</definedName>
    <definedName name="BoE_Repos_In" localSheetId="5">'Sep 15'!$N$99</definedName>
    <definedName name="BoE_Repos_In_1_m" localSheetId="27">'Apr 14'!$N$100</definedName>
    <definedName name="BoE_Repos_In_1_m" localSheetId="11">'Apr 15'!$N$100</definedName>
    <definedName name="BoE_Repos_In_1_m" localSheetId="22">'Aug 14'!$N$100</definedName>
    <definedName name="BoE_Repos_In_1_m" localSheetId="6">'Aug 15'!$N$100</definedName>
    <definedName name="BoE_Repos_In_1_m" localSheetId="17">'Dec 14'!$N$100</definedName>
    <definedName name="BoE_Repos_In_1_m" localSheetId="14">'Feb 15'!$N$100</definedName>
    <definedName name="BoE_Repos_In_1_m" localSheetId="15">'Jan 15'!$N$100</definedName>
    <definedName name="BoE_Repos_In_1_m" localSheetId="23">'Jul 14'!$N$100</definedName>
    <definedName name="BoE_Repos_In_1_m" localSheetId="7">'Jul 15'!$N$100</definedName>
    <definedName name="BoE_Repos_In_1_m" localSheetId="25">'Jun 14'!$N$100</definedName>
    <definedName name="BoE_Repos_In_1_m" localSheetId="9">'Jun 15'!$N$100</definedName>
    <definedName name="BoE_Repos_In_1_m" localSheetId="29">'Mar 14'!$N$100</definedName>
    <definedName name="BoE_Repos_In_1_m" localSheetId="13">'Mar 15'!$N$100</definedName>
    <definedName name="BoE_Repos_In_1_m" localSheetId="26">'May 14'!$N$100</definedName>
    <definedName name="BoE_Repos_In_1_m" localSheetId="10">'May 15'!$N$100</definedName>
    <definedName name="BoE_Repos_In_1_m" localSheetId="18">'Nov 14'!$N$100</definedName>
    <definedName name="BoE_Repos_In_1_m" localSheetId="19">'Oct 14'!$N$100</definedName>
    <definedName name="BoE_Repos_In_1_m" localSheetId="3">'Oct 15'!$N$100</definedName>
    <definedName name="BoE_Repos_In_1_m" localSheetId="21">'Sep 14'!$N$100</definedName>
    <definedName name="BoE_Repos_In_1_m" localSheetId="5">'Sep 15'!$N$100</definedName>
    <definedName name="BoE_Repos_In_1_y" localSheetId="27">'Apr 14'!$N$102</definedName>
    <definedName name="BoE_Repos_In_1_y" localSheetId="11">'Apr 15'!$N$102</definedName>
    <definedName name="BoE_Repos_In_1_y" localSheetId="22">'Aug 14'!$N$102</definedName>
    <definedName name="BoE_Repos_In_1_y" localSheetId="6">'Aug 15'!$N$102</definedName>
    <definedName name="BoE_Repos_In_1_y" localSheetId="17">'Dec 14'!$N$102</definedName>
    <definedName name="BoE_Repos_In_1_y" localSheetId="14">'Feb 15'!$N$102</definedName>
    <definedName name="BoE_Repos_In_1_y" localSheetId="15">'Jan 15'!$N$102</definedName>
    <definedName name="BoE_Repos_In_1_y" localSheetId="23">'Jul 14'!$N$102</definedName>
    <definedName name="BoE_Repos_In_1_y" localSheetId="7">'Jul 15'!$N$102</definedName>
    <definedName name="BoE_Repos_In_1_y" localSheetId="25">'Jun 14'!$N$102</definedName>
    <definedName name="BoE_Repos_In_1_y" localSheetId="9">'Jun 15'!$N$102</definedName>
    <definedName name="BoE_Repos_In_1_y" localSheetId="29">'Mar 14'!$N$102</definedName>
    <definedName name="BoE_Repos_In_1_y" localSheetId="13">'Mar 15'!$N$102</definedName>
    <definedName name="BoE_Repos_In_1_y" localSheetId="26">'May 14'!$N$102</definedName>
    <definedName name="BoE_Repos_In_1_y" localSheetId="10">'May 15'!$N$102</definedName>
    <definedName name="BoE_Repos_In_1_y" localSheetId="18">'Nov 14'!$N$102</definedName>
    <definedName name="BoE_Repos_In_1_y" localSheetId="19">'Oct 14'!$N$102</definedName>
    <definedName name="BoE_Repos_In_1_y" localSheetId="3">'Oct 15'!$N$102</definedName>
    <definedName name="BoE_Repos_In_1_y" localSheetId="21">'Sep 14'!$N$102</definedName>
    <definedName name="BoE_Repos_In_1_y" localSheetId="5">'Sep 15'!$N$102</definedName>
    <definedName name="BoE_Repos_In_3_m" localSheetId="27">'Apr 14'!$N$101</definedName>
    <definedName name="BoE_Repos_In_3_m" localSheetId="11">'Apr 15'!$N$101</definedName>
    <definedName name="BoE_Repos_In_3_m" localSheetId="22">'Aug 14'!$N$101</definedName>
    <definedName name="BoE_Repos_In_3_m" localSheetId="6">'Aug 15'!$N$101</definedName>
    <definedName name="BoE_Repos_In_3_m" localSheetId="17">'Dec 14'!$N$101</definedName>
    <definedName name="BoE_Repos_In_3_m" localSheetId="14">'Feb 15'!$N$101</definedName>
    <definedName name="BoE_Repos_In_3_m" localSheetId="15">'Jan 15'!$N$101</definedName>
    <definedName name="BoE_Repos_In_3_m" localSheetId="23">'Jul 14'!$N$101</definedName>
    <definedName name="BoE_Repos_In_3_m" localSheetId="7">'Jul 15'!$N$101</definedName>
    <definedName name="BoE_Repos_In_3_m" localSheetId="25">'Jun 14'!$N$101</definedName>
    <definedName name="BoE_Repos_In_3_m" localSheetId="9">'Jun 15'!$N$101</definedName>
    <definedName name="BoE_Repos_In_3_m" localSheetId="29">'Mar 14'!$N$101</definedName>
    <definedName name="BoE_Repos_In_3_m" localSheetId="13">'Mar 15'!$N$101</definedName>
    <definedName name="BoE_Repos_In_3_m" localSheetId="26">'May 14'!$N$101</definedName>
    <definedName name="BoE_Repos_In_3_m" localSheetId="10">'May 15'!$N$101</definedName>
    <definedName name="BoE_Repos_In_3_m" localSheetId="18">'Nov 14'!$N$101</definedName>
    <definedName name="BoE_Repos_In_3_m" localSheetId="19">'Oct 14'!$N$101</definedName>
    <definedName name="BoE_Repos_In_3_m" localSheetId="3">'Oct 15'!$N$101</definedName>
    <definedName name="BoE_Repos_In_3_m" localSheetId="21">'Sep 14'!$N$101</definedName>
    <definedName name="BoE_Repos_In_3_m" localSheetId="5">'Sep 15'!$N$101</definedName>
    <definedName name="BoE_Repos_Out" localSheetId="27">'Apr 14'!$N$94</definedName>
    <definedName name="BoE_Repos_Out" localSheetId="11">'Apr 15'!$N$94</definedName>
    <definedName name="BoE_Repos_Out" localSheetId="22">'Aug 14'!$N$94</definedName>
    <definedName name="BoE_Repos_Out" localSheetId="6">'Aug 15'!$N$94</definedName>
    <definedName name="BoE_Repos_Out" localSheetId="17">'Dec 14'!$N$94</definedName>
    <definedName name="BoE_Repos_Out" localSheetId="14">'Feb 15'!$N$94</definedName>
    <definedName name="BoE_Repos_Out" localSheetId="15">'Jan 15'!$N$94</definedName>
    <definedName name="BoE_Repos_Out" localSheetId="23">'Jul 14'!$N$94</definedName>
    <definedName name="BoE_Repos_Out" localSheetId="7">'Jul 15'!$N$94</definedName>
    <definedName name="BoE_Repos_Out" localSheetId="25">'Jun 14'!$N$94</definedName>
    <definedName name="BoE_Repos_Out" localSheetId="9">'Jun 15'!$N$94</definedName>
    <definedName name="BoE_Repos_Out" localSheetId="29">'Mar 14'!$N$94</definedName>
    <definedName name="BoE_Repos_Out" localSheetId="13">'Mar 15'!$N$94</definedName>
    <definedName name="BoE_Repos_Out" localSheetId="26">'May 14'!$N$94</definedName>
    <definedName name="BoE_Repos_Out" localSheetId="10">'May 15'!$N$94</definedName>
    <definedName name="BoE_Repos_Out" localSheetId="18">'Nov 14'!$N$94</definedName>
    <definedName name="BoE_Repos_Out" localSheetId="19">'Oct 14'!$N$94</definedName>
    <definedName name="BoE_Repos_Out" localSheetId="3">'Oct 15'!$N$94</definedName>
    <definedName name="BoE_Repos_Out" localSheetId="21">'Sep 14'!$N$94</definedName>
    <definedName name="BoE_Repos_Out" localSheetId="5">'Sep 15'!$N$94</definedName>
    <definedName name="BoE_Repos_Out_1_m" localSheetId="27">'Apr 14'!$N$95</definedName>
    <definedName name="BoE_Repos_Out_1_m" localSheetId="11">'Apr 15'!$N$95</definedName>
    <definedName name="BoE_Repos_Out_1_m" localSheetId="22">'Aug 14'!$N$95</definedName>
    <definedName name="BoE_Repos_Out_1_m" localSheetId="6">'Aug 15'!$N$95</definedName>
    <definedName name="BoE_Repos_Out_1_m" localSheetId="17">'Dec 14'!$N$95</definedName>
    <definedName name="BoE_Repos_Out_1_m" localSheetId="14">'Feb 15'!$N$95</definedName>
    <definedName name="BoE_Repos_Out_1_m" localSheetId="15">'Jan 15'!$N$95</definedName>
    <definedName name="BoE_Repos_Out_1_m" localSheetId="23">'Jul 14'!$N$95</definedName>
    <definedName name="BoE_Repos_Out_1_m" localSheetId="7">'Jul 15'!$N$95</definedName>
    <definedName name="BoE_Repos_Out_1_m" localSheetId="25">'Jun 14'!$N$95</definedName>
    <definedName name="BoE_Repos_Out_1_m" localSheetId="9">'Jun 15'!$N$95</definedName>
    <definedName name="BoE_Repos_Out_1_m" localSheetId="29">'Mar 14'!$N$95</definedName>
    <definedName name="BoE_Repos_Out_1_m" localSheetId="13">'Mar 15'!$N$95</definedName>
    <definedName name="BoE_Repos_Out_1_m" localSheetId="26">'May 14'!$N$95</definedName>
    <definedName name="BoE_Repos_Out_1_m" localSheetId="10">'May 15'!$N$95</definedName>
    <definedName name="BoE_Repos_Out_1_m" localSheetId="18">'Nov 14'!$N$95</definedName>
    <definedName name="BoE_Repos_Out_1_m" localSheetId="19">'Oct 14'!$N$95</definedName>
    <definedName name="BoE_Repos_Out_1_m" localSheetId="3">'Oct 15'!$N$95</definedName>
    <definedName name="BoE_Repos_Out_1_m" localSheetId="21">'Sep 14'!$N$95</definedName>
    <definedName name="BoE_Repos_Out_1_m" localSheetId="5">'Sep 15'!$N$95</definedName>
    <definedName name="BoE_Repos_Out_1_y" localSheetId="27">'Apr 14'!$N$97</definedName>
    <definedName name="BoE_Repos_Out_1_y" localSheetId="11">'Apr 15'!$N$97</definedName>
    <definedName name="BoE_Repos_Out_1_y" localSheetId="22">'Aug 14'!$N$97</definedName>
    <definedName name="BoE_Repos_Out_1_y" localSheetId="6">'Aug 15'!$N$97</definedName>
    <definedName name="BoE_Repos_Out_1_y" localSheetId="17">'Dec 14'!$N$97</definedName>
    <definedName name="BoE_Repos_Out_1_y" localSheetId="14">'Feb 15'!$N$97</definedName>
    <definedName name="BoE_Repos_Out_1_y" localSheetId="15">'Jan 15'!$N$97</definedName>
    <definedName name="BoE_Repos_Out_1_y" localSheetId="23">'Jul 14'!$N$97</definedName>
    <definedName name="BoE_Repos_Out_1_y" localSheetId="7">'Jul 15'!$N$97</definedName>
    <definedName name="BoE_Repos_Out_1_y" localSheetId="25">'Jun 14'!$N$97</definedName>
    <definedName name="BoE_Repos_Out_1_y" localSheetId="9">'Jun 15'!$N$97</definedName>
    <definedName name="BoE_Repos_Out_1_y" localSheetId="29">'Mar 14'!$N$97</definedName>
    <definedName name="BoE_Repos_Out_1_y" localSheetId="13">'Mar 15'!$N$97</definedName>
    <definedName name="BoE_Repos_Out_1_y" localSheetId="26">'May 14'!$N$97</definedName>
    <definedName name="BoE_Repos_Out_1_y" localSheetId="10">'May 15'!$N$97</definedName>
    <definedName name="BoE_Repos_Out_1_y" localSheetId="18">'Nov 14'!$N$97</definedName>
    <definedName name="BoE_Repos_Out_1_y" localSheetId="19">'Oct 14'!$N$97</definedName>
    <definedName name="BoE_Repos_Out_1_y" localSheetId="3">'Oct 15'!$N$97</definedName>
    <definedName name="BoE_Repos_Out_1_y" localSheetId="21">'Sep 14'!$N$97</definedName>
    <definedName name="BoE_Repos_Out_1_y" localSheetId="5">'Sep 15'!$N$97</definedName>
    <definedName name="BoE_Repos_Out_3_m" localSheetId="27">'Apr 14'!$N$96</definedName>
    <definedName name="BoE_Repos_Out_3_m" localSheetId="11">'Apr 15'!$N$96</definedName>
    <definedName name="BoE_Repos_Out_3_m" localSheetId="22">'Aug 14'!$N$96</definedName>
    <definedName name="BoE_Repos_Out_3_m" localSheetId="6">'Aug 15'!$N$96</definedName>
    <definedName name="BoE_Repos_Out_3_m" localSheetId="17">'Dec 14'!$N$96</definedName>
    <definedName name="BoE_Repos_Out_3_m" localSheetId="14">'Feb 15'!$N$96</definedName>
    <definedName name="BoE_Repos_Out_3_m" localSheetId="15">'Jan 15'!$N$96</definedName>
    <definedName name="BoE_Repos_Out_3_m" localSheetId="23">'Jul 14'!$N$96</definedName>
    <definedName name="BoE_Repos_Out_3_m" localSheetId="7">'Jul 15'!$N$96</definedName>
    <definedName name="BoE_Repos_Out_3_m" localSheetId="25">'Jun 14'!$N$96</definedName>
    <definedName name="BoE_Repos_Out_3_m" localSheetId="9">'Jun 15'!$N$96</definedName>
    <definedName name="BoE_Repos_Out_3_m" localSheetId="29">'Mar 14'!$N$96</definedName>
    <definedName name="BoE_Repos_Out_3_m" localSheetId="13">'Mar 15'!$N$96</definedName>
    <definedName name="BoE_Repos_Out_3_m" localSheetId="26">'May 14'!$N$96</definedName>
    <definedName name="BoE_Repos_Out_3_m" localSheetId="10">'May 15'!$N$96</definedName>
    <definedName name="BoE_Repos_Out_3_m" localSheetId="18">'Nov 14'!$N$96</definedName>
    <definedName name="BoE_Repos_Out_3_m" localSheetId="19">'Oct 14'!$N$96</definedName>
    <definedName name="BoE_Repos_Out_3_m" localSheetId="3">'Oct 15'!$N$96</definedName>
    <definedName name="BoE_Repos_Out_3_m" localSheetId="21">'Sep 14'!$N$96</definedName>
    <definedName name="BoE_Repos_Out_3_m" localSheetId="5">'Sep 15'!$N$96</definedName>
    <definedName name="BoE_SDR" localSheetId="27">'Apr 14'!$N$46</definedName>
    <definedName name="BoE_SDR" localSheetId="11">'Apr 15'!$N$46</definedName>
    <definedName name="BoE_SDR" localSheetId="22">'Aug 14'!$N$46</definedName>
    <definedName name="BoE_SDR" localSheetId="6">'Aug 15'!$N$46</definedName>
    <definedName name="BoE_SDR" localSheetId="17">'Dec 14'!$N$46</definedName>
    <definedName name="BoE_SDR" localSheetId="30">'Feb 14'!$N$46</definedName>
    <definedName name="BoE_SDR" localSheetId="14">'Feb 15'!$N$46</definedName>
    <definedName name="BoE_SDR" localSheetId="31">'Jan 14'!$N$46</definedName>
    <definedName name="BoE_SDR" localSheetId="15">'Jan 15'!$N$46</definedName>
    <definedName name="BoE_SDR" localSheetId="23">'Jul 14'!$N$46</definedName>
    <definedName name="BoE_SDR" localSheetId="7">'Jul 15'!$N$46</definedName>
    <definedName name="BoE_SDR" localSheetId="25">'Jun 14'!$N$46</definedName>
    <definedName name="BoE_SDR" localSheetId="9">'Jun 15'!$N$46</definedName>
    <definedName name="BoE_SDR" localSheetId="29">'Mar 14'!$N$46</definedName>
    <definedName name="BoE_SDR" localSheetId="13">'Mar 15'!$N$46</definedName>
    <definedName name="BoE_SDR" localSheetId="26">'May 14'!$N$46</definedName>
    <definedName name="BoE_SDR" localSheetId="10">'May 15'!$N$46</definedName>
    <definedName name="BoE_SDR" localSheetId="18">'Nov 14'!$N$46</definedName>
    <definedName name="BoE_SDR" localSheetId="19">'Oct 14'!$N$46</definedName>
    <definedName name="BoE_SDR" localSheetId="3">'Oct 15'!$N$46</definedName>
    <definedName name="BoE_SDR" localSheetId="21">'Sep 14'!$N$46</definedName>
    <definedName name="BoE_SDR" localSheetId="5">'Sep 15'!$N$46</definedName>
    <definedName name="BoE_Sec" localSheetId="27">'Apr 14'!$N$12</definedName>
    <definedName name="BoE_Sec" localSheetId="11">'Apr 15'!$N$12</definedName>
    <definedName name="BoE_Sec" localSheetId="22">'Aug 14'!$N$12</definedName>
    <definedName name="BoE_Sec" localSheetId="6">'Aug 15'!$N$12</definedName>
    <definedName name="BoE_Sec" localSheetId="17">'Dec 14'!$N$12</definedName>
    <definedName name="BoE_Sec" localSheetId="30">'Feb 14'!$N$12</definedName>
    <definedName name="BoE_Sec" localSheetId="14">'Feb 15'!$N$12</definedName>
    <definedName name="BoE_Sec" localSheetId="31">'Jan 14'!$N$12</definedName>
    <definedName name="BoE_Sec" localSheetId="15">'Jan 15'!$N$12</definedName>
    <definedName name="BoE_Sec" localSheetId="23">'Jul 14'!$N$12</definedName>
    <definedName name="BoE_Sec" localSheetId="7">'Jul 15'!$N$12</definedName>
    <definedName name="BoE_Sec" localSheetId="25">'Jun 14'!$N$12</definedName>
    <definedName name="BoE_Sec" localSheetId="9">'Jun 15'!$N$12</definedName>
    <definedName name="BoE_Sec" localSheetId="29">'Mar 14'!$N$12</definedName>
    <definedName name="BoE_Sec" localSheetId="13">'Mar 15'!$N$12</definedName>
    <definedName name="BoE_Sec" localSheetId="26">'May 14'!$N$12</definedName>
    <definedName name="BoE_Sec" localSheetId="10">'May 15'!$N$12</definedName>
    <definedName name="BoE_Sec" localSheetId="18">'Nov 14'!$N$12</definedName>
    <definedName name="BoE_Sec" localSheetId="19">'Oct 14'!$N$12</definedName>
    <definedName name="BoE_Sec" localSheetId="3">'Oct 15'!$N$12</definedName>
    <definedName name="BoE_Sec" localSheetId="21">'Sep 14'!$N$12</definedName>
    <definedName name="BoE_Sec" localSheetId="5">'Sep 15'!$N$12</definedName>
    <definedName name="BoE_Sec_as_Collateral" localSheetId="27">'Apr 14'!$N$149</definedName>
    <definedName name="BoE_Sec_as_Collateral" localSheetId="11">'Apr 15'!$N$149</definedName>
    <definedName name="BoE_Sec_as_Collateral" localSheetId="22">'Aug 14'!$N$149</definedName>
    <definedName name="BoE_Sec_as_Collateral" localSheetId="6">'Aug 15'!$N$149</definedName>
    <definedName name="BoE_Sec_as_Collateral" localSheetId="17">'Dec 14'!$N$149</definedName>
    <definedName name="BoE_Sec_as_Collateral" localSheetId="14">'Feb 15'!$N$149</definedName>
    <definedName name="BoE_Sec_as_Collateral" localSheetId="15">'Jan 15'!$N$149</definedName>
    <definedName name="BoE_Sec_as_Collateral" localSheetId="23">'Jul 14'!$N$149</definedName>
    <definedName name="BoE_Sec_as_Collateral" localSheetId="7">'Jul 15'!$N$149</definedName>
    <definedName name="BoE_Sec_as_Collateral" localSheetId="25">'Jun 14'!$N$149</definedName>
    <definedName name="BoE_Sec_as_Collateral" localSheetId="9">'Jun 15'!$N$149</definedName>
    <definedName name="BoE_Sec_as_Collateral" localSheetId="29">'Mar 14'!$N$149</definedName>
    <definedName name="BoE_Sec_as_Collateral" localSheetId="13">'Mar 15'!$N$149</definedName>
    <definedName name="BoE_Sec_as_Collateral" localSheetId="26">'May 14'!$N$149</definedName>
    <definedName name="BoE_Sec_as_Collateral" localSheetId="10">'May 15'!$N$149</definedName>
    <definedName name="BoE_Sec_as_Collateral" localSheetId="18">'Nov 14'!$N$149</definedName>
    <definedName name="BoE_Sec_as_Collateral" localSheetId="19">'Oct 14'!$N$149</definedName>
    <definedName name="BoE_Sec_as_Collateral" localSheetId="3">'Oct 15'!$N$149</definedName>
    <definedName name="BoE_Sec_as_Collateral" localSheetId="21">'Sep 14'!$N$149</definedName>
    <definedName name="BoE_Sec_as_Collateral" localSheetId="5">'Sep 15'!$N$149</definedName>
    <definedName name="BoE_Short" localSheetId="27">'Apr 14'!$N$81</definedName>
    <definedName name="BoE_Short" localSheetId="11">'Apr 15'!$N$81</definedName>
    <definedName name="BoE_Short" localSheetId="22">'Aug 14'!$N$81</definedName>
    <definedName name="BoE_Short" localSheetId="6">'Aug 15'!$N$81</definedName>
    <definedName name="BoE_Short" localSheetId="17">'Dec 14'!$N$81</definedName>
    <definedName name="BoE_Short" localSheetId="14">'Feb 15'!$N$81</definedName>
    <definedName name="BoE_Short" localSheetId="15">'Jan 15'!$N$81</definedName>
    <definedName name="BoE_Short" localSheetId="23">'Jul 14'!$N$81</definedName>
    <definedName name="BoE_Short" localSheetId="7">'Jul 15'!$N$81</definedName>
    <definedName name="BoE_Short" localSheetId="25">'Jun 14'!$N$81</definedName>
    <definedName name="BoE_Short" localSheetId="9">'Jun 15'!$N$81</definedName>
    <definedName name="BoE_Short" localSheetId="29">'Mar 14'!$N$81</definedName>
    <definedName name="BoE_Short" localSheetId="13">'Mar 15'!$N$81</definedName>
    <definedName name="BoE_Short" localSheetId="26">'May 14'!$N$81</definedName>
    <definedName name="BoE_Short" localSheetId="10">'May 15'!$N$81</definedName>
    <definedName name="BoE_Short" localSheetId="18">'Nov 14'!$N$81</definedName>
    <definedName name="BoE_Short" localSheetId="19">'Oct 14'!$N$81</definedName>
    <definedName name="BoE_Short" localSheetId="3">'Oct 15'!$N$81</definedName>
    <definedName name="BoE_Short" localSheetId="21">'Sep 14'!$N$81</definedName>
    <definedName name="BoE_Short" localSheetId="5">'Sep 15'!$N$81</definedName>
    <definedName name="BoE_Short_1_m" localSheetId="27">'Apr 14'!$N$83</definedName>
    <definedName name="BoE_Short_1_m" localSheetId="11">'Apr 15'!$N$83</definedName>
    <definedName name="BoE_Short_1_m" localSheetId="22">'Aug 14'!$N$83</definedName>
    <definedName name="BoE_Short_1_m" localSheetId="6">'Aug 15'!$N$83</definedName>
    <definedName name="BoE_Short_1_m" localSheetId="17">'Dec 14'!$N$83</definedName>
    <definedName name="BoE_Short_1_m" localSheetId="14">'Feb 15'!$N$83</definedName>
    <definedName name="BoE_Short_1_m" localSheetId="15">'Jan 15'!$N$83</definedName>
    <definedName name="BoE_Short_1_m" localSheetId="23">'Jul 14'!$N$83</definedName>
    <definedName name="BoE_Short_1_m" localSheetId="7">'Jul 15'!$N$83</definedName>
    <definedName name="BoE_Short_1_m" localSheetId="25">'Jun 14'!$N$83</definedName>
    <definedName name="BoE_Short_1_m" localSheetId="9">'Jun 15'!$N$83</definedName>
    <definedName name="BoE_Short_1_m" localSheetId="29">'Mar 14'!$N$83</definedName>
    <definedName name="BoE_Short_1_m" localSheetId="13">'Mar 15'!$N$83</definedName>
    <definedName name="BoE_Short_1_m" localSheetId="26">'May 14'!$N$83</definedName>
    <definedName name="BoE_Short_1_m" localSheetId="10">'May 15'!$N$83</definedName>
    <definedName name="BoE_Short_1_m" localSheetId="18">'Nov 14'!$N$83</definedName>
    <definedName name="BoE_Short_1_m" localSheetId="19">'Oct 14'!$N$83</definedName>
    <definedName name="BoE_Short_1_m" localSheetId="3">'Oct 15'!$N$83</definedName>
    <definedName name="BoE_Short_1_m" localSheetId="21">'Sep 14'!$N$83</definedName>
    <definedName name="BoE_Short_1_m" localSheetId="5">'Sep 15'!$N$83</definedName>
    <definedName name="BoE_Short_1_y" localSheetId="27">'Apr 14'!$N$85</definedName>
    <definedName name="BoE_Short_1_y" localSheetId="11">'Apr 15'!$N$85</definedName>
    <definedName name="BoE_Short_1_y" localSheetId="22">'Aug 14'!$N$85</definedName>
    <definedName name="BoE_Short_1_y" localSheetId="6">'Aug 15'!$N$85</definedName>
    <definedName name="BoE_Short_1_y" localSheetId="17">'Dec 14'!$N$85</definedName>
    <definedName name="BoE_Short_1_y" localSheetId="14">'Feb 15'!$N$85</definedName>
    <definedName name="BoE_Short_1_y" localSheetId="15">'Jan 15'!$N$85</definedName>
    <definedName name="BoE_Short_1_y" localSheetId="23">'Jul 14'!$N$85</definedName>
    <definedName name="BoE_Short_1_y" localSheetId="7">'Jul 15'!$N$85</definedName>
    <definedName name="BoE_Short_1_y" localSheetId="25">'Jun 14'!$N$85</definedName>
    <definedName name="BoE_Short_1_y" localSheetId="9">'Jun 15'!$N$85</definedName>
    <definedName name="BoE_Short_1_y" localSheetId="29">'Mar 14'!$N$85</definedName>
    <definedName name="BoE_Short_1_y" localSheetId="13">'Mar 15'!$N$85</definedName>
    <definedName name="BoE_Short_1_y" localSheetId="26">'May 14'!$N$85</definedName>
    <definedName name="BoE_Short_1_y" localSheetId="10">'May 15'!$N$85</definedName>
    <definedName name="BoE_Short_1_y" localSheetId="18">'Nov 14'!$N$85</definedName>
    <definedName name="BoE_Short_1_y" localSheetId="19">'Oct 14'!$N$85</definedName>
    <definedName name="BoE_Short_1_y" localSheetId="3">'Oct 15'!$N$85</definedName>
    <definedName name="BoE_Short_1_y" localSheetId="21">'Sep 14'!$N$85</definedName>
    <definedName name="BoE_Short_1_y" localSheetId="5">'Sep 15'!$N$85</definedName>
    <definedName name="BoE_Short_3_m" localSheetId="27">'Apr 14'!$N$84</definedName>
    <definedName name="BoE_Short_3_m" localSheetId="11">'Apr 15'!$N$84</definedName>
    <definedName name="BoE_Short_3_m" localSheetId="22">'Aug 14'!$N$84</definedName>
    <definedName name="BoE_Short_3_m" localSheetId="6">'Aug 15'!$N$84</definedName>
    <definedName name="BoE_Short_3_m" localSheetId="17">'Dec 14'!$N$84</definedName>
    <definedName name="BoE_Short_3_m" localSheetId="14">'Feb 15'!$N$84</definedName>
    <definedName name="BoE_Short_3_m" localSheetId="15">'Jan 15'!$N$84</definedName>
    <definedName name="BoE_Short_3_m" localSheetId="23">'Jul 14'!$N$84</definedName>
    <definedName name="BoE_Short_3_m" localSheetId="7">'Jul 15'!$N$84</definedName>
    <definedName name="BoE_Short_3_m" localSheetId="25">'Jun 14'!$N$84</definedName>
    <definedName name="BoE_Short_3_m" localSheetId="9">'Jun 15'!$N$84</definedName>
    <definedName name="BoE_Short_3_m" localSheetId="29">'Mar 14'!$N$84</definedName>
    <definedName name="BoE_Short_3_m" localSheetId="13">'Mar 15'!$N$84</definedName>
    <definedName name="BoE_Short_3_m" localSheetId="26">'May 14'!$N$84</definedName>
    <definedName name="BoE_Short_3_m" localSheetId="10">'May 15'!$N$84</definedName>
    <definedName name="BoE_Short_3_m" localSheetId="18">'Nov 14'!$N$84</definedName>
    <definedName name="BoE_Short_3_m" localSheetId="19">'Oct 14'!$N$84</definedName>
    <definedName name="BoE_Short_3_m" localSheetId="3">'Oct 15'!$N$84</definedName>
    <definedName name="BoE_Short_3_m" localSheetId="21">'Sep 14'!$N$84</definedName>
    <definedName name="BoE_Short_3_m" localSheetId="5">'Sep 15'!$N$84</definedName>
    <definedName name="BoE_Short_Long" localSheetId="27">'Apr 14'!$N$79</definedName>
    <definedName name="BoE_Short_Long" localSheetId="11">'Apr 15'!$N$79</definedName>
    <definedName name="BoE_Short_Long" localSheetId="22">'Aug 14'!$N$79</definedName>
    <definedName name="BoE_Short_Long" localSheetId="6">'Aug 15'!$N$79</definedName>
    <definedName name="BoE_Short_Long" localSheetId="17">'Dec 14'!$N$79</definedName>
    <definedName name="BoE_Short_Long" localSheetId="14">'Feb 15'!$N$79</definedName>
    <definedName name="BoE_Short_Long" localSheetId="15">'Jan 15'!$N$79</definedName>
    <definedName name="BoE_Short_Long" localSheetId="23">'Jul 14'!$N$79</definedName>
    <definedName name="BoE_Short_Long" localSheetId="7">'Jul 15'!$N$79</definedName>
    <definedName name="BoE_Short_Long" localSheetId="25">'Jun 14'!$N$79</definedName>
    <definedName name="BoE_Short_Long" localSheetId="9">'Jun 15'!$N$79</definedName>
    <definedName name="BoE_Short_Long" localSheetId="29">'Mar 14'!$N$79</definedName>
    <definedName name="BoE_Short_Long" localSheetId="13">'Mar 15'!$N$79</definedName>
    <definedName name="BoE_Short_Long" localSheetId="26">'May 14'!$N$79</definedName>
    <definedName name="BoE_Short_Long" localSheetId="10">'May 15'!$N$79</definedName>
    <definedName name="BoE_Short_Long" localSheetId="18">'Nov 14'!$N$79</definedName>
    <definedName name="BoE_Short_Long" localSheetId="19">'Oct 14'!$N$79</definedName>
    <definedName name="BoE_Short_Long" localSheetId="3">'Oct 15'!$N$79</definedName>
    <definedName name="BoE_Short_Long" localSheetId="21">'Sep 14'!$N$79</definedName>
    <definedName name="BoE_Short_Long" localSheetId="5">'Sep 15'!$N$79</definedName>
    <definedName name="BondLending" localSheetId="27">#REF!</definedName>
    <definedName name="BondLending" localSheetId="22">#REF!</definedName>
    <definedName name="BondLending" localSheetId="30">#REF!</definedName>
    <definedName name="BondLending" localSheetId="31">#REF!</definedName>
    <definedName name="BondLending" localSheetId="23">#REF!</definedName>
    <definedName name="BondLending" localSheetId="25">#REF!</definedName>
    <definedName name="BondLending" localSheetId="26">#REF!</definedName>
    <definedName name="BondLending" localSheetId="18">#REF!</definedName>
    <definedName name="BondLending" localSheetId="3">#REF!</definedName>
    <definedName name="BondLending" localSheetId="28">#REF!</definedName>
    <definedName name="BondLending" localSheetId="24">#REF!</definedName>
    <definedName name="BondLending" localSheetId="4">#REF!</definedName>
    <definedName name="BondLending" localSheetId="21">#REF!</definedName>
    <definedName name="BondLending" localSheetId="5">#REF!</definedName>
    <definedName name="BondLending">#REF!</definedName>
    <definedName name="C_" localSheetId="27">#REF!</definedName>
    <definedName name="C_" localSheetId="22">#REF!</definedName>
    <definedName name="C_" localSheetId="30">#REF!</definedName>
    <definedName name="C_" localSheetId="31">#REF!</definedName>
    <definedName name="C_" localSheetId="23">#REF!</definedName>
    <definedName name="C_" localSheetId="25">#REF!</definedName>
    <definedName name="C_" localSheetId="26">#REF!</definedName>
    <definedName name="C_" localSheetId="18">#REF!</definedName>
    <definedName name="C_" localSheetId="3">#REF!</definedName>
    <definedName name="C_" localSheetId="28">#REF!</definedName>
    <definedName name="C_" localSheetId="24">#REF!</definedName>
    <definedName name="C_" localSheetId="4">#REF!</definedName>
    <definedName name="C_" localSheetId="21">#REF!</definedName>
    <definedName name="C_" localSheetId="5">#REF!</definedName>
    <definedName name="C_">#REF!</definedName>
    <definedName name="C___" localSheetId="27">#REF!</definedName>
    <definedName name="C___" localSheetId="22">#REF!</definedName>
    <definedName name="C___" localSheetId="30">#REF!</definedName>
    <definedName name="C___" localSheetId="31">#REF!</definedName>
    <definedName name="C___" localSheetId="23">#REF!</definedName>
    <definedName name="C___" localSheetId="25">#REF!</definedName>
    <definedName name="C___" localSheetId="26">#REF!</definedName>
    <definedName name="C___" localSheetId="18">#REF!</definedName>
    <definedName name="C___" localSheetId="3">#REF!</definedName>
    <definedName name="C___" localSheetId="28">#REF!</definedName>
    <definedName name="C___" localSheetId="24">#REF!</definedName>
    <definedName name="C___" localSheetId="4">#REF!</definedName>
    <definedName name="C___" localSheetId="21">#REF!</definedName>
    <definedName name="C___" localSheetId="5">#REF!</definedName>
    <definedName name="C___">#REF!</definedName>
    <definedName name="Choices_Wrapper" localSheetId="27">[1]!Choices_Wrapper</definedName>
    <definedName name="Choices_Wrapper" localSheetId="22">[1]!Choices_Wrapper</definedName>
    <definedName name="Choices_Wrapper" localSheetId="30">[1]!Choices_Wrapper</definedName>
    <definedName name="Choices_Wrapper" localSheetId="31">[1]!Choices_Wrapper</definedName>
    <definedName name="Choices_Wrapper" localSheetId="23">[1]!Choices_Wrapper</definedName>
    <definedName name="Choices_Wrapper" localSheetId="25">[1]!Choices_Wrapper</definedName>
    <definedName name="Choices_Wrapper" localSheetId="26">[1]!Choices_Wrapper</definedName>
    <definedName name="Choices_Wrapper" localSheetId="18">[1]!Choices_Wrapper</definedName>
    <definedName name="Choices_Wrapper" localSheetId="3">[1]!Choices_Wrapper</definedName>
    <definedName name="Choices_Wrapper" localSheetId="28">[1]!Choices_Wrapper</definedName>
    <definedName name="Choices_Wrapper" localSheetId="24">[1]!Choices_Wrapper</definedName>
    <definedName name="Choices_Wrapper" localSheetId="4">[1]!Choices_Wrapper</definedName>
    <definedName name="Choices_Wrapper" localSheetId="21">[1]!Choices_Wrapper</definedName>
    <definedName name="Choices_Wrapper" localSheetId="5">[1]!Choices_Wrapper</definedName>
    <definedName name="Choices_Wrapper">[1]!Choices_Wrapper</definedName>
    <definedName name="CP" localSheetId="27">#REF!</definedName>
    <definedName name="CP" localSheetId="22">#REF!</definedName>
    <definedName name="CP" localSheetId="30">#REF!</definedName>
    <definedName name="CP" localSheetId="31">#REF!</definedName>
    <definedName name="CP" localSheetId="23">#REF!</definedName>
    <definedName name="CP" localSheetId="25">#REF!</definedName>
    <definedName name="CP" localSheetId="26">#REF!</definedName>
    <definedName name="CP" localSheetId="18">#REF!</definedName>
    <definedName name="CP" localSheetId="3">#REF!</definedName>
    <definedName name="CP" localSheetId="28">#REF!</definedName>
    <definedName name="CP" localSheetId="24">#REF!</definedName>
    <definedName name="CP" localSheetId="4">#REF!</definedName>
    <definedName name="CP" localSheetId="21">#REF!</definedName>
    <definedName name="CP" localSheetId="5">#REF!</definedName>
    <definedName name="CP">#REF!</definedName>
    <definedName name="CurrencyHoldings" localSheetId="27">#REF!</definedName>
    <definedName name="CurrencyHoldings" localSheetId="22">#REF!</definedName>
    <definedName name="CurrencyHoldings" localSheetId="30">#REF!</definedName>
    <definedName name="CurrencyHoldings" localSheetId="31">#REF!</definedName>
    <definedName name="CurrencyHoldings" localSheetId="23">#REF!</definedName>
    <definedName name="CurrencyHoldings" localSheetId="25">#REF!</definedName>
    <definedName name="CurrencyHoldings" localSheetId="26">#REF!</definedName>
    <definedName name="CurrencyHoldings" localSheetId="18">#REF!</definedName>
    <definedName name="CurrencyHoldings" localSheetId="3">#REF!</definedName>
    <definedName name="CurrencyHoldings" localSheetId="28">#REF!</definedName>
    <definedName name="CurrencyHoldings" localSheetId="24">#REF!</definedName>
    <definedName name="CurrencyHoldings" localSheetId="4">#REF!</definedName>
    <definedName name="CurrencyHoldings" localSheetId="21">#REF!</definedName>
    <definedName name="CurrencyHoldings" localSheetId="5">#REF!</definedName>
    <definedName name="CurrencyHoldings">#REF!</definedName>
    <definedName name="CurrencyReturns" localSheetId="27">#REF!</definedName>
    <definedName name="CurrencyReturns" localSheetId="22">#REF!</definedName>
    <definedName name="CurrencyReturns" localSheetId="30">#REF!</definedName>
    <definedName name="CurrencyReturns" localSheetId="31">#REF!</definedName>
    <definedName name="CurrencyReturns" localSheetId="23">#REF!</definedName>
    <definedName name="CurrencyReturns" localSheetId="25">#REF!</definedName>
    <definedName name="CurrencyReturns" localSheetId="26">#REF!</definedName>
    <definedName name="CurrencyReturns" localSheetId="18">#REF!</definedName>
    <definedName name="CurrencyReturns" localSheetId="3">#REF!</definedName>
    <definedName name="CurrencyReturns" localSheetId="28">#REF!</definedName>
    <definedName name="CurrencyReturns" localSheetId="24">#REF!</definedName>
    <definedName name="CurrencyReturns" localSheetId="4">#REF!</definedName>
    <definedName name="CurrencyReturns" localSheetId="21">#REF!</definedName>
    <definedName name="CurrencyReturns" localSheetId="5">#REF!</definedName>
    <definedName name="CurrencyReturns">#REF!</definedName>
    <definedName name="ddd" localSheetId="27" hidden="1">#REF!</definedName>
    <definedName name="ddd" localSheetId="22" hidden="1">#REF!</definedName>
    <definedName name="ddd" localSheetId="30" hidden="1">#REF!</definedName>
    <definedName name="ddd" localSheetId="31" hidden="1">#REF!</definedName>
    <definedName name="ddd" localSheetId="23" hidden="1">#REF!</definedName>
    <definedName name="ddd" localSheetId="25" hidden="1">#REF!</definedName>
    <definedName name="ddd" localSheetId="26" hidden="1">#REF!</definedName>
    <definedName name="ddd" localSheetId="18" hidden="1">#REF!</definedName>
    <definedName name="ddd" localSheetId="3" hidden="1">#REF!</definedName>
    <definedName name="ddd" localSheetId="28" hidden="1">#REF!</definedName>
    <definedName name="ddd" localSheetId="24" hidden="1">#REF!</definedName>
    <definedName name="ddd" localSheetId="4" hidden="1">#REF!</definedName>
    <definedName name="ddd" localSheetId="21" hidden="1">#REF!</definedName>
    <definedName name="ddd" localSheetId="5" hidden="1">#REF!</definedName>
    <definedName name="ddd" hidden="1">#REF!</definedName>
    <definedName name="DetailedDiv" localSheetId="27">#REF!</definedName>
    <definedName name="DetailedDiv" localSheetId="22">#REF!</definedName>
    <definedName name="DetailedDiv" localSheetId="30">#REF!</definedName>
    <definedName name="DetailedDiv" localSheetId="31">#REF!</definedName>
    <definedName name="DetailedDiv" localSheetId="23">#REF!</definedName>
    <definedName name="DetailedDiv" localSheetId="25">#REF!</definedName>
    <definedName name="DetailedDiv" localSheetId="26">#REF!</definedName>
    <definedName name="DetailedDiv" localSheetId="18">#REF!</definedName>
    <definedName name="DetailedDiv" localSheetId="3">#REF!</definedName>
    <definedName name="DetailedDiv" localSheetId="28">#REF!</definedName>
    <definedName name="DetailedDiv" localSheetId="24">#REF!</definedName>
    <definedName name="DetailedDiv" localSheetId="4">#REF!</definedName>
    <definedName name="DetailedDiv" localSheetId="21">#REF!</definedName>
    <definedName name="DetailedDiv" localSheetId="5">#REF!</definedName>
    <definedName name="DetailedDiv">#REF!</definedName>
    <definedName name="Divergence" localSheetId="27">#REF!</definedName>
    <definedName name="Divergence" localSheetId="22">#REF!</definedName>
    <definedName name="Divergence" localSheetId="30">#REF!</definedName>
    <definedName name="Divergence" localSheetId="31">#REF!</definedName>
    <definedName name="Divergence" localSheetId="23">#REF!</definedName>
    <definedName name="Divergence" localSheetId="25">#REF!</definedName>
    <definedName name="Divergence" localSheetId="26">#REF!</definedName>
    <definedName name="Divergence" localSheetId="18">#REF!</definedName>
    <definedName name="Divergence" localSheetId="3">#REF!</definedName>
    <definedName name="Divergence" localSheetId="28">#REF!</definedName>
    <definedName name="Divergence" localSheetId="24">#REF!</definedName>
    <definedName name="Divergence" localSheetId="4">#REF!</definedName>
    <definedName name="Divergence" localSheetId="21">#REF!</definedName>
    <definedName name="Divergence" localSheetId="5">#REF!</definedName>
    <definedName name="Divergence">#REF!</definedName>
    <definedName name="DM" localSheetId="27">#REF!</definedName>
    <definedName name="DM" localSheetId="22">#REF!</definedName>
    <definedName name="DM" localSheetId="30">#REF!</definedName>
    <definedName name="DM" localSheetId="31">#REF!</definedName>
    <definedName name="DM" localSheetId="23">#REF!</definedName>
    <definedName name="DM" localSheetId="25">#REF!</definedName>
    <definedName name="DM" localSheetId="26">#REF!</definedName>
    <definedName name="DM" localSheetId="18">#REF!</definedName>
    <definedName name="DM" localSheetId="3">#REF!</definedName>
    <definedName name="DM" localSheetId="28">#REF!</definedName>
    <definedName name="DM" localSheetId="24">#REF!</definedName>
    <definedName name="DM" localSheetId="4">#REF!</definedName>
    <definedName name="DM" localSheetId="21">#REF!</definedName>
    <definedName name="DM" localSheetId="5">#REF!</definedName>
    <definedName name="DM">#REF!</definedName>
    <definedName name="DM__" localSheetId="27">#REF!</definedName>
    <definedName name="DM__" localSheetId="22">#REF!</definedName>
    <definedName name="DM__" localSheetId="30">#REF!</definedName>
    <definedName name="DM__" localSheetId="31">#REF!</definedName>
    <definedName name="DM__" localSheetId="23">#REF!</definedName>
    <definedName name="DM__" localSheetId="25">#REF!</definedName>
    <definedName name="DM__" localSheetId="26">#REF!</definedName>
    <definedName name="DM__" localSheetId="18">#REF!</definedName>
    <definedName name="DM__" localSheetId="3">#REF!</definedName>
    <definedName name="DM__" localSheetId="28">#REF!</definedName>
    <definedName name="DM__" localSheetId="24">#REF!</definedName>
    <definedName name="DM__" localSheetId="4">#REF!</definedName>
    <definedName name="DM__" localSheetId="21">#REF!</definedName>
    <definedName name="DM__" localSheetId="5">#REF!</definedName>
    <definedName name="DM__">#REF!</definedName>
    <definedName name="E_" localSheetId="27">#REF!</definedName>
    <definedName name="E_" localSheetId="22">#REF!</definedName>
    <definedName name="E_" localSheetId="30">#REF!</definedName>
    <definedName name="E_" localSheetId="31">#REF!</definedName>
    <definedName name="E_" localSheetId="23">#REF!</definedName>
    <definedName name="E_" localSheetId="25">#REF!</definedName>
    <definedName name="E_" localSheetId="26">#REF!</definedName>
    <definedName name="E_" localSheetId="18">#REF!</definedName>
    <definedName name="E_" localSheetId="3">#REF!</definedName>
    <definedName name="E_" localSheetId="28">#REF!</definedName>
    <definedName name="E_" localSheetId="24">#REF!</definedName>
    <definedName name="E_" localSheetId="4">#REF!</definedName>
    <definedName name="E_" localSheetId="21">#REF!</definedName>
    <definedName name="E_" localSheetId="5">#REF!</definedName>
    <definedName name="E_">#REF!</definedName>
    <definedName name="ee" localSheetId="27" hidden="1">#REF!</definedName>
    <definedName name="ee" localSheetId="22" hidden="1">#REF!</definedName>
    <definedName name="ee" localSheetId="30" hidden="1">#REF!</definedName>
    <definedName name="ee" localSheetId="31" hidden="1">#REF!</definedName>
    <definedName name="ee" localSheetId="23" hidden="1">#REF!</definedName>
    <definedName name="ee" localSheetId="25" hidden="1">#REF!</definedName>
    <definedName name="ee" localSheetId="26" hidden="1">#REF!</definedName>
    <definedName name="ee" localSheetId="18" hidden="1">#REF!</definedName>
    <definedName name="ee" localSheetId="3" hidden="1">#REF!</definedName>
    <definedName name="ee" localSheetId="28" hidden="1">#REF!</definedName>
    <definedName name="ee" localSheetId="24" hidden="1">#REF!</definedName>
    <definedName name="ee" localSheetId="4" hidden="1">#REF!</definedName>
    <definedName name="ee" localSheetId="21" hidden="1">#REF!</definedName>
    <definedName name="ee" localSheetId="5" hidden="1">#REF!</definedName>
    <definedName name="ee" hidden="1">#REF!</definedName>
    <definedName name="f" localSheetId="18">#REF!</definedName>
    <definedName name="f" localSheetId="3">#REF!</definedName>
    <definedName name="f" localSheetId="4">#REF!</definedName>
    <definedName name="f" localSheetId="21">#REF!</definedName>
    <definedName name="f" localSheetId="5">#REF!</definedName>
    <definedName name="f">#REF!</definedName>
    <definedName name="FL" localSheetId="27">#REF!</definedName>
    <definedName name="FL" localSheetId="22">#REF!</definedName>
    <definedName name="FL" localSheetId="30">#REF!</definedName>
    <definedName name="FL" localSheetId="31">#REF!</definedName>
    <definedName name="FL" localSheetId="23">#REF!</definedName>
    <definedName name="FL" localSheetId="25">#REF!</definedName>
    <definedName name="FL" localSheetId="26">#REF!</definedName>
    <definedName name="FL" localSheetId="18">#REF!</definedName>
    <definedName name="FL" localSheetId="3">#REF!</definedName>
    <definedName name="FL" localSheetId="28">#REF!</definedName>
    <definedName name="FL" localSheetId="24">#REF!</definedName>
    <definedName name="FL" localSheetId="4">#REF!</definedName>
    <definedName name="FL" localSheetId="21">#REF!</definedName>
    <definedName name="FL" localSheetId="5">#REF!</definedName>
    <definedName name="FL">#REF!</definedName>
    <definedName name="FL__" localSheetId="27">#REF!</definedName>
    <definedName name="FL__" localSheetId="22">#REF!</definedName>
    <definedName name="FL__" localSheetId="30">#REF!</definedName>
    <definedName name="FL__" localSheetId="31">#REF!</definedName>
    <definedName name="FL__" localSheetId="23">#REF!</definedName>
    <definedName name="FL__" localSheetId="25">#REF!</definedName>
    <definedName name="FL__" localSheetId="26">#REF!</definedName>
    <definedName name="FL__" localSheetId="18">#REF!</definedName>
    <definedName name="FL__" localSheetId="3">#REF!</definedName>
    <definedName name="FL__" localSheetId="28">#REF!</definedName>
    <definedName name="FL__" localSheetId="24">#REF!</definedName>
    <definedName name="FL__" localSheetId="4">#REF!</definedName>
    <definedName name="FL__" localSheetId="21">#REF!</definedName>
    <definedName name="FL__" localSheetId="5">#REF!</definedName>
    <definedName name="FL__">#REF!</definedName>
    <definedName name="gd" localSheetId="27">#REF!</definedName>
    <definedName name="gd" localSheetId="22">#REF!</definedName>
    <definedName name="gd" localSheetId="30">#REF!</definedName>
    <definedName name="gd" localSheetId="31">#REF!</definedName>
    <definedName name="gd" localSheetId="23">#REF!</definedName>
    <definedName name="gd" localSheetId="25">#REF!</definedName>
    <definedName name="gd" localSheetId="26">#REF!</definedName>
    <definedName name="gd" localSheetId="18">#REF!</definedName>
    <definedName name="gd" localSheetId="3">#REF!</definedName>
    <definedName name="gd" localSheetId="28">#REF!</definedName>
    <definedName name="gd" localSheetId="24">#REF!</definedName>
    <definedName name="gd" localSheetId="4">#REF!</definedName>
    <definedName name="gd" localSheetId="21">#REF!</definedName>
    <definedName name="gd" localSheetId="5">#REF!</definedName>
    <definedName name="gd">#REF!</definedName>
    <definedName name="gg" localSheetId="27">#REF!</definedName>
    <definedName name="gg" localSheetId="22">#REF!</definedName>
    <definedName name="gg" localSheetId="30">#REF!</definedName>
    <definedName name="gg" localSheetId="31">#REF!</definedName>
    <definedName name="gg" localSheetId="23">#REF!</definedName>
    <definedName name="gg" localSheetId="25">#REF!</definedName>
    <definedName name="gg" localSheetId="26">#REF!</definedName>
    <definedName name="gg" localSheetId="18">#REF!</definedName>
    <definedName name="gg" localSheetId="3">#REF!</definedName>
    <definedName name="gg" localSheetId="28">#REF!</definedName>
    <definedName name="gg" localSheetId="24">#REF!</definedName>
    <definedName name="gg" localSheetId="4">#REF!</definedName>
    <definedName name="gg" localSheetId="21">#REF!</definedName>
    <definedName name="gg" localSheetId="5">#REF!</definedName>
    <definedName name="gg">#REF!</definedName>
    <definedName name="GJ" localSheetId="27" hidden="1">#REF!</definedName>
    <definedName name="GJ" localSheetId="22" hidden="1">#REF!</definedName>
    <definedName name="GJ" localSheetId="30" hidden="1">#REF!</definedName>
    <definedName name="GJ" localSheetId="31" hidden="1">#REF!</definedName>
    <definedName name="GJ" localSheetId="23" hidden="1">#REF!</definedName>
    <definedName name="GJ" localSheetId="25" hidden="1">#REF!</definedName>
    <definedName name="GJ" localSheetId="26" hidden="1">#REF!</definedName>
    <definedName name="GJ" localSheetId="18" hidden="1">#REF!</definedName>
    <definedName name="GJ" localSheetId="3" hidden="1">#REF!</definedName>
    <definedName name="GJ" localSheetId="28" hidden="1">#REF!</definedName>
    <definedName name="GJ" localSheetId="24" hidden="1">#REF!</definedName>
    <definedName name="GJ" localSheetId="4" hidden="1">#REF!</definedName>
    <definedName name="GJ" localSheetId="21" hidden="1">#REF!</definedName>
    <definedName name="GJ" localSheetId="5" hidden="1">#REF!</definedName>
    <definedName name="GJ" hidden="1">#REF!</definedName>
    <definedName name="Gold" localSheetId="27">#REF!</definedName>
    <definedName name="Gold" localSheetId="22">#REF!</definedName>
    <definedName name="Gold" localSheetId="30">#REF!</definedName>
    <definedName name="Gold" localSheetId="31">#REF!</definedName>
    <definedName name="Gold" localSheetId="23">#REF!</definedName>
    <definedName name="Gold" localSheetId="25">#REF!</definedName>
    <definedName name="Gold" localSheetId="26">#REF!</definedName>
    <definedName name="Gold" localSheetId="18">#REF!</definedName>
    <definedName name="Gold" localSheetId="3">#REF!</definedName>
    <definedName name="Gold" localSheetId="28">#REF!</definedName>
    <definedName name="Gold" localSheetId="24">#REF!</definedName>
    <definedName name="Gold" localSheetId="4">#REF!</definedName>
    <definedName name="Gold" localSheetId="21">#REF!</definedName>
    <definedName name="Gold" localSheetId="5">#REF!</definedName>
    <definedName name="Gold">#REF!</definedName>
    <definedName name="HedgeExposures" localSheetId="27">#REF!</definedName>
    <definedName name="HedgeExposures" localSheetId="22">#REF!</definedName>
    <definedName name="HedgeExposures" localSheetId="30">#REF!</definedName>
    <definedName name="HedgeExposures" localSheetId="31">#REF!</definedName>
    <definedName name="HedgeExposures" localSheetId="23">#REF!</definedName>
    <definedName name="HedgeExposures" localSheetId="25">#REF!</definedName>
    <definedName name="HedgeExposures" localSheetId="26">#REF!</definedName>
    <definedName name="HedgeExposures" localSheetId="18">#REF!</definedName>
    <definedName name="HedgeExposures" localSheetId="3">#REF!</definedName>
    <definedName name="HedgeExposures" localSheetId="28">#REF!</definedName>
    <definedName name="HedgeExposures" localSheetId="24">#REF!</definedName>
    <definedName name="HedgeExposures" localSheetId="4">#REF!</definedName>
    <definedName name="HedgeExposures" localSheetId="21">#REF!</definedName>
    <definedName name="HedgeExposures" localSheetId="5">#REF!</definedName>
    <definedName name="HedgeExposures">#REF!</definedName>
    <definedName name="HedgeReturns" localSheetId="27">#REF!</definedName>
    <definedName name="HedgeReturns" localSheetId="22">#REF!</definedName>
    <definedName name="HedgeReturns" localSheetId="30">#REF!</definedName>
    <definedName name="HedgeReturns" localSheetId="31">#REF!</definedName>
    <definedName name="HedgeReturns" localSheetId="23">#REF!</definedName>
    <definedName name="HedgeReturns" localSheetId="25">#REF!</definedName>
    <definedName name="HedgeReturns" localSheetId="26">#REF!</definedName>
    <definedName name="HedgeReturns" localSheetId="18">#REF!</definedName>
    <definedName name="HedgeReturns" localSheetId="3">#REF!</definedName>
    <definedName name="HedgeReturns" localSheetId="28">#REF!</definedName>
    <definedName name="HedgeReturns" localSheetId="24">#REF!</definedName>
    <definedName name="HedgeReturns" localSheetId="4">#REF!</definedName>
    <definedName name="HedgeReturns" localSheetId="21">#REF!</definedName>
    <definedName name="HedgeReturns" localSheetId="5">#REF!</definedName>
    <definedName name="HedgeReturns">#REF!</definedName>
    <definedName name="HistoricalActiveReturns" localSheetId="27">#REF!</definedName>
    <definedName name="HistoricalActiveReturns" localSheetId="22">#REF!</definedName>
    <definedName name="HistoricalActiveReturns" localSheetId="30">#REF!</definedName>
    <definedName name="HistoricalActiveReturns" localSheetId="31">#REF!</definedName>
    <definedName name="HistoricalActiveReturns" localSheetId="23">#REF!</definedName>
    <definedName name="HistoricalActiveReturns" localSheetId="25">#REF!</definedName>
    <definedName name="HistoricalActiveReturns" localSheetId="26">#REF!</definedName>
    <definedName name="HistoricalActiveReturns" localSheetId="18">#REF!</definedName>
    <definedName name="HistoricalActiveReturns" localSheetId="3">#REF!</definedName>
    <definedName name="HistoricalActiveReturns" localSheetId="28">#REF!</definedName>
    <definedName name="HistoricalActiveReturns" localSheetId="24">#REF!</definedName>
    <definedName name="HistoricalActiveReturns" localSheetId="4">#REF!</definedName>
    <definedName name="HistoricalActiveReturns" localSheetId="21">#REF!</definedName>
    <definedName name="HistoricalActiveReturns" localSheetId="5">#REF!</definedName>
    <definedName name="HistoricalActiveReturns">#REF!</definedName>
    <definedName name="Ju" localSheetId="27">[1]!Choices_Wrapper</definedName>
    <definedName name="Ju" localSheetId="22">[1]!Choices_Wrapper</definedName>
    <definedName name="Ju" localSheetId="30">[1]!Choices_Wrapper</definedName>
    <definedName name="Ju" localSheetId="31">[1]!Choices_Wrapper</definedName>
    <definedName name="Ju" localSheetId="23">[1]!Choices_Wrapper</definedName>
    <definedName name="Ju" localSheetId="25">[1]!Choices_Wrapper</definedName>
    <definedName name="Ju" localSheetId="26">[1]!Choices_Wrapper</definedName>
    <definedName name="Ju" localSheetId="18">[1]!Choices_Wrapper</definedName>
    <definedName name="Ju" localSheetId="3">[1]!Choices_Wrapper</definedName>
    <definedName name="Ju" localSheetId="28">[1]!Choices_Wrapper</definedName>
    <definedName name="Ju" localSheetId="24">[1]!Choices_Wrapper</definedName>
    <definedName name="Ju" localSheetId="4">[1]!Choices_Wrapper</definedName>
    <definedName name="Ju" localSheetId="21">[1]!Choices_Wrapper</definedName>
    <definedName name="Ju" localSheetId="5">[1]!Choices_Wrapper</definedName>
    <definedName name="Ju">[1]!Choices_Wrapper</definedName>
    <definedName name="KEV" localSheetId="27">#REF!</definedName>
    <definedName name="KEV" localSheetId="22">#REF!</definedName>
    <definedName name="KEV" localSheetId="30">#REF!</definedName>
    <definedName name="KEV" localSheetId="31">#REF!</definedName>
    <definedName name="KEV" localSheetId="23">#REF!</definedName>
    <definedName name="KEV" localSheetId="25">#REF!</definedName>
    <definedName name="KEV" localSheetId="26">#REF!</definedName>
    <definedName name="KEV" localSheetId="18">#REF!</definedName>
    <definedName name="KEV" localSheetId="3">#REF!</definedName>
    <definedName name="KEV" localSheetId="28">#REF!</definedName>
    <definedName name="KEV" localSheetId="24">#REF!</definedName>
    <definedName name="KEV" localSheetId="4">#REF!</definedName>
    <definedName name="KEV" localSheetId="21">#REF!</definedName>
    <definedName name="KEV" localSheetId="5">#REF!</definedName>
    <definedName name="KEV">#REF!</definedName>
    <definedName name="LastMonth" localSheetId="27">'[2]Main'!$D$16</definedName>
    <definedName name="LastMonth" localSheetId="11">'[3]Main'!$D$16</definedName>
    <definedName name="LastMonth" localSheetId="22">'[2]Main'!$D$16</definedName>
    <definedName name="LastMonth" localSheetId="6">'[4]Main'!$D$16</definedName>
    <definedName name="LastMonth" localSheetId="17">'[5]Main'!$D$16</definedName>
    <definedName name="LastMonth" localSheetId="14">'[6]Main'!$D$16</definedName>
    <definedName name="LastMonth" localSheetId="15">'[7]Main'!$D$16</definedName>
    <definedName name="LastMonth" localSheetId="23">'[2]Main'!$D$16</definedName>
    <definedName name="LastMonth" localSheetId="7">'[8]Main'!$D$16</definedName>
    <definedName name="LastMonth" localSheetId="25">'[2]Main'!$D$16</definedName>
    <definedName name="LastMonth" localSheetId="9">'[9]Main'!$D$16</definedName>
    <definedName name="LastMonth" localSheetId="29">'[2]Main'!$D$16</definedName>
    <definedName name="LastMonth" localSheetId="13">'[10]Main'!$D$16</definedName>
    <definedName name="LastMonth" localSheetId="26">'[2]Main'!$D$16</definedName>
    <definedName name="LastMonth" localSheetId="10">'[11]Main'!$D$16</definedName>
    <definedName name="LastMonth" localSheetId="18">'[12]Main'!$D$16</definedName>
    <definedName name="LastMonth" localSheetId="19">'[12]Main'!$D$16</definedName>
    <definedName name="LastMonth" localSheetId="3">'[4]Main'!$D$16</definedName>
    <definedName name="LastMonth" localSheetId="12">'[10]Main'!$D$16</definedName>
    <definedName name="LastMonth" localSheetId="8">'[9]Main'!$D$16</definedName>
    <definedName name="LastMonth" localSheetId="20">'[13]Main'!$D$16</definedName>
    <definedName name="LastMonth" localSheetId="4">'[9]Main'!$D$16</definedName>
    <definedName name="LastMonth" localSheetId="16">'[5]Main'!$D$16</definedName>
    <definedName name="LastMonth" localSheetId="21">'[2]Main'!$D$16</definedName>
    <definedName name="LastMonth" localSheetId="5">'[4]Main'!$D$16</definedName>
    <definedName name="LastMonth" localSheetId="0">'[9]Main'!$D$16</definedName>
    <definedName name="LastMonth">'[14]Main'!$D$16</definedName>
    <definedName name="LinksProgressArea" localSheetId="11">'[3]Check sheet'!$F$12:$I$16,'[3]Check sheet'!$F$18:$I$22,'[3]Check sheet'!$F$24:$I$28,'[3]Check sheet'!$F$30:$I$34</definedName>
    <definedName name="LinksProgressArea" localSheetId="6">'[4]Check sheet'!$F$12:$I$16,'[4]Check sheet'!$F$18:$I$22,'[4]Check sheet'!$F$24:$I$28,'[4]Check sheet'!$F$30:$I$34</definedName>
    <definedName name="LinksProgressArea" localSheetId="17">'[5]Check sheet'!$F$12:$I$16,'[5]Check sheet'!$F$18:$I$22,'[5]Check sheet'!$F$24:$I$28,'[5]Check sheet'!$F$30:$I$34</definedName>
    <definedName name="LinksProgressArea" localSheetId="14">'[6]Check sheet'!$F$12:$I$16,'[6]Check sheet'!$F$18:$I$22,'[6]Check sheet'!$F$24:$I$28,'[6]Check sheet'!$F$30:$I$34</definedName>
    <definedName name="LinksProgressArea" localSheetId="15">'[7]Check sheet'!$F$12:$I$16,'[7]Check sheet'!$F$18:$I$22,'[7]Check sheet'!$F$24:$I$28,'[7]Check sheet'!$F$30:$I$34</definedName>
    <definedName name="LinksProgressArea" localSheetId="7">'[8]Check sheet'!$F$12:$I$16,'[8]Check sheet'!$F$18:$I$22,'[8]Check sheet'!$F$24:$I$28,'[8]Check sheet'!$F$30:$I$34</definedName>
    <definedName name="LinksProgressArea" localSheetId="9">'[9]Check sheet'!$F$12:$I$16,'[9]Check sheet'!$F$18:$I$22,'[9]Check sheet'!$F$24:$I$28,'[9]Check sheet'!$F$30:$I$34</definedName>
    <definedName name="LinksProgressArea" localSheetId="13">'[10]Check sheet'!$F$12:$I$16,'[10]Check sheet'!$F$18:$I$22,'[10]Check sheet'!$F$24:$I$28,'[10]Check sheet'!$F$30:$I$34</definedName>
    <definedName name="LinksProgressArea" localSheetId="10">'[11]Check sheet'!$F$12:$I$16,'[11]Check sheet'!$F$18:$I$22,'[11]Check sheet'!$F$24:$I$28,'[11]Check sheet'!$F$30:$I$34</definedName>
    <definedName name="LinksProgressArea" localSheetId="18">'[12]Check sheet'!$F$12:$I$16,'[12]Check sheet'!$F$18:$I$22,'[12]Check sheet'!$F$24:$I$28,'[12]Check sheet'!$F$30:$I$34</definedName>
    <definedName name="LinksProgressArea" localSheetId="19">'[12]Check sheet'!$F$12:$I$16,'[12]Check sheet'!$F$18:$I$22,'[12]Check sheet'!$F$24:$I$28,'[12]Check sheet'!$F$30:$I$34</definedName>
    <definedName name="LinksProgressArea" localSheetId="3">'[4]Check sheet'!$F$12:$I$16,'[4]Check sheet'!$F$18:$I$22,'[4]Check sheet'!$F$24:$I$28,'[4]Check sheet'!$F$30:$I$34</definedName>
    <definedName name="LinksProgressArea" localSheetId="12">'[10]Check sheet'!$F$12:$I$16,'[10]Check sheet'!$F$18:$I$22,'[10]Check sheet'!$F$24:$I$28,'[10]Check sheet'!$F$30:$I$34</definedName>
    <definedName name="LinksProgressArea" localSheetId="8">'[9]Check sheet'!$F$12:$I$16,'[9]Check sheet'!$F$18:$I$22,'[9]Check sheet'!$F$24:$I$28,'[9]Check sheet'!$F$30:$I$34</definedName>
    <definedName name="LinksProgressArea" localSheetId="20">'[13]Check sheet'!$F$12:$I$16,'[13]Check sheet'!$F$18:$I$22,'[13]Check sheet'!$F$24:$I$28,'[13]Check sheet'!$F$30:$I$34</definedName>
    <definedName name="LinksProgressArea" localSheetId="4">'[9]Check sheet'!$F$12:$I$16,'[9]Check sheet'!$F$18:$I$22,'[9]Check sheet'!$F$24:$I$28,'[9]Check sheet'!$F$30:$I$34</definedName>
    <definedName name="LinksProgressArea" localSheetId="16">'[5]Check sheet'!$F$12:$I$16,'[5]Check sheet'!$F$18:$I$22,'[5]Check sheet'!$F$24:$I$28,'[5]Check sheet'!$F$30:$I$34</definedName>
    <definedName name="LinksProgressArea" localSheetId="5">'[4]Check sheet'!$F$12:$I$16,'[4]Check sheet'!$F$18:$I$22,'[4]Check sheet'!$F$24:$I$28,'[4]Check sheet'!$F$30:$I$34</definedName>
    <definedName name="LinksProgressArea" localSheetId="0">'[9]Check sheet'!$F$12:$I$16,'[9]Check sheet'!$F$18:$I$22,'[9]Check sheet'!$F$24:$I$28,'[9]Check sheet'!$F$30:$I$34</definedName>
    <definedName name="LinksProgressArea">'[2]Check sheet'!$F$12:$I$16,'[2]Check sheet'!$F$18:$I$22,'[2]Check sheet'!$F$24:$I$28,'[2]Check sheet'!$F$30:$I$34</definedName>
    <definedName name="ManExposures" localSheetId="27">#REF!</definedName>
    <definedName name="ManExposures" localSheetId="22">#REF!</definedName>
    <definedName name="ManExposures" localSheetId="30">#REF!</definedName>
    <definedName name="ManExposures" localSheetId="31">#REF!</definedName>
    <definedName name="ManExposures" localSheetId="23">#REF!</definedName>
    <definedName name="ManExposures" localSheetId="25">#REF!</definedName>
    <definedName name="ManExposures" localSheetId="26">#REF!</definedName>
    <definedName name="ManExposures" localSheetId="18">#REF!</definedName>
    <definedName name="ManExposures" localSheetId="3">#REF!</definedName>
    <definedName name="ManExposures" localSheetId="28">#REF!</definedName>
    <definedName name="ManExposures" localSheetId="24">#REF!</definedName>
    <definedName name="ManExposures" localSheetId="4">#REF!</definedName>
    <definedName name="ManExposures" localSheetId="21">#REF!</definedName>
    <definedName name="ManExposures" localSheetId="5">#REF!</definedName>
    <definedName name="ManExposures">#REF!</definedName>
    <definedName name="ManReturns" localSheetId="27">#REF!</definedName>
    <definedName name="ManReturns" localSheetId="22">#REF!</definedName>
    <definedName name="ManReturns" localSheetId="30">#REF!</definedName>
    <definedName name="ManReturns" localSheetId="31">#REF!</definedName>
    <definedName name="ManReturns" localSheetId="23">#REF!</definedName>
    <definedName name="ManReturns" localSheetId="25">#REF!</definedName>
    <definedName name="ManReturns" localSheetId="26">#REF!</definedName>
    <definedName name="ManReturns" localSheetId="18">#REF!</definedName>
    <definedName name="ManReturns" localSheetId="3">#REF!</definedName>
    <definedName name="ManReturns" localSheetId="28">#REF!</definedName>
    <definedName name="ManReturns" localSheetId="24">#REF!</definedName>
    <definedName name="ManReturns" localSheetId="4">#REF!</definedName>
    <definedName name="ManReturns" localSheetId="21">#REF!</definedName>
    <definedName name="ManReturns" localSheetId="5">#REF!</definedName>
    <definedName name="ManReturns">#REF!</definedName>
    <definedName name="ManReturnsa" localSheetId="27">#REF!</definedName>
    <definedName name="ManReturnsa" localSheetId="22">#REF!</definedName>
    <definedName name="ManReturnsa" localSheetId="30">#REF!</definedName>
    <definedName name="ManReturnsa" localSheetId="31">#REF!</definedName>
    <definedName name="ManReturnsa" localSheetId="23">#REF!</definedName>
    <definedName name="ManReturnsa" localSheetId="25">#REF!</definedName>
    <definedName name="ManReturnsa" localSheetId="26">#REF!</definedName>
    <definedName name="ManReturnsa" localSheetId="18">#REF!</definedName>
    <definedName name="ManReturnsa" localSheetId="3">#REF!</definedName>
    <definedName name="ManReturnsa" localSheetId="28">#REF!</definedName>
    <definedName name="ManReturnsa" localSheetId="24">#REF!</definedName>
    <definedName name="ManReturnsa" localSheetId="4">#REF!</definedName>
    <definedName name="ManReturnsa" localSheetId="21">#REF!</definedName>
    <definedName name="ManReturnsa" localSheetId="5">#REF!</definedName>
    <definedName name="ManReturnsa">#REF!</definedName>
    <definedName name="MatrixExposures" localSheetId="27">#REF!</definedName>
    <definedName name="MatrixExposures" localSheetId="22">#REF!</definedName>
    <definedName name="MatrixExposures" localSheetId="30">#REF!</definedName>
    <definedName name="MatrixExposures" localSheetId="31">#REF!</definedName>
    <definedName name="MatrixExposures" localSheetId="23">#REF!</definedName>
    <definedName name="MatrixExposures" localSheetId="25">#REF!</definedName>
    <definedName name="MatrixExposures" localSheetId="26">#REF!</definedName>
    <definedName name="MatrixExposures" localSheetId="18">#REF!</definedName>
    <definedName name="MatrixExposures" localSheetId="3">#REF!</definedName>
    <definedName name="MatrixExposures" localSheetId="28">#REF!</definedName>
    <definedName name="MatrixExposures" localSheetId="24">#REF!</definedName>
    <definedName name="MatrixExposures" localSheetId="4">#REF!</definedName>
    <definedName name="MatrixExposures" localSheetId="21">#REF!</definedName>
    <definedName name="MatrixExposures" localSheetId="5">#REF!</definedName>
    <definedName name="MatrixExposures">#REF!</definedName>
    <definedName name="MatrixReturns" localSheetId="27">#REF!</definedName>
    <definedName name="MatrixReturns" localSheetId="22">#REF!</definedName>
    <definedName name="MatrixReturns" localSheetId="30">#REF!</definedName>
    <definedName name="MatrixReturns" localSheetId="31">#REF!</definedName>
    <definedName name="MatrixReturns" localSheetId="23">#REF!</definedName>
    <definedName name="MatrixReturns" localSheetId="25">#REF!</definedName>
    <definedName name="MatrixReturns" localSheetId="26">#REF!</definedName>
    <definedName name="MatrixReturns" localSheetId="18">#REF!</definedName>
    <definedName name="MatrixReturns" localSheetId="3">#REF!</definedName>
    <definedName name="MatrixReturns" localSheetId="28">#REF!</definedName>
    <definedName name="MatrixReturns" localSheetId="24">#REF!</definedName>
    <definedName name="MatrixReturns" localSheetId="4">#REF!</definedName>
    <definedName name="MatrixReturns" localSheetId="21">#REF!</definedName>
    <definedName name="MatrixReturns" localSheetId="5">#REF!</definedName>
    <definedName name="MatrixReturns">#REF!</definedName>
    <definedName name="MT" localSheetId="27">#REF!</definedName>
    <definedName name="MT" localSheetId="22">#REF!</definedName>
    <definedName name="MT" localSheetId="30">#REF!</definedName>
    <definedName name="MT" localSheetId="31">#REF!</definedName>
    <definedName name="MT" localSheetId="23">#REF!</definedName>
    <definedName name="MT" localSheetId="25">#REF!</definedName>
    <definedName name="MT" localSheetId="26">#REF!</definedName>
    <definedName name="MT" localSheetId="18">#REF!</definedName>
    <definedName name="MT" localSheetId="3">#REF!</definedName>
    <definedName name="MT" localSheetId="28">#REF!</definedName>
    <definedName name="MT" localSheetId="24">#REF!</definedName>
    <definedName name="MT" localSheetId="4">#REF!</definedName>
    <definedName name="MT" localSheetId="21">#REF!</definedName>
    <definedName name="MT" localSheetId="5">#REF!</definedName>
    <definedName name="MT">#REF!</definedName>
    <definedName name="p" localSheetId="27">#REF!</definedName>
    <definedName name="p" localSheetId="22">#REF!</definedName>
    <definedName name="p" localSheetId="30">#REF!</definedName>
    <definedName name="p" localSheetId="31">#REF!</definedName>
    <definedName name="p" localSheetId="23">#REF!</definedName>
    <definedName name="p" localSheetId="25">#REF!</definedName>
    <definedName name="p" localSheetId="26">#REF!</definedName>
    <definedName name="p" localSheetId="18">#REF!</definedName>
    <definedName name="p" localSheetId="3">#REF!</definedName>
    <definedName name="p" localSheetId="28">#REF!</definedName>
    <definedName name="p" localSheetId="24">#REF!</definedName>
    <definedName name="p" localSheetId="4">#REF!</definedName>
    <definedName name="p" localSheetId="21">#REF!</definedName>
    <definedName name="p" localSheetId="5">#REF!</definedName>
    <definedName name="p">#REF!</definedName>
    <definedName name="_xlnm.Print_Area" localSheetId="27">'Apr 14'!$A$1:$N$160</definedName>
    <definedName name="_xlnm.Print_Area" localSheetId="11">'Apr 15'!$A$1:$N$160</definedName>
    <definedName name="_xlnm.Print_Area" localSheetId="22">'Aug 14'!$A$1:$N$160</definedName>
    <definedName name="_xlnm.Print_Area" localSheetId="6">'Aug 15'!$A$1:$N$160</definedName>
    <definedName name="_xlnm.Print_Area" localSheetId="17">'Dec 14'!$A$1:$N$160</definedName>
    <definedName name="_xlnm.Print_Area" localSheetId="30">'Feb 14'!$A$1:$N$160</definedName>
    <definedName name="_xlnm.Print_Area" localSheetId="14">'Feb 15'!$A$1:$N$160</definedName>
    <definedName name="_xlnm.Print_Area" localSheetId="31">'Jan 14'!$A$1:$N$160</definedName>
    <definedName name="_xlnm.Print_Area" localSheetId="15">'Jan 15'!$A$1:$N$160</definedName>
    <definedName name="_xlnm.Print_Area" localSheetId="23">'Jul 14'!$A$1:$N$160</definedName>
    <definedName name="_xlnm.Print_Area" localSheetId="7">'Jul 15'!$A$1:$N$160</definedName>
    <definedName name="_xlnm.Print_Area" localSheetId="25">'Jun 14'!$A$1:$N$160</definedName>
    <definedName name="_xlnm.Print_Area" localSheetId="9">'Jun 15'!$A$1:$N$160</definedName>
    <definedName name="_xlnm.Print_Area" localSheetId="29">'Mar 14'!$A$1:$N$160</definedName>
    <definedName name="_xlnm.Print_Area" localSheetId="13">'Mar 15'!$A$1:$N$160</definedName>
    <definedName name="_xlnm.Print_Area" localSheetId="26">'May 14'!$A$1:$N$160</definedName>
    <definedName name="_xlnm.Print_Area" localSheetId="10">'May 15'!$A$1:$N$160</definedName>
    <definedName name="_xlnm.Print_Area" localSheetId="18">'Nov 14'!$A$1:$N$160</definedName>
    <definedName name="_xlnm.Print_Area" localSheetId="19">'Oct 14'!$A$1:$N$160</definedName>
    <definedName name="_xlnm.Print_Area" localSheetId="3">'Oct 15'!$A$1:$N$160</definedName>
    <definedName name="_xlnm.Print_Area" localSheetId="28">'Q114 Ccy Annex '!$A$1:$O$39</definedName>
    <definedName name="_xlnm.Print_Area" localSheetId="24">'Q214 Ccy Annex'!$A$1:$O$39</definedName>
    <definedName name="_xlnm.Print_Area" localSheetId="8">'Q215 Ccy Annex'!$A$1:$O$39</definedName>
    <definedName name="_xlnm.Print_Area" localSheetId="4">'Q315 Ccy Annex'!$A$1:$O$39</definedName>
    <definedName name="_xlnm.Print_Area" localSheetId="21">'Sep 14'!$A$1:$N$160</definedName>
    <definedName name="_xlnm.Print_Area" localSheetId="5">'Sep 15'!$A$1:$N$160</definedName>
    <definedName name="_xlnm.Print_Area" localSheetId="0">'summary'!$A$1:$K$50</definedName>
    <definedName name="_xlnm.Print_Area" localSheetId="1">'Time Series'!$A$1:$Q$207</definedName>
    <definedName name="_xlnm.Print_Area" localSheetId="2">'TIME SERIES DETAIL'!$A$1:$GS$127</definedName>
    <definedName name="Progress_Range" localSheetId="11">'[3]Main'!$H$3:$L$3,'[3]Main'!$H$4:$K$4,'[3]Main'!$H$5:$L$5</definedName>
    <definedName name="Progress_Range" localSheetId="6">'[4]Main'!$H$3:$L$3,'[4]Main'!$H$4:$K$4,'[4]Main'!$H$5:$L$5</definedName>
    <definedName name="Progress_Range" localSheetId="17">'[5]Main'!$H$3:$L$3,'[5]Main'!$H$4:$K$4,'[5]Main'!$H$5:$L$5</definedName>
    <definedName name="Progress_Range" localSheetId="14">'[6]Main'!$H$3:$L$3,'[6]Main'!$H$4:$K$4,'[6]Main'!$H$5:$L$5</definedName>
    <definedName name="Progress_Range" localSheetId="15">'[7]Main'!$H$3:$L$3,'[7]Main'!$H$4:$K$4,'[7]Main'!$H$5:$L$5</definedName>
    <definedName name="Progress_Range" localSheetId="7">'[8]Main'!$H$3:$L$3,'[8]Main'!$H$4:$K$4,'[8]Main'!$H$5:$L$5</definedName>
    <definedName name="Progress_Range" localSheetId="9">'[9]Main'!$H$3:$L$3,'[9]Main'!$H$4:$K$4,'[9]Main'!$H$5:$L$5</definedName>
    <definedName name="Progress_Range" localSheetId="13">'[10]Main'!$H$3:$L$3,'[10]Main'!$H$4:$K$4,'[10]Main'!$H$5:$L$5</definedName>
    <definedName name="Progress_Range" localSheetId="10">'[11]Main'!$H$3:$L$3,'[11]Main'!$H$4:$K$4,'[11]Main'!$H$5:$L$5</definedName>
    <definedName name="Progress_Range" localSheetId="18">'[12]Main'!$H$3:$L$3,'[12]Main'!$H$4:$K$4,'[12]Main'!$H$5:$L$5</definedName>
    <definedName name="Progress_Range" localSheetId="19">'[12]Main'!$H$3:$L$3,'[12]Main'!$H$4:$K$4,'[12]Main'!$H$5:$L$5</definedName>
    <definedName name="Progress_Range" localSheetId="3">'[4]Main'!$H$3:$L$3,'[4]Main'!$H$4:$K$4,'[4]Main'!$H$5:$L$5</definedName>
    <definedName name="Progress_Range" localSheetId="12">'[10]Main'!$H$3:$L$3,'[10]Main'!$H$4:$K$4,'[10]Main'!$H$5:$L$5</definedName>
    <definedName name="Progress_Range" localSheetId="8">'[9]Main'!$H$3:$L$3,'[9]Main'!$H$4:$K$4,'[9]Main'!$H$5:$L$5</definedName>
    <definedName name="Progress_Range" localSheetId="20">'[13]Main'!$H$3:$L$3,'[13]Main'!$H$4:$K$4,'[13]Main'!$H$5:$L$5</definedName>
    <definedName name="Progress_Range" localSheetId="4">'[9]Main'!$H$3:$L$3,'[9]Main'!$H$4:$K$4,'[9]Main'!$H$5:$L$5</definedName>
    <definedName name="Progress_Range" localSheetId="16">'[5]Main'!$H$3:$L$3,'[5]Main'!$H$4:$K$4,'[5]Main'!$H$5:$L$5</definedName>
    <definedName name="Progress_Range" localSheetId="5">'[4]Main'!$H$3:$L$3,'[4]Main'!$H$4:$K$4,'[4]Main'!$H$5:$L$5</definedName>
    <definedName name="Progress_Range" localSheetId="0">'[9]Main'!$H$3:$L$3,'[9]Main'!$H$4:$K$4,'[9]Main'!$H$5:$L$5</definedName>
    <definedName name="Progress_Range">'[2]Main'!$H$3:$L$3,'[2]Main'!$H$4:$K$4,'[2]Main'!$H$5:$L$5</definedName>
    <definedName name="Q" localSheetId="27">#REF!</definedName>
    <definedName name="Q" localSheetId="22">#REF!</definedName>
    <definedName name="Q" localSheetId="23">#REF!</definedName>
    <definedName name="Q" localSheetId="25">#REF!</definedName>
    <definedName name="Q" localSheetId="26">#REF!</definedName>
    <definedName name="Q" localSheetId="18">#REF!</definedName>
    <definedName name="Q" localSheetId="3">#REF!</definedName>
    <definedName name="Q" localSheetId="28">#REF!</definedName>
    <definedName name="Q" localSheetId="24">#REF!</definedName>
    <definedName name="Q" localSheetId="4">#REF!</definedName>
    <definedName name="Q" localSheetId="21">#REF!</definedName>
    <definedName name="Q" localSheetId="5">#REF!</definedName>
    <definedName name="Q">#REF!</definedName>
    <definedName name="RATES" localSheetId="27">#REF!</definedName>
    <definedName name="RATES" localSheetId="22">#REF!</definedName>
    <definedName name="RATES" localSheetId="30">#REF!</definedName>
    <definedName name="RATES" localSheetId="31">#REF!</definedName>
    <definedName name="RATES" localSheetId="23">#REF!</definedName>
    <definedName name="RATES" localSheetId="25">#REF!</definedName>
    <definedName name="RATES" localSheetId="26">#REF!</definedName>
    <definedName name="RATES" localSheetId="18">#REF!</definedName>
    <definedName name="RATES" localSheetId="3">#REF!</definedName>
    <definedName name="RATES" localSheetId="28">#REF!</definedName>
    <definedName name="RATES" localSheetId="24">#REF!</definedName>
    <definedName name="RATES" localSheetId="4">#REF!</definedName>
    <definedName name="RATES" localSheetId="21">#REF!</definedName>
    <definedName name="RATES" localSheetId="5">#REF!</definedName>
    <definedName name="RATES">#REF!</definedName>
    <definedName name="Spreads" localSheetId="27">#REF!</definedName>
    <definedName name="Spreads" localSheetId="22">#REF!</definedName>
    <definedName name="Spreads" localSheetId="30">#REF!</definedName>
    <definedName name="Spreads" localSheetId="31">#REF!</definedName>
    <definedName name="Spreads" localSheetId="23">#REF!</definedName>
    <definedName name="Spreads" localSheetId="25">#REF!</definedName>
    <definedName name="Spreads" localSheetId="26">#REF!</definedName>
    <definedName name="Spreads" localSheetId="18">#REF!</definedName>
    <definedName name="Spreads" localSheetId="3">#REF!</definedName>
    <definedName name="Spreads" localSheetId="28">#REF!</definedName>
    <definedName name="Spreads" localSheetId="24">#REF!</definedName>
    <definedName name="Spreads" localSheetId="4">#REF!</definedName>
    <definedName name="Spreads" localSheetId="21">#REF!</definedName>
    <definedName name="Spreads" localSheetId="5">#REF!</definedName>
    <definedName name="Spreads">#REF!</definedName>
    <definedName name="ST" localSheetId="27">#REF!</definedName>
    <definedName name="ST" localSheetId="22">#REF!</definedName>
    <definedName name="ST" localSheetId="30">#REF!</definedName>
    <definedName name="ST" localSheetId="31">#REF!</definedName>
    <definedName name="ST" localSheetId="23">#REF!</definedName>
    <definedName name="ST" localSheetId="25">#REF!</definedName>
    <definedName name="ST" localSheetId="26">#REF!</definedName>
    <definedName name="ST" localSheetId="18">#REF!</definedName>
    <definedName name="ST" localSheetId="3">#REF!</definedName>
    <definedName name="ST" localSheetId="28">#REF!</definedName>
    <definedName name="ST" localSheetId="24">#REF!</definedName>
    <definedName name="ST" localSheetId="4">#REF!</definedName>
    <definedName name="ST" localSheetId="21">#REF!</definedName>
    <definedName name="ST" localSheetId="5">#REF!</definedName>
    <definedName name="ST">#REF!</definedName>
    <definedName name="SUBTOT" localSheetId="27">#REF!</definedName>
    <definedName name="SUBTOT" localSheetId="22">#REF!</definedName>
    <definedName name="SUBTOT" localSheetId="30">#REF!</definedName>
    <definedName name="SUBTOT" localSheetId="31">#REF!</definedName>
    <definedName name="SUBTOT" localSheetId="23">#REF!</definedName>
    <definedName name="SUBTOT" localSheetId="25">#REF!</definedName>
    <definedName name="SUBTOT" localSheetId="26">#REF!</definedName>
    <definedName name="SUBTOT" localSheetId="18">#REF!</definedName>
    <definedName name="SUBTOT" localSheetId="3">#REF!</definedName>
    <definedName name="SUBTOT" localSheetId="28">#REF!</definedName>
    <definedName name="SUBTOT" localSheetId="24">#REF!</definedName>
    <definedName name="SUBTOT" localSheetId="4">#REF!</definedName>
    <definedName name="SUBTOT" localSheetId="21">#REF!</definedName>
    <definedName name="SUBTOT" localSheetId="5">#REF!</definedName>
    <definedName name="SUBTOT">#REF!</definedName>
    <definedName name="TB" localSheetId="27">#REF!</definedName>
    <definedName name="TB" localSheetId="22">#REF!</definedName>
    <definedName name="TB" localSheetId="30">#REF!</definedName>
    <definedName name="TB" localSheetId="31">#REF!</definedName>
    <definedName name="TB" localSheetId="23">#REF!</definedName>
    <definedName name="TB" localSheetId="25">#REF!</definedName>
    <definedName name="TB" localSheetId="26">#REF!</definedName>
    <definedName name="TB" localSheetId="18">#REF!</definedName>
    <definedName name="TB" localSheetId="3">#REF!</definedName>
    <definedName name="TB" localSheetId="28">#REF!</definedName>
    <definedName name="TB" localSheetId="24">#REF!</definedName>
    <definedName name="TB" localSheetId="4">#REF!</definedName>
    <definedName name="TB" localSheetId="21">#REF!</definedName>
    <definedName name="TB" localSheetId="5">#REF!</definedName>
    <definedName name="TB">#REF!</definedName>
    <definedName name="TEMP" localSheetId="27">#REF!</definedName>
    <definedName name="TEMP" localSheetId="22">#REF!</definedName>
    <definedName name="TEMP" localSheetId="30">#REF!</definedName>
    <definedName name="TEMP" localSheetId="31">#REF!</definedName>
    <definedName name="TEMP" localSheetId="23">#REF!</definedName>
    <definedName name="TEMP" localSheetId="25">#REF!</definedName>
    <definedName name="TEMP" localSheetId="26">#REF!</definedName>
    <definedName name="TEMP" localSheetId="18">#REF!</definedName>
    <definedName name="TEMP" localSheetId="3">#REF!</definedName>
    <definedName name="TEMP" localSheetId="28">#REF!</definedName>
    <definedName name="TEMP" localSheetId="24">#REF!</definedName>
    <definedName name="TEMP" localSheetId="4">#REF!</definedName>
    <definedName name="TEMP" localSheetId="21">#REF!</definedName>
    <definedName name="TEMP" localSheetId="5">#REF!</definedName>
    <definedName name="TEMP">#REF!</definedName>
    <definedName name="ThisMonth" localSheetId="27">'[2]Main'!$D$15</definedName>
    <definedName name="ThisMonth" localSheetId="11">'[3]Main'!$D$15</definedName>
    <definedName name="ThisMonth" localSheetId="22">'[2]Main'!$D$15</definedName>
    <definedName name="ThisMonth" localSheetId="6">'[4]Main'!$D$15</definedName>
    <definedName name="ThisMonth" localSheetId="17">'[5]Main'!$D$15</definedName>
    <definedName name="ThisMonth" localSheetId="14">'[6]Main'!$D$15</definedName>
    <definedName name="ThisMonth" localSheetId="15">'[7]Main'!$D$15</definedName>
    <definedName name="ThisMonth" localSheetId="23">'[2]Main'!$D$15</definedName>
    <definedName name="ThisMonth" localSheetId="7">'[8]Main'!$D$15</definedName>
    <definedName name="ThisMonth" localSheetId="25">'[2]Main'!$D$15</definedName>
    <definedName name="ThisMonth" localSheetId="9">'[9]Main'!$D$15</definedName>
    <definedName name="ThisMonth" localSheetId="29">'[2]Main'!$D$15</definedName>
    <definedName name="ThisMonth" localSheetId="13">'[10]Main'!$D$15</definedName>
    <definedName name="ThisMonth" localSheetId="26">'[2]Main'!$D$15</definedName>
    <definedName name="ThisMonth" localSheetId="10">'[11]Main'!$D$15</definedName>
    <definedName name="ThisMonth" localSheetId="18">'[12]Main'!$D$15</definedName>
    <definedName name="ThisMonth" localSheetId="19">'[12]Main'!$D$15</definedName>
    <definedName name="ThisMonth" localSheetId="3">'[4]Main'!$D$15</definedName>
    <definedName name="ThisMonth" localSheetId="12">'[10]Main'!$D$15</definedName>
    <definedName name="ThisMonth" localSheetId="8">'[9]Main'!$D$15</definedName>
    <definedName name="ThisMonth" localSheetId="20">'[13]Main'!$D$15</definedName>
    <definedName name="ThisMonth" localSheetId="4">'[9]Main'!$D$15</definedName>
    <definedName name="ThisMonth" localSheetId="16">'[5]Main'!$D$15</definedName>
    <definedName name="ThisMonth" localSheetId="21">'[2]Main'!$D$15</definedName>
    <definedName name="ThisMonth" localSheetId="5">'[4]Main'!$D$15</definedName>
    <definedName name="ThisMonth" localSheetId="0">'[9]Main'!$D$15</definedName>
    <definedName name="ThisMonth">'[15]Main'!$D$15</definedName>
    <definedName name="TOTAL" localSheetId="27">#REF!</definedName>
    <definedName name="TOTAL" localSheetId="22">#REF!</definedName>
    <definedName name="TOTAL" localSheetId="30">#REF!</definedName>
    <definedName name="TOTAL" localSheetId="31">#REF!</definedName>
    <definedName name="TOTAL" localSheetId="23">#REF!</definedName>
    <definedName name="TOTAL" localSheetId="25">#REF!</definedName>
    <definedName name="TOTAL" localSheetId="26">#REF!</definedName>
    <definedName name="TOTAL" localSheetId="18">#REF!</definedName>
    <definedName name="TOTAL" localSheetId="3">#REF!</definedName>
    <definedName name="TOTAL" localSheetId="28">#REF!</definedName>
    <definedName name="TOTAL" localSheetId="24">#REF!</definedName>
    <definedName name="TOTAL" localSheetId="4">#REF!</definedName>
    <definedName name="TOTAL" localSheetId="21">#REF!</definedName>
    <definedName name="TOTAL" localSheetId="5">#REF!</definedName>
    <definedName name="TOTAL">#REF!</definedName>
    <definedName name="TotalExposures" localSheetId="27">#REF!</definedName>
    <definedName name="TotalExposures" localSheetId="22">#REF!</definedName>
    <definedName name="TotalExposures" localSheetId="30">#REF!</definedName>
    <definedName name="TotalExposures" localSheetId="31">#REF!</definedName>
    <definedName name="TotalExposures" localSheetId="23">#REF!</definedName>
    <definedName name="TotalExposures" localSheetId="25">#REF!</definedName>
    <definedName name="TotalExposures" localSheetId="26">#REF!</definedName>
    <definedName name="TotalExposures" localSheetId="18">#REF!</definedName>
    <definedName name="TotalExposures" localSheetId="3">#REF!</definedName>
    <definedName name="TotalExposures" localSheetId="28">#REF!</definedName>
    <definedName name="TotalExposures" localSheetId="24">#REF!</definedName>
    <definedName name="TotalExposures" localSheetId="4">#REF!</definedName>
    <definedName name="TotalExposures" localSheetId="21">#REF!</definedName>
    <definedName name="TotalExposures" localSheetId="5">#REF!</definedName>
    <definedName name="TotalExposures">#REF!</definedName>
    <definedName name="TotalReturns" localSheetId="27">#REF!</definedName>
    <definedName name="TotalReturns" localSheetId="22">#REF!</definedName>
    <definedName name="TotalReturns" localSheetId="30">#REF!</definedName>
    <definedName name="TotalReturns" localSheetId="31">#REF!</definedName>
    <definedName name="TotalReturns" localSheetId="23">#REF!</definedName>
    <definedName name="TotalReturns" localSheetId="25">#REF!</definedName>
    <definedName name="TotalReturns" localSheetId="26">#REF!</definedName>
    <definedName name="TotalReturns" localSheetId="18">#REF!</definedName>
    <definedName name="TotalReturns" localSheetId="3">#REF!</definedName>
    <definedName name="TotalReturns" localSheetId="28">#REF!</definedName>
    <definedName name="TotalReturns" localSheetId="24">#REF!</definedName>
    <definedName name="TotalReturns" localSheetId="4">#REF!</definedName>
    <definedName name="TotalReturns" localSheetId="21">#REF!</definedName>
    <definedName name="TotalReturns" localSheetId="5">#REF!</definedName>
    <definedName name="TotalReturns">#REF!</definedName>
    <definedName name="UK_Gov_AP" localSheetId="27">'Apr 14'!$L$104</definedName>
    <definedName name="UK_Gov_AP" localSheetId="11">'Apr 15'!$L$104</definedName>
    <definedName name="UK_Gov_AP" localSheetId="22">'Aug 14'!$L$104</definedName>
    <definedName name="UK_Gov_AP" localSheetId="6">'Aug 15'!$L$104</definedName>
    <definedName name="UK_Gov_AP" localSheetId="17">'Dec 14'!$L$104</definedName>
    <definedName name="UK_Gov_AP" localSheetId="14">'Feb 15'!$L$104</definedName>
    <definedName name="UK_Gov_AP" localSheetId="15">'Jan 15'!$L$104</definedName>
    <definedName name="UK_Gov_AP" localSheetId="23">'Jul 14'!$L$104</definedName>
    <definedName name="UK_Gov_AP" localSheetId="7">'Jul 15'!$L$104</definedName>
    <definedName name="UK_Gov_AP" localSheetId="25">'Jun 14'!$L$104</definedName>
    <definedName name="UK_Gov_AP" localSheetId="9">'Jun 15'!$L$104</definedName>
    <definedName name="UK_Gov_AP" localSheetId="29">'Mar 14'!$L$104</definedName>
    <definedName name="UK_Gov_AP" localSheetId="13">'Mar 15'!$L$104</definedName>
    <definedName name="UK_Gov_AP" localSheetId="26">'May 14'!$L$104</definedName>
    <definedName name="UK_Gov_AP" localSheetId="10">'May 15'!$L$104</definedName>
    <definedName name="UK_Gov_AP" localSheetId="18">'Nov 14'!$L$104</definedName>
    <definedName name="UK_Gov_AP" localSheetId="19">'Oct 14'!$L$104</definedName>
    <definedName name="UK_Gov_AP" localSheetId="3">'Oct 15'!$L$104</definedName>
    <definedName name="UK_Gov_AP" localSheetId="21">'Sep 14'!$L$104</definedName>
    <definedName name="UK_Gov_AP" localSheetId="5">'Sep 15'!$L$104</definedName>
    <definedName name="UK_Gov_AP_1_m" localSheetId="27">'Apr 14'!$L$105</definedName>
    <definedName name="UK_Gov_AP_1_m" localSheetId="11">'Apr 15'!$L$105</definedName>
    <definedName name="UK_Gov_AP_1_m" localSheetId="22">'Aug 14'!$L$105</definedName>
    <definedName name="UK_Gov_AP_1_m" localSheetId="6">'Aug 15'!$L$105</definedName>
    <definedName name="UK_Gov_AP_1_m" localSheetId="17">'Dec 14'!$L$105</definedName>
    <definedName name="UK_Gov_AP_1_m" localSheetId="14">'Feb 15'!$L$105</definedName>
    <definedName name="UK_Gov_AP_1_m" localSheetId="15">'Jan 15'!$L$105</definedName>
    <definedName name="UK_Gov_AP_1_m" localSheetId="23">'Jul 14'!$L$105</definedName>
    <definedName name="UK_Gov_AP_1_m" localSheetId="7">'Jul 15'!$L$105</definedName>
    <definedName name="UK_Gov_AP_1_m" localSheetId="25">'Jun 14'!$L$105</definedName>
    <definedName name="UK_Gov_AP_1_m" localSheetId="9">'Jun 15'!$L$105</definedName>
    <definedName name="UK_Gov_AP_1_m" localSheetId="29">'Mar 14'!$L$105</definedName>
    <definedName name="UK_Gov_AP_1_m" localSheetId="13">'Mar 15'!$L$105</definedName>
    <definedName name="UK_Gov_AP_1_m" localSheetId="26">'May 14'!$L$105</definedName>
    <definedName name="UK_Gov_AP_1_m" localSheetId="10">'May 15'!$L$105</definedName>
    <definedName name="UK_Gov_AP_1_m" localSheetId="18">'Nov 14'!$L$105</definedName>
    <definedName name="UK_Gov_AP_1_m" localSheetId="19">'Oct 14'!$L$105</definedName>
    <definedName name="UK_Gov_AP_1_m" localSheetId="3">'Oct 15'!$L$105</definedName>
    <definedName name="UK_Gov_AP_1_m" localSheetId="21">'Sep 14'!$L$105</definedName>
    <definedName name="UK_Gov_AP_1_m" localSheetId="5">'Sep 15'!$L$105</definedName>
    <definedName name="UK_Gov_AP_1_y" localSheetId="27">'Apr 14'!$L$107</definedName>
    <definedName name="UK_Gov_AP_1_y" localSheetId="11">'Apr 15'!$L$107</definedName>
    <definedName name="UK_Gov_AP_1_y" localSheetId="22">'Aug 14'!$L$107</definedName>
    <definedName name="UK_Gov_AP_1_y" localSheetId="6">'Aug 15'!$L$107</definedName>
    <definedName name="UK_Gov_AP_1_y" localSheetId="17">'Dec 14'!$L$107</definedName>
    <definedName name="UK_Gov_AP_1_y" localSheetId="14">'Feb 15'!$L$107</definedName>
    <definedName name="UK_Gov_AP_1_y" localSheetId="15">'Jan 15'!$L$107</definedName>
    <definedName name="UK_Gov_AP_1_y" localSheetId="23">'Jul 14'!$L$107</definedName>
    <definedName name="UK_Gov_AP_1_y" localSheetId="7">'Jul 15'!$L$107</definedName>
    <definedName name="UK_Gov_AP_1_y" localSheetId="25">'Jun 14'!$L$107</definedName>
    <definedName name="UK_Gov_AP_1_y" localSheetId="9">'Jun 15'!$L$107</definedName>
    <definedName name="UK_Gov_AP_1_y" localSheetId="29">'Mar 14'!$L$107</definedName>
    <definedName name="UK_Gov_AP_1_y" localSheetId="13">'Mar 15'!$L$107</definedName>
    <definedName name="UK_Gov_AP_1_y" localSheetId="26">'May 14'!$L$107</definedName>
    <definedName name="UK_Gov_AP_1_y" localSheetId="10">'May 15'!$L$107</definedName>
    <definedName name="UK_Gov_AP_1_y" localSheetId="18">'Nov 14'!$L$107</definedName>
    <definedName name="UK_Gov_AP_1_y" localSheetId="19">'Oct 14'!$L$107</definedName>
    <definedName name="UK_Gov_AP_1_y" localSheetId="3">'Oct 15'!$L$107</definedName>
    <definedName name="UK_Gov_AP_1_y" localSheetId="21">'Sep 14'!$L$107</definedName>
    <definedName name="UK_Gov_AP_1_y" localSheetId="5">'Sep 15'!$L$107</definedName>
    <definedName name="UK_Gov_AP_3_m" localSheetId="27">'Apr 14'!$L$106</definedName>
    <definedName name="UK_Gov_AP_3_m" localSheetId="11">'Apr 15'!$L$106</definedName>
    <definedName name="UK_Gov_AP_3_m" localSheetId="22">'Aug 14'!$L$106</definedName>
    <definedName name="UK_Gov_AP_3_m" localSheetId="6">'Aug 15'!$L$106</definedName>
    <definedName name="UK_Gov_AP_3_m" localSheetId="17">'Dec 14'!$L$106</definedName>
    <definedName name="UK_Gov_AP_3_m" localSheetId="14">'Feb 15'!$L$106</definedName>
    <definedName name="UK_Gov_AP_3_m" localSheetId="15">'Jan 15'!$L$106</definedName>
    <definedName name="UK_Gov_AP_3_m" localSheetId="23">'Jul 14'!$L$106</definedName>
    <definedName name="UK_Gov_AP_3_m" localSheetId="7">'Jul 15'!$L$106</definedName>
    <definedName name="UK_Gov_AP_3_m" localSheetId="25">'Jun 14'!$L$106</definedName>
    <definedName name="UK_Gov_AP_3_m" localSheetId="9">'Jun 15'!$L$106</definedName>
    <definedName name="UK_Gov_AP_3_m" localSheetId="29">'Mar 14'!$L$106</definedName>
    <definedName name="UK_Gov_AP_3_m" localSheetId="13">'Mar 15'!$L$106</definedName>
    <definedName name="UK_Gov_AP_3_m" localSheetId="26">'May 14'!$L$106</definedName>
    <definedName name="UK_Gov_AP_3_m" localSheetId="10">'May 15'!$L$106</definedName>
    <definedName name="UK_Gov_AP_3_m" localSheetId="18">'Nov 14'!$L$106</definedName>
    <definedName name="UK_Gov_AP_3_m" localSheetId="19">'Oct 14'!$L$106</definedName>
    <definedName name="UK_Gov_AP_3_m" localSheetId="3">'Oct 15'!$L$106</definedName>
    <definedName name="UK_Gov_AP_3_m" localSheetId="21">'Sep 14'!$L$106</definedName>
    <definedName name="UK_Gov_AP_3_m" localSheetId="5">'Sep 15'!$L$106</definedName>
    <definedName name="UK_Gov_AR" localSheetId="27">'Apr 14'!$L$109</definedName>
    <definedName name="UK_Gov_AR" localSheetId="11">'Apr 15'!$L$109</definedName>
    <definedName name="UK_Gov_AR" localSheetId="22">'Aug 14'!$L$109</definedName>
    <definedName name="UK_Gov_AR" localSheetId="6">'Aug 15'!$L$109</definedName>
    <definedName name="UK_Gov_AR" localSheetId="17">'Dec 14'!$L$109</definedName>
    <definedName name="UK_Gov_AR" localSheetId="14">'Feb 15'!$L$109</definedName>
    <definedName name="UK_Gov_AR" localSheetId="15">'Jan 15'!$L$109</definedName>
    <definedName name="UK_Gov_AR" localSheetId="23">'Jul 14'!$L$109</definedName>
    <definedName name="UK_Gov_AR" localSheetId="7">'Jul 15'!$L$109</definedName>
    <definedName name="UK_Gov_AR" localSheetId="25">'Jun 14'!$L$109</definedName>
    <definedName name="UK_Gov_AR" localSheetId="9">'Jun 15'!$L$109</definedName>
    <definedName name="UK_Gov_AR" localSheetId="29">'Mar 14'!$L$109</definedName>
    <definedName name="UK_Gov_AR" localSheetId="13">'Mar 15'!$L$109</definedName>
    <definedName name="UK_Gov_AR" localSheetId="26">'May 14'!$L$109</definedName>
    <definedName name="UK_Gov_AR" localSheetId="10">'May 15'!$L$109</definedName>
    <definedName name="UK_Gov_AR" localSheetId="18">'Nov 14'!$L$109</definedName>
    <definedName name="UK_Gov_AR" localSheetId="19">'Oct 14'!$L$109</definedName>
    <definedName name="UK_Gov_AR" localSheetId="3">'Oct 15'!$L$109</definedName>
    <definedName name="UK_Gov_AR" localSheetId="21">'Sep 14'!$L$109</definedName>
    <definedName name="UK_Gov_AR" localSheetId="5">'Sep 15'!$L$109</definedName>
    <definedName name="UK_Gov_AR_1_m" localSheetId="27">'Apr 14'!$L$110</definedName>
    <definedName name="UK_Gov_AR_1_m" localSheetId="11">'Apr 15'!$L$110</definedName>
    <definedName name="UK_Gov_AR_1_m" localSheetId="22">'Aug 14'!$L$110</definedName>
    <definedName name="UK_Gov_AR_1_m" localSheetId="6">'Aug 15'!$L$110</definedName>
    <definedName name="UK_Gov_AR_1_m" localSheetId="17">'Dec 14'!$L$110</definedName>
    <definedName name="UK_Gov_AR_1_m" localSheetId="14">'Feb 15'!$L$110</definedName>
    <definedName name="UK_Gov_AR_1_m" localSheetId="15">'Jan 15'!$L$110</definedName>
    <definedName name="UK_Gov_AR_1_m" localSheetId="23">'Jul 14'!$L$110</definedName>
    <definedName name="UK_Gov_AR_1_m" localSheetId="7">'Jul 15'!$L$110</definedName>
    <definedName name="UK_Gov_AR_1_m" localSheetId="25">'Jun 14'!$L$110</definedName>
    <definedName name="UK_Gov_AR_1_m" localSheetId="9">'Jun 15'!$L$110</definedName>
    <definedName name="UK_Gov_AR_1_m" localSheetId="29">'Mar 14'!$L$110</definedName>
    <definedName name="UK_Gov_AR_1_m" localSheetId="13">'Mar 15'!$L$110</definedName>
    <definedName name="UK_Gov_AR_1_m" localSheetId="26">'May 14'!$L$110</definedName>
    <definedName name="UK_Gov_AR_1_m" localSheetId="10">'May 15'!$L$110</definedName>
    <definedName name="UK_Gov_AR_1_m" localSheetId="18">'Nov 14'!$L$110</definedName>
    <definedName name="UK_Gov_AR_1_m" localSheetId="19">'Oct 14'!$L$110</definedName>
    <definedName name="UK_Gov_AR_1_m" localSheetId="3">'Oct 15'!$L$110</definedName>
    <definedName name="UK_Gov_AR_1_m" localSheetId="21">'Sep 14'!$L$110</definedName>
    <definedName name="UK_Gov_AR_1_m" localSheetId="5">'Sep 15'!$L$110</definedName>
    <definedName name="UK_Gov_AR_1_y" localSheetId="27">'Apr 14'!$L$112</definedName>
    <definedName name="UK_Gov_AR_1_y" localSheetId="11">'Apr 15'!$L$112</definedName>
    <definedName name="UK_Gov_AR_1_y" localSheetId="22">'Aug 14'!$L$112</definedName>
    <definedName name="UK_Gov_AR_1_y" localSheetId="6">'Aug 15'!$L$112</definedName>
    <definedName name="UK_Gov_AR_1_y" localSheetId="17">'Dec 14'!$L$112</definedName>
    <definedName name="UK_Gov_AR_1_y" localSheetId="14">'Feb 15'!$L$112</definedName>
    <definedName name="UK_Gov_AR_1_y" localSheetId="15">'Jan 15'!$L$112</definedName>
    <definedName name="UK_Gov_AR_1_y" localSheetId="23">'Jul 14'!$L$112</definedName>
    <definedName name="UK_Gov_AR_1_y" localSheetId="7">'Jul 15'!$L$112</definedName>
    <definedName name="UK_Gov_AR_1_y" localSheetId="25">'Jun 14'!$L$112</definedName>
    <definedName name="UK_Gov_AR_1_y" localSheetId="9">'Jun 15'!$L$112</definedName>
    <definedName name="UK_Gov_AR_1_y" localSheetId="29">'Mar 14'!$L$112</definedName>
    <definedName name="UK_Gov_AR_1_y" localSheetId="13">'Mar 15'!$L$112</definedName>
    <definedName name="UK_Gov_AR_1_y" localSheetId="26">'May 14'!$L$112</definedName>
    <definedName name="UK_Gov_AR_1_y" localSheetId="10">'May 15'!$L$112</definedName>
    <definedName name="UK_Gov_AR_1_y" localSheetId="18">'Nov 14'!$L$112</definedName>
    <definedName name="UK_Gov_AR_1_y" localSheetId="19">'Oct 14'!$L$112</definedName>
    <definedName name="UK_Gov_AR_1_y" localSheetId="3">'Oct 15'!$L$112</definedName>
    <definedName name="UK_Gov_AR_1_y" localSheetId="21">'Sep 14'!$L$112</definedName>
    <definedName name="UK_Gov_AR_1_y" localSheetId="5">'Sep 15'!$L$112</definedName>
    <definedName name="UK_Gov_AR_3_m" localSheetId="27">'Apr 14'!$L$111</definedName>
    <definedName name="UK_Gov_AR_3_m" localSheetId="11">'Apr 15'!$L$111</definedName>
    <definedName name="UK_Gov_AR_3_m" localSheetId="22">'Aug 14'!$L$111</definedName>
    <definedName name="UK_Gov_AR_3_m" localSheetId="6">'Aug 15'!$L$111</definedName>
    <definedName name="UK_Gov_AR_3_m" localSheetId="17">'Dec 14'!$L$111</definedName>
    <definedName name="UK_Gov_AR_3_m" localSheetId="14">'Feb 15'!$L$111</definedName>
    <definedName name="UK_Gov_AR_3_m" localSheetId="15">'Jan 15'!$L$111</definedName>
    <definedName name="UK_Gov_AR_3_m" localSheetId="23">'Jul 14'!$L$111</definedName>
    <definedName name="UK_Gov_AR_3_m" localSheetId="7">'Jul 15'!$L$111</definedName>
    <definedName name="UK_Gov_AR_3_m" localSheetId="25">'Jun 14'!$L$111</definedName>
    <definedName name="UK_Gov_AR_3_m" localSheetId="9">'Jun 15'!$L$111</definedName>
    <definedName name="UK_Gov_AR_3_m" localSheetId="29">'Mar 14'!$L$111</definedName>
    <definedName name="UK_Gov_AR_3_m" localSheetId="13">'Mar 15'!$L$111</definedName>
    <definedName name="UK_Gov_AR_3_m" localSheetId="26">'May 14'!$L$111</definedName>
    <definedName name="UK_Gov_AR_3_m" localSheetId="10">'May 15'!$L$111</definedName>
    <definedName name="UK_Gov_AR_3_m" localSheetId="18">'Nov 14'!$L$111</definedName>
    <definedName name="UK_Gov_AR_3_m" localSheetId="19">'Oct 14'!$L$111</definedName>
    <definedName name="UK_Gov_AR_3_m" localSheetId="3">'Oct 15'!$L$111</definedName>
    <definedName name="UK_Gov_AR_3_m" localSheetId="21">'Sep 14'!$L$111</definedName>
    <definedName name="UK_Gov_AR_3_m" localSheetId="5">'Sep 15'!$L$111</definedName>
    <definedName name="UK_Gov_BN" localSheetId="27">'Apr 14'!$L$14</definedName>
    <definedName name="UK_Gov_BN" localSheetId="11">'Apr 15'!$L$14</definedName>
    <definedName name="UK_Gov_BN" localSheetId="22">'Aug 14'!$L$14</definedName>
    <definedName name="UK_Gov_BN" localSheetId="6">'Aug 15'!$L$14</definedName>
    <definedName name="UK_Gov_BN" localSheetId="17">'Dec 14'!$L$14</definedName>
    <definedName name="UK_Gov_BN" localSheetId="14">'Feb 15'!$L$14</definedName>
    <definedName name="UK_Gov_BN" localSheetId="15">'Jan 15'!$L$14</definedName>
    <definedName name="UK_Gov_BN" localSheetId="23">'Jul 14'!$L$14</definedName>
    <definedName name="UK_Gov_BN" localSheetId="7">'Jul 15'!$L$14</definedName>
    <definedName name="UK_Gov_BN" localSheetId="25">'Jun 14'!$L$14</definedName>
    <definedName name="UK_Gov_BN" localSheetId="9">'Jun 15'!$L$14</definedName>
    <definedName name="UK_Gov_BN" localSheetId="29">'Mar 14'!$L$14</definedName>
    <definedName name="UK_Gov_BN" localSheetId="13">'Mar 15'!$L$14</definedName>
    <definedName name="UK_Gov_BN" localSheetId="26">'May 14'!$L$14</definedName>
    <definedName name="UK_Gov_BN" localSheetId="10">'May 15'!$L$14</definedName>
    <definedName name="UK_Gov_BN" localSheetId="18">'Nov 14'!$L$14</definedName>
    <definedName name="UK_Gov_BN" localSheetId="19">'Oct 14'!$L$14</definedName>
    <definedName name="UK_Gov_BN" localSheetId="3">'Oct 15'!$L$14</definedName>
    <definedName name="UK_Gov_BN" localSheetId="21">'Sep 14'!$L$14</definedName>
    <definedName name="UK_Gov_BN" localSheetId="5">'Sep 15'!$L$14</definedName>
    <definedName name="UK_Gov_BN_Claim" localSheetId="27">'Apr 14'!$L$15</definedName>
    <definedName name="UK_Gov_BN_Claim" localSheetId="11">'Apr 15'!$L$15</definedName>
    <definedName name="UK_Gov_BN_Claim" localSheetId="22">'Aug 14'!$L$15</definedName>
    <definedName name="UK_Gov_BN_Claim" localSheetId="6">'Aug 15'!$L$15</definedName>
    <definedName name="UK_Gov_BN_Claim" localSheetId="17">'Dec 14'!$L$15</definedName>
    <definedName name="UK_Gov_BN_Claim" localSheetId="14">'Feb 15'!$L$15</definedName>
    <definedName name="UK_Gov_BN_Claim" localSheetId="15">'Jan 15'!$L$15</definedName>
    <definedName name="UK_Gov_BN_Claim" localSheetId="23">'Jul 14'!$L$15</definedName>
    <definedName name="UK_Gov_BN_Claim" localSheetId="7">'Jul 15'!$L$15</definedName>
    <definedName name="UK_Gov_BN_Claim" localSheetId="25">'Jun 14'!$L$15</definedName>
    <definedName name="UK_Gov_BN_Claim" localSheetId="9">'Jun 15'!$L$15</definedName>
    <definedName name="UK_Gov_BN_Claim" localSheetId="29">'Mar 14'!$L$15</definedName>
    <definedName name="UK_Gov_BN_Claim" localSheetId="13">'Mar 15'!$L$15</definedName>
    <definedName name="UK_Gov_BN_Claim" localSheetId="26">'May 14'!$L$15</definedName>
    <definedName name="UK_Gov_BN_Claim" localSheetId="10">'May 15'!$L$15</definedName>
    <definedName name="UK_Gov_BN_Claim" localSheetId="18">'Nov 14'!$L$15</definedName>
    <definedName name="UK_Gov_BN_Claim" localSheetId="19">'Oct 14'!$L$15</definedName>
    <definedName name="UK_Gov_BN_Claim" localSheetId="3">'Oct 15'!$L$15</definedName>
    <definedName name="UK_Gov_BN_Claim" localSheetId="21">'Sep 14'!$L$15</definedName>
    <definedName name="UK_Gov_BN_Claim" localSheetId="5">'Sep 15'!$L$15</definedName>
    <definedName name="UK_Gov_BN_HQ_In" localSheetId="27">'Apr 14'!$L$16</definedName>
    <definedName name="UK_Gov_BN_HQ_In" localSheetId="11">'Apr 15'!$L$16</definedName>
    <definedName name="UK_Gov_BN_HQ_In" localSheetId="22">'Aug 14'!$L$16</definedName>
    <definedName name="UK_Gov_BN_HQ_In" localSheetId="6">'Aug 15'!$L$16</definedName>
    <definedName name="UK_Gov_BN_HQ_In" localSheetId="17">'Dec 14'!$L$16</definedName>
    <definedName name="UK_Gov_BN_HQ_In" localSheetId="14">'Feb 15'!$L$16</definedName>
    <definedName name="UK_Gov_BN_HQ_In" localSheetId="15">'Jan 15'!$L$16</definedName>
    <definedName name="UK_Gov_BN_HQ_In" localSheetId="23">'Jul 14'!$L$16</definedName>
    <definedName name="UK_Gov_BN_HQ_In" localSheetId="7">'Jul 15'!$L$16</definedName>
    <definedName name="UK_Gov_BN_HQ_In" localSheetId="25">'Jun 14'!$L$16</definedName>
    <definedName name="UK_Gov_BN_HQ_In" localSheetId="9">'Jun 15'!$L$16</definedName>
    <definedName name="UK_Gov_BN_HQ_In" localSheetId="29">'Mar 14'!$L$16</definedName>
    <definedName name="UK_Gov_BN_HQ_In" localSheetId="13">'Mar 15'!$L$16</definedName>
    <definedName name="UK_Gov_BN_HQ_In" localSheetId="26">'May 14'!$L$16</definedName>
    <definedName name="UK_Gov_BN_HQ_In" localSheetId="10">'May 15'!$L$16</definedName>
    <definedName name="UK_Gov_BN_HQ_In" localSheetId="18">'Nov 14'!$L$16</definedName>
    <definedName name="UK_Gov_BN_HQ_In" localSheetId="19">'Oct 14'!$L$16</definedName>
    <definedName name="UK_Gov_BN_HQ_In" localSheetId="3">'Oct 15'!$L$16</definedName>
    <definedName name="UK_Gov_BN_HQ_In" localSheetId="21">'Sep 14'!$L$16</definedName>
    <definedName name="UK_Gov_BN_HQ_In" localSheetId="5">'Sep 15'!$L$16</definedName>
    <definedName name="UK_Gov_BN_HQ_In_Non_Res" localSheetId="27">'Apr 14'!$L$18</definedName>
    <definedName name="UK_Gov_BN_HQ_In_Non_Res" localSheetId="11">'Apr 15'!$L$18</definedName>
    <definedName name="UK_Gov_BN_HQ_In_Non_Res" localSheetId="22">'Aug 14'!$L$18</definedName>
    <definedName name="UK_Gov_BN_HQ_In_Non_Res" localSheetId="6">'Aug 15'!$L$18</definedName>
    <definedName name="UK_Gov_BN_HQ_In_Non_Res" localSheetId="17">'Dec 14'!$L$18</definedName>
    <definedName name="UK_Gov_BN_HQ_In_Non_Res" localSheetId="14">'Feb 15'!$L$18</definedName>
    <definedName name="UK_Gov_BN_HQ_In_Non_Res" localSheetId="15">'Jan 15'!$L$18</definedName>
    <definedName name="UK_Gov_BN_HQ_In_Non_Res" localSheetId="23">'Jul 14'!$L$18</definedName>
    <definedName name="UK_Gov_BN_HQ_In_Non_Res" localSheetId="7">'Jul 15'!$L$18</definedName>
    <definedName name="UK_Gov_BN_HQ_In_Non_Res" localSheetId="25">'Jun 14'!$L$18</definedName>
    <definedName name="UK_Gov_BN_HQ_In_Non_Res" localSheetId="9">'Jun 15'!$L$18</definedName>
    <definedName name="UK_Gov_BN_HQ_In_Non_Res" localSheetId="29">'Mar 14'!$L$18</definedName>
    <definedName name="UK_Gov_BN_HQ_In_Non_Res" localSheetId="13">'Mar 15'!$L$18</definedName>
    <definedName name="UK_Gov_BN_HQ_In_Non_Res" localSheetId="26">'May 14'!$L$18</definedName>
    <definedName name="UK_Gov_BN_HQ_In_Non_Res" localSheetId="10">'May 15'!$L$18</definedName>
    <definedName name="UK_Gov_BN_HQ_In_Non_Res" localSheetId="18">'Nov 14'!$L$18</definedName>
    <definedName name="UK_Gov_BN_HQ_In_Non_Res" localSheetId="19">'Oct 14'!$L$18</definedName>
    <definedName name="UK_Gov_BN_HQ_In_Non_Res" localSheetId="3">'Oct 15'!$L$18</definedName>
    <definedName name="UK_Gov_BN_HQ_In_Non_Res" localSheetId="21">'Sep 14'!$L$18</definedName>
    <definedName name="UK_Gov_BN_HQ_In_Non_Res" localSheetId="5">'Sep 15'!$L$18</definedName>
    <definedName name="UK_Gov_BN_HQ_In_Res" localSheetId="27">'Apr 14'!$L$17</definedName>
    <definedName name="UK_Gov_BN_HQ_In_Res" localSheetId="11">'Apr 15'!$L$17</definedName>
    <definedName name="UK_Gov_BN_HQ_In_Res" localSheetId="22">'Aug 14'!$L$17</definedName>
    <definedName name="UK_Gov_BN_HQ_In_Res" localSheetId="6">'Aug 15'!$L$17</definedName>
    <definedName name="UK_Gov_BN_HQ_In_Res" localSheetId="17">'Dec 14'!$L$17</definedName>
    <definedName name="UK_Gov_BN_HQ_In_Res" localSheetId="14">'Feb 15'!$L$17</definedName>
    <definedName name="UK_Gov_BN_HQ_In_Res" localSheetId="15">'Jan 15'!$L$17</definedName>
    <definedName name="UK_Gov_BN_HQ_In_Res" localSheetId="23">'Jul 14'!$L$17</definedName>
    <definedName name="UK_Gov_BN_HQ_In_Res" localSheetId="7">'Jul 15'!$L$17</definedName>
    <definedName name="UK_Gov_BN_HQ_In_Res" localSheetId="25">'Jun 14'!$L$17</definedName>
    <definedName name="UK_Gov_BN_HQ_In_Res" localSheetId="9">'Jun 15'!$L$17</definedName>
    <definedName name="UK_Gov_BN_HQ_In_Res" localSheetId="29">'Mar 14'!$L$17</definedName>
    <definedName name="UK_Gov_BN_HQ_In_Res" localSheetId="13">'Mar 15'!$L$17</definedName>
    <definedName name="UK_Gov_BN_HQ_In_Res" localSheetId="26">'May 14'!$L$17</definedName>
    <definedName name="UK_Gov_BN_HQ_In_Res" localSheetId="10">'May 15'!$L$17</definedName>
    <definedName name="UK_Gov_BN_HQ_In_Res" localSheetId="18">'Nov 14'!$L$17</definedName>
    <definedName name="UK_Gov_BN_HQ_In_Res" localSheetId="19">'Oct 14'!$L$17</definedName>
    <definedName name="UK_Gov_BN_HQ_In_Res" localSheetId="3">'Oct 15'!$L$17</definedName>
    <definedName name="UK_Gov_BN_HQ_In_Res" localSheetId="21">'Sep 14'!$L$17</definedName>
    <definedName name="UK_Gov_BN_HQ_In_Res" localSheetId="5">'Sep 15'!$L$17</definedName>
    <definedName name="UK_Gov_BN_HQ_Out" localSheetId="27">'Apr 14'!$L$19</definedName>
    <definedName name="UK_Gov_BN_HQ_Out" localSheetId="11">'Apr 15'!$L$19</definedName>
    <definedName name="UK_Gov_BN_HQ_Out" localSheetId="22">'Aug 14'!$L$19</definedName>
    <definedName name="UK_Gov_BN_HQ_Out" localSheetId="6">'Aug 15'!$L$19</definedName>
    <definedName name="UK_Gov_BN_HQ_Out" localSheetId="17">'Dec 14'!$L$19</definedName>
    <definedName name="UK_Gov_BN_HQ_Out" localSheetId="14">'Feb 15'!$L$19</definedName>
    <definedName name="UK_Gov_BN_HQ_Out" localSheetId="15">'Jan 15'!$L$19</definedName>
    <definedName name="UK_Gov_BN_HQ_Out" localSheetId="23">'Jul 14'!$L$19</definedName>
    <definedName name="UK_Gov_BN_HQ_Out" localSheetId="7">'Jul 15'!$L$19</definedName>
    <definedName name="UK_Gov_BN_HQ_Out" localSheetId="25">'Jun 14'!$L$19</definedName>
    <definedName name="UK_Gov_BN_HQ_Out" localSheetId="9">'Jun 15'!$L$19</definedName>
    <definedName name="UK_Gov_BN_HQ_Out" localSheetId="29">'Mar 14'!$L$19</definedName>
    <definedName name="UK_Gov_BN_HQ_Out" localSheetId="13">'Mar 15'!$L$19</definedName>
    <definedName name="UK_Gov_BN_HQ_Out" localSheetId="26">'May 14'!$L$19</definedName>
    <definedName name="UK_Gov_BN_HQ_Out" localSheetId="10">'May 15'!$L$19</definedName>
    <definedName name="UK_Gov_BN_HQ_Out" localSheetId="18">'Nov 14'!$L$19</definedName>
    <definedName name="UK_Gov_BN_HQ_Out" localSheetId="19">'Oct 14'!$L$19</definedName>
    <definedName name="UK_Gov_BN_HQ_Out" localSheetId="3">'Oct 15'!$L$19</definedName>
    <definedName name="UK_Gov_BN_HQ_Out" localSheetId="21">'Sep 14'!$L$19</definedName>
    <definedName name="UK_Gov_BN_HQ_Out" localSheetId="5">'Sep 15'!$L$19</definedName>
    <definedName name="UK_Gov_BN_HQ_Out_Non_Res" localSheetId="27">'Apr 14'!$L$21</definedName>
    <definedName name="UK_Gov_BN_HQ_Out_Non_Res" localSheetId="11">'Apr 15'!$L$21</definedName>
    <definedName name="UK_Gov_BN_HQ_Out_Non_Res" localSheetId="22">'Aug 14'!$L$21</definedName>
    <definedName name="UK_Gov_BN_HQ_Out_Non_Res" localSheetId="6">'Aug 15'!$L$21</definedName>
    <definedName name="UK_Gov_BN_HQ_Out_Non_Res" localSheetId="17">'Dec 14'!$L$21</definedName>
    <definedName name="UK_Gov_BN_HQ_Out_Non_Res" localSheetId="14">'Feb 15'!$L$21</definedName>
    <definedName name="UK_Gov_BN_HQ_Out_Non_Res" localSheetId="15">'Jan 15'!$L$21</definedName>
    <definedName name="UK_Gov_BN_HQ_Out_Non_Res" localSheetId="23">'Jul 14'!$L$21</definedName>
    <definedName name="UK_Gov_BN_HQ_Out_Non_Res" localSheetId="7">'Jul 15'!$L$21</definedName>
    <definedName name="UK_Gov_BN_HQ_Out_Non_Res" localSheetId="25">'Jun 14'!$L$21</definedName>
    <definedName name="UK_Gov_BN_HQ_Out_Non_Res" localSheetId="9">'Jun 15'!$L$21</definedName>
    <definedName name="UK_Gov_BN_HQ_Out_Non_Res" localSheetId="29">'Mar 14'!$L$21</definedName>
    <definedName name="UK_Gov_BN_HQ_Out_Non_Res" localSheetId="13">'Mar 15'!$L$21</definedName>
    <definedName name="UK_Gov_BN_HQ_Out_Non_Res" localSheetId="26">'May 14'!$L$21</definedName>
    <definedName name="UK_Gov_BN_HQ_Out_Non_Res" localSheetId="10">'May 15'!$L$21</definedName>
    <definedName name="UK_Gov_BN_HQ_Out_Non_Res" localSheetId="18">'Nov 14'!$L$21</definedName>
    <definedName name="UK_Gov_BN_HQ_Out_Non_Res" localSheetId="19">'Oct 14'!$L$21</definedName>
    <definedName name="UK_Gov_BN_HQ_Out_Non_Res" localSheetId="3">'Oct 15'!$L$21</definedName>
    <definedName name="UK_Gov_BN_HQ_Out_Non_Res" localSheetId="21">'Sep 14'!$L$21</definedName>
    <definedName name="UK_Gov_BN_HQ_Out_Non_Res" localSheetId="5">'Sep 15'!$L$21</definedName>
    <definedName name="UK_Gov_BN_HQ_Out_Res" localSheetId="27">'Apr 14'!$L$20</definedName>
    <definedName name="UK_Gov_BN_HQ_Out_Res" localSheetId="11">'Apr 15'!$L$20</definedName>
    <definedName name="UK_Gov_BN_HQ_Out_Res" localSheetId="22">'Aug 14'!$L$20</definedName>
    <definedName name="UK_Gov_BN_HQ_Out_Res" localSheetId="6">'Aug 15'!$L$20</definedName>
    <definedName name="UK_Gov_BN_HQ_Out_Res" localSheetId="17">'Dec 14'!$L$20</definedName>
    <definedName name="UK_Gov_BN_HQ_Out_Res" localSheetId="14">'Feb 15'!$L$20</definedName>
    <definedName name="UK_Gov_BN_HQ_Out_Res" localSheetId="15">'Jan 15'!$L$20</definedName>
    <definedName name="UK_Gov_BN_HQ_Out_Res" localSheetId="23">'Jul 14'!$L$20</definedName>
    <definedName name="UK_Gov_BN_HQ_Out_Res" localSheetId="7">'Jul 15'!$L$20</definedName>
    <definedName name="UK_Gov_BN_HQ_Out_Res" localSheetId="25">'Jun 14'!$L$20</definedName>
    <definedName name="UK_Gov_BN_HQ_Out_Res" localSheetId="9">'Jun 15'!$L$20</definedName>
    <definedName name="UK_Gov_BN_HQ_Out_Res" localSheetId="29">'Mar 14'!$L$20</definedName>
    <definedName name="UK_Gov_BN_HQ_Out_Res" localSheetId="13">'Mar 15'!$L$20</definedName>
    <definedName name="UK_Gov_BN_HQ_Out_Res" localSheetId="26">'May 14'!$L$20</definedName>
    <definedName name="UK_Gov_BN_HQ_Out_Res" localSheetId="10">'May 15'!$L$20</definedName>
    <definedName name="UK_Gov_BN_HQ_Out_Res" localSheetId="18">'Nov 14'!$L$20</definedName>
    <definedName name="UK_Gov_BN_HQ_Out_Res" localSheetId="19">'Oct 14'!$L$20</definedName>
    <definedName name="UK_Gov_BN_HQ_Out_Res" localSheetId="3">'Oct 15'!$L$20</definedName>
    <definedName name="UK_Gov_BN_HQ_Out_Res" localSheetId="21">'Sep 14'!$L$20</definedName>
    <definedName name="UK_Gov_BN_HQ_Out_Res" localSheetId="5">'Sep 15'!$L$20</definedName>
    <definedName name="UK_Gov_CL" localSheetId="27">'Apr 14'!$L$131</definedName>
    <definedName name="UK_Gov_CL" localSheetId="11">'Apr 15'!$L$131</definedName>
    <definedName name="UK_Gov_CL" localSheetId="22">'Aug 14'!$L$131</definedName>
    <definedName name="UK_Gov_CL" localSheetId="6">'Aug 15'!$L$131</definedName>
    <definedName name="UK_Gov_CL" localSheetId="17">'Dec 14'!$L$131</definedName>
    <definedName name="UK_Gov_CL" localSheetId="14">'Feb 15'!$L$131</definedName>
    <definedName name="UK_Gov_CL" localSheetId="15">'Jan 15'!$L$131</definedName>
    <definedName name="UK_Gov_CL" localSheetId="23">'Jul 14'!$L$131</definedName>
    <definedName name="UK_Gov_CL" localSheetId="7">'Jul 15'!$L$131</definedName>
    <definedName name="UK_Gov_CL" localSheetId="25">'Jun 14'!$L$131</definedName>
    <definedName name="UK_Gov_CL" localSheetId="9">'Jun 15'!$L$131</definedName>
    <definedName name="UK_Gov_CL" localSheetId="29">'Mar 14'!$L$131</definedName>
    <definedName name="UK_Gov_CL" localSheetId="13">'Mar 15'!$L$131</definedName>
    <definedName name="UK_Gov_CL" localSheetId="26">'May 14'!$L$131</definedName>
    <definedName name="UK_Gov_CL" localSheetId="10">'May 15'!$L$131</definedName>
    <definedName name="UK_Gov_CL" localSheetId="18">'Nov 14'!$L$131</definedName>
    <definedName name="UK_Gov_CL" localSheetId="19">'Oct 14'!$L$131</definedName>
    <definedName name="UK_Gov_CL" localSheetId="3">'Oct 15'!$L$131</definedName>
    <definedName name="UK_Gov_CL" localSheetId="21">'Sep 14'!$L$131</definedName>
    <definedName name="UK_Gov_CL" localSheetId="5">'Sep 15'!$L$131</definedName>
    <definedName name="UK_Gov_CL_HQ_In" localSheetId="27">'Apr 14'!$L$134</definedName>
    <definedName name="UK_Gov_CL_HQ_In" localSheetId="11">'Apr 15'!$L$134</definedName>
    <definedName name="UK_Gov_CL_HQ_In" localSheetId="22">'Aug 14'!$L$134</definedName>
    <definedName name="UK_Gov_CL_HQ_In" localSheetId="6">'Aug 15'!$L$134</definedName>
    <definedName name="UK_Gov_CL_HQ_In" localSheetId="17">'Dec 14'!$L$134</definedName>
    <definedName name="UK_Gov_CL_HQ_In" localSheetId="14">'Feb 15'!$L$134</definedName>
    <definedName name="UK_Gov_CL_HQ_In" localSheetId="15">'Jan 15'!$L$134</definedName>
    <definedName name="UK_Gov_CL_HQ_In" localSheetId="23">'Jul 14'!$L$134</definedName>
    <definedName name="UK_Gov_CL_HQ_In" localSheetId="7">'Jul 15'!$L$134</definedName>
    <definedName name="UK_Gov_CL_HQ_In" localSheetId="25">'Jun 14'!$L$134</definedName>
    <definedName name="UK_Gov_CL_HQ_In" localSheetId="9">'Jun 15'!$L$134</definedName>
    <definedName name="UK_Gov_CL_HQ_In" localSheetId="29">'Mar 14'!$L$134</definedName>
    <definedName name="UK_Gov_CL_HQ_In" localSheetId="13">'Mar 15'!$L$134</definedName>
    <definedName name="UK_Gov_CL_HQ_In" localSheetId="26">'May 14'!$L$134</definedName>
    <definedName name="UK_Gov_CL_HQ_In" localSheetId="10">'May 15'!$L$134</definedName>
    <definedName name="UK_Gov_CL_HQ_In" localSheetId="18">'Nov 14'!$L$134</definedName>
    <definedName name="UK_Gov_CL_HQ_In" localSheetId="19">'Oct 14'!$L$134</definedName>
    <definedName name="UK_Gov_CL_HQ_In" localSheetId="3">'Oct 15'!$L$134</definedName>
    <definedName name="UK_Gov_CL_HQ_In" localSheetId="21">'Sep 14'!$L$134</definedName>
    <definedName name="UK_Gov_CL_HQ_In" localSheetId="5">'Sep 15'!$L$134</definedName>
    <definedName name="UK_Gov_CL_HQ_Out" localSheetId="27">'Apr 14'!$L$135</definedName>
    <definedName name="UK_Gov_CL_HQ_Out" localSheetId="11">'Apr 15'!$L$135</definedName>
    <definedName name="UK_Gov_CL_HQ_Out" localSheetId="22">'Aug 14'!$L$135</definedName>
    <definedName name="UK_Gov_CL_HQ_Out" localSheetId="6">'Aug 15'!$L$135</definedName>
    <definedName name="UK_Gov_CL_HQ_Out" localSheetId="17">'Dec 14'!$L$135</definedName>
    <definedName name="UK_Gov_CL_HQ_Out" localSheetId="14">'Feb 15'!$L$135</definedName>
    <definedName name="UK_Gov_CL_HQ_Out" localSheetId="15">'Jan 15'!$L$135</definedName>
    <definedName name="UK_Gov_CL_HQ_Out" localSheetId="23">'Jul 14'!$L$135</definedName>
    <definedName name="UK_Gov_CL_HQ_Out" localSheetId="7">'Jul 15'!$L$135</definedName>
    <definedName name="UK_Gov_CL_HQ_Out" localSheetId="25">'Jun 14'!$L$135</definedName>
    <definedName name="UK_Gov_CL_HQ_Out" localSheetId="9">'Jun 15'!$L$135</definedName>
    <definedName name="UK_Gov_CL_HQ_Out" localSheetId="29">'Mar 14'!$L$135</definedName>
    <definedName name="UK_Gov_CL_HQ_Out" localSheetId="13">'Mar 15'!$L$135</definedName>
    <definedName name="UK_Gov_CL_HQ_Out" localSheetId="26">'May 14'!$L$135</definedName>
    <definedName name="UK_Gov_CL_HQ_Out" localSheetId="10">'May 15'!$L$135</definedName>
    <definedName name="UK_Gov_CL_HQ_Out" localSheetId="18">'Nov 14'!$L$135</definedName>
    <definedName name="UK_Gov_CL_HQ_Out" localSheetId="19">'Oct 14'!$L$135</definedName>
    <definedName name="UK_Gov_CL_HQ_Out" localSheetId="3">'Oct 15'!$L$135</definedName>
    <definedName name="UK_Gov_CL_HQ_Out" localSheetId="21">'Sep 14'!$L$135</definedName>
    <definedName name="UK_Gov_CL_HQ_Out" localSheetId="5">'Sep 15'!$L$135</definedName>
    <definedName name="UK_Gov_CL_Other" localSheetId="27">'Apr 14'!$L$133</definedName>
    <definedName name="UK_Gov_CL_Other" localSheetId="11">'Apr 15'!$L$133</definedName>
    <definedName name="UK_Gov_CL_Other" localSheetId="22">'Aug 14'!$L$133</definedName>
    <definedName name="UK_Gov_CL_Other" localSheetId="6">'Aug 15'!$L$133</definedName>
    <definedName name="UK_Gov_CL_Other" localSheetId="17">'Dec 14'!$L$133</definedName>
    <definedName name="UK_Gov_CL_Other" localSheetId="14">'Feb 15'!$L$133</definedName>
    <definedName name="UK_Gov_CL_Other" localSheetId="15">'Jan 15'!$L$133</definedName>
    <definedName name="UK_Gov_CL_Other" localSheetId="23">'Jul 14'!$L$133</definedName>
    <definedName name="UK_Gov_CL_Other" localSheetId="7">'Jul 15'!$L$133</definedName>
    <definedName name="UK_Gov_CL_Other" localSheetId="25">'Jun 14'!$L$133</definedName>
    <definedName name="UK_Gov_CL_Other" localSheetId="9">'Jun 15'!$L$133</definedName>
    <definedName name="UK_Gov_CL_Other" localSheetId="29">'Mar 14'!$L$133</definedName>
    <definedName name="UK_Gov_CL_Other" localSheetId="13">'Mar 15'!$L$133</definedName>
    <definedName name="UK_Gov_CL_Other" localSheetId="26">'May 14'!$L$133</definedName>
    <definedName name="UK_Gov_CL_Other" localSheetId="10">'May 15'!$L$133</definedName>
    <definedName name="UK_Gov_CL_Other" localSheetId="18">'Nov 14'!$L$133</definedName>
    <definedName name="UK_Gov_CL_Other" localSheetId="19">'Oct 14'!$L$133</definedName>
    <definedName name="UK_Gov_CL_Other" localSheetId="3">'Oct 15'!$L$133</definedName>
    <definedName name="UK_Gov_CL_Other" localSheetId="21">'Sep 14'!$L$133</definedName>
    <definedName name="UK_Gov_CL_Other" localSheetId="5">'Sep 15'!$L$133</definedName>
    <definedName name="UK_Gov_Currency_Debt" localSheetId="27">'Apr 14'!$L$142</definedName>
    <definedName name="UK_Gov_Currency_Debt" localSheetId="11">'Apr 15'!$L$142</definedName>
    <definedName name="UK_Gov_Currency_Debt" localSheetId="22">'Aug 14'!$L$142</definedName>
    <definedName name="UK_Gov_Currency_Debt" localSheetId="6">'Aug 15'!$L$142</definedName>
    <definedName name="UK_Gov_Currency_Debt" localSheetId="17">'Dec 14'!$L$142</definedName>
    <definedName name="UK_Gov_Currency_Debt" localSheetId="14">'Feb 15'!$L$142</definedName>
    <definedName name="UK_Gov_Currency_Debt" localSheetId="15">'Jan 15'!$L$142</definedName>
    <definedName name="UK_Gov_Currency_Debt" localSheetId="23">'Jul 14'!$L$142</definedName>
    <definedName name="UK_Gov_Currency_Debt" localSheetId="7">'Jul 15'!$L$142</definedName>
    <definedName name="UK_Gov_Currency_Debt" localSheetId="25">'Jun 14'!$L$142</definedName>
    <definedName name="UK_Gov_Currency_Debt" localSheetId="9">'Jun 15'!$L$142</definedName>
    <definedName name="UK_Gov_Currency_Debt" localSheetId="29">'Mar 14'!$L$142</definedName>
    <definedName name="UK_Gov_Currency_Debt" localSheetId="13">'Mar 15'!$L$142</definedName>
    <definedName name="UK_Gov_Currency_Debt" localSheetId="26">'May 14'!$L$142</definedName>
    <definedName name="UK_Gov_Currency_Debt" localSheetId="10">'May 15'!$L$142</definedName>
    <definedName name="UK_Gov_Currency_Debt" localSheetId="18">'Nov 14'!$L$142</definedName>
    <definedName name="UK_Gov_Currency_Debt" localSheetId="19">'Oct 14'!$L$142</definedName>
    <definedName name="UK_Gov_Currency_Debt" localSheetId="3">'Oct 15'!$L$142</definedName>
    <definedName name="UK_Gov_Currency_Debt" localSheetId="21">'Sep 14'!$L$142</definedName>
    <definedName name="UK_Gov_Currency_Debt" localSheetId="5">'Sep 15'!$L$142</definedName>
    <definedName name="UK_Gov_FCA" localSheetId="27">'Apr 14'!$L$59</definedName>
    <definedName name="UK_Gov_FCA" localSheetId="11">'Apr 15'!$L$59</definedName>
    <definedName name="UK_Gov_FCA" localSheetId="22">'Aug 14'!$L$59</definedName>
    <definedName name="UK_Gov_FCA" localSheetId="6">'Aug 15'!$L$59</definedName>
    <definedName name="UK_Gov_FCA" localSheetId="17">'Dec 14'!$L$59</definedName>
    <definedName name="UK_Gov_FCA" localSheetId="14">'Feb 15'!$L$59</definedName>
    <definedName name="UK_Gov_FCA" localSheetId="15">'Jan 15'!$L$59</definedName>
    <definedName name="UK_Gov_FCA" localSheetId="23">'Jul 14'!$L$59</definedName>
    <definedName name="UK_Gov_FCA" localSheetId="7">'Jul 15'!$L$59</definedName>
    <definedName name="UK_Gov_FCA" localSheetId="25">'Jun 14'!$L$59</definedName>
    <definedName name="UK_Gov_FCA" localSheetId="9">'Jun 15'!$L$59</definedName>
    <definedName name="UK_Gov_FCA" localSheetId="29">'Mar 14'!$L$59</definedName>
    <definedName name="UK_Gov_FCA" localSheetId="13">'Mar 15'!$L$59</definedName>
    <definedName name="UK_Gov_FCA" localSheetId="26">'May 14'!$L$59</definedName>
    <definedName name="UK_Gov_FCA" localSheetId="10">'May 15'!$L$59</definedName>
    <definedName name="UK_Gov_FCA" localSheetId="18">'Nov 14'!$L$59</definedName>
    <definedName name="UK_Gov_FCA" localSheetId="19">'Oct 14'!$L$59</definedName>
    <definedName name="UK_Gov_FCA" localSheetId="3">'Oct 15'!$L$59</definedName>
    <definedName name="UK_Gov_FCA" localSheetId="21">'Sep 14'!$L$59</definedName>
    <definedName name="UK_Gov_FCA" localSheetId="5">'Sep 15'!$L$59</definedName>
    <definedName name="UK_Gov_FCA_Deposits" localSheetId="27">'Apr 14'!$L$62</definedName>
    <definedName name="UK_Gov_FCA_Deposits" localSheetId="11">'Apr 15'!$L$62</definedName>
    <definedName name="UK_Gov_FCA_Deposits" localSheetId="22">'Aug 14'!$L$62</definedName>
    <definedName name="UK_Gov_FCA_Deposits" localSheetId="6">'Aug 15'!$L$62</definedName>
    <definedName name="UK_Gov_FCA_Deposits" localSheetId="17">'Dec 14'!$L$62</definedName>
    <definedName name="UK_Gov_FCA_Deposits" localSheetId="14">'Feb 15'!$L$62</definedName>
    <definedName name="UK_Gov_FCA_Deposits" localSheetId="15">'Jan 15'!$L$62</definedName>
    <definedName name="UK_Gov_FCA_Deposits" localSheetId="23">'Jul 14'!$L$62</definedName>
    <definedName name="UK_Gov_FCA_Deposits" localSheetId="7">'Jul 15'!$L$62</definedName>
    <definedName name="UK_Gov_FCA_Deposits" localSheetId="25">'Jun 14'!$L$62</definedName>
    <definedName name="UK_Gov_FCA_Deposits" localSheetId="9">'Jun 15'!$L$62</definedName>
    <definedName name="UK_Gov_FCA_Deposits" localSheetId="29">'Mar 14'!$L$62</definedName>
    <definedName name="UK_Gov_FCA_Deposits" localSheetId="13">'Mar 15'!$L$62</definedName>
    <definedName name="UK_Gov_FCA_Deposits" localSheetId="26">'May 14'!$L$62</definedName>
    <definedName name="UK_Gov_FCA_Deposits" localSheetId="10">'May 15'!$L$62</definedName>
    <definedName name="UK_Gov_FCA_Deposits" localSheetId="18">'Nov 14'!$L$62</definedName>
    <definedName name="UK_Gov_FCA_Deposits" localSheetId="19">'Oct 14'!$L$62</definedName>
    <definedName name="UK_Gov_FCA_Deposits" localSheetId="3">'Oct 15'!$L$62</definedName>
    <definedName name="UK_Gov_FCA_Deposits" localSheetId="21">'Sep 14'!$L$62</definedName>
    <definedName name="UK_Gov_FCA_Deposits" localSheetId="5">'Sep 15'!$L$62</definedName>
    <definedName name="UK_Gov_FCA_Foreign" localSheetId="27">'Apr 14'!$L$61</definedName>
    <definedName name="UK_Gov_FCA_Foreign" localSheetId="11">'Apr 15'!$L$61</definedName>
    <definedName name="UK_Gov_FCA_Foreign" localSheetId="22">'Aug 14'!$L$61</definedName>
    <definedName name="UK_Gov_FCA_Foreign" localSheetId="6">'Aug 15'!$L$61</definedName>
    <definedName name="UK_Gov_FCA_Foreign" localSheetId="17">'Dec 14'!$L$61</definedName>
    <definedName name="UK_Gov_FCA_Foreign" localSheetId="14">'Feb 15'!$L$61</definedName>
    <definedName name="UK_Gov_FCA_Foreign" localSheetId="15">'Jan 15'!$L$61</definedName>
    <definedName name="UK_Gov_FCA_Foreign" localSheetId="23">'Jul 14'!$L$61</definedName>
    <definedName name="UK_Gov_FCA_Foreign" localSheetId="7">'Jul 15'!$L$61</definedName>
    <definedName name="UK_Gov_FCA_Foreign" localSheetId="25">'Jun 14'!$L$61</definedName>
    <definedName name="UK_Gov_FCA_Foreign" localSheetId="9">'Jun 15'!$L$61</definedName>
    <definedName name="UK_Gov_FCA_Foreign" localSheetId="29">'Mar 14'!$L$61</definedName>
    <definedName name="UK_Gov_FCA_Foreign" localSheetId="13">'Mar 15'!$L$61</definedName>
    <definedName name="UK_Gov_FCA_Foreign" localSheetId="26">'May 14'!$L$61</definedName>
    <definedName name="UK_Gov_FCA_Foreign" localSheetId="10">'May 15'!$L$61</definedName>
    <definedName name="UK_Gov_FCA_Foreign" localSheetId="18">'Nov 14'!$L$61</definedName>
    <definedName name="UK_Gov_FCA_Foreign" localSheetId="19">'Oct 14'!$L$61</definedName>
    <definedName name="UK_Gov_FCA_Foreign" localSheetId="3">'Oct 15'!$L$61</definedName>
    <definedName name="UK_Gov_FCA_Foreign" localSheetId="21">'Sep 14'!$L$61</definedName>
    <definedName name="UK_Gov_FCA_Foreign" localSheetId="5">'Sep 15'!$L$61</definedName>
    <definedName name="UK_Gov_FCA_MMI" localSheetId="27">'Apr 14'!$L$60</definedName>
    <definedName name="UK_Gov_FCA_MMI" localSheetId="11">'Apr 15'!$L$60</definedName>
    <definedName name="UK_Gov_FCA_MMI" localSheetId="22">'Aug 14'!$L$60</definedName>
    <definedName name="UK_Gov_FCA_MMI" localSheetId="6">'Aug 15'!$L$60</definedName>
    <definedName name="UK_Gov_FCA_MMI" localSheetId="17">'Dec 14'!$L$60</definedName>
    <definedName name="UK_Gov_FCA_MMI" localSheetId="14">'Feb 15'!$L$60</definedName>
    <definedName name="UK_Gov_FCA_MMI" localSheetId="15">'Jan 15'!$L$60</definedName>
    <definedName name="UK_Gov_FCA_MMI" localSheetId="23">'Jul 14'!$L$60</definedName>
    <definedName name="UK_Gov_FCA_MMI" localSheetId="7">'Jul 15'!$L$60</definedName>
    <definedName name="UK_Gov_FCA_MMI" localSheetId="25">'Jun 14'!$L$60</definedName>
    <definedName name="UK_Gov_FCA_MMI" localSheetId="9">'Jun 15'!$L$60</definedName>
    <definedName name="UK_Gov_FCA_MMI" localSheetId="29">'Mar 14'!$L$60</definedName>
    <definedName name="UK_Gov_FCA_MMI" localSheetId="13">'Mar 15'!$L$60</definedName>
    <definedName name="UK_Gov_FCA_MMI" localSheetId="26">'May 14'!$L$60</definedName>
    <definedName name="UK_Gov_FCA_MMI" localSheetId="10">'May 15'!$L$60</definedName>
    <definedName name="UK_Gov_FCA_MMI" localSheetId="18">'Nov 14'!$L$60</definedName>
    <definedName name="UK_Gov_FCA_MMI" localSheetId="19">'Oct 14'!$L$60</definedName>
    <definedName name="UK_Gov_FCA_MMI" localSheetId="3">'Oct 15'!$L$60</definedName>
    <definedName name="UK_Gov_FCA_MMI" localSheetId="21">'Sep 14'!$L$60</definedName>
    <definedName name="UK_Gov_FCA_MMI" localSheetId="5">'Sep 15'!$L$60</definedName>
    <definedName name="UK_Gov_FCA_Other" localSheetId="27">'Apr 14'!$L$93</definedName>
    <definedName name="UK_Gov_FCA_Other" localSheetId="11">'Apr 15'!$L$93</definedName>
    <definedName name="UK_Gov_FCA_Other" localSheetId="22">'Aug 14'!$L$93</definedName>
    <definedName name="UK_Gov_FCA_Other" localSheetId="6">'Aug 15'!$L$93</definedName>
    <definedName name="UK_Gov_FCA_Other" localSheetId="17">'Dec 14'!$L$93</definedName>
    <definedName name="UK_Gov_FCA_Other" localSheetId="14">'Feb 15'!$L$93</definedName>
    <definedName name="UK_Gov_FCA_Other" localSheetId="15">'Jan 15'!$L$93</definedName>
    <definedName name="UK_Gov_FCA_Other" localSheetId="23">'Jul 14'!$L$93</definedName>
    <definedName name="UK_Gov_FCA_Other" localSheetId="7">'Jul 15'!$L$93</definedName>
    <definedName name="UK_Gov_FCA_Other" localSheetId="25">'Jun 14'!$L$93</definedName>
    <definedName name="UK_Gov_FCA_Other" localSheetId="9">'Jun 15'!$L$93</definedName>
    <definedName name="UK_Gov_FCA_Other" localSheetId="29">'Mar 14'!$L$93</definedName>
    <definedName name="UK_Gov_FCA_Other" localSheetId="13">'Mar 15'!$L$93</definedName>
    <definedName name="UK_Gov_FCA_Other" localSheetId="26">'May 14'!$L$93</definedName>
    <definedName name="UK_Gov_FCA_Other" localSheetId="10">'May 15'!$L$93</definedName>
    <definedName name="UK_Gov_FCA_Other" localSheetId="18">'Nov 14'!$L$93</definedName>
    <definedName name="UK_Gov_FCA_Other" localSheetId="19">'Oct 14'!$L$93</definedName>
    <definedName name="UK_Gov_FCA_Other" localSheetId="3">'Oct 15'!$L$93</definedName>
    <definedName name="UK_Gov_FCA_Other" localSheetId="21">'Sep 14'!$L$93</definedName>
    <definedName name="UK_Gov_FCA_Other" localSheetId="5">'Sep 15'!$L$93</definedName>
    <definedName name="UK_Gov_FCD" localSheetId="27">'Apr 14'!$L$32</definedName>
    <definedName name="UK_Gov_FCD" localSheetId="11">'Apr 15'!$L$32</definedName>
    <definedName name="UK_Gov_FCD" localSheetId="22">'Aug 14'!$L$32</definedName>
    <definedName name="UK_Gov_FCD" localSheetId="6">'Aug 15'!$L$32</definedName>
    <definedName name="UK_Gov_FCD" localSheetId="17">'Dec 14'!$L$32</definedName>
    <definedName name="UK_Gov_FCD" localSheetId="30">'Feb 14'!$L$32</definedName>
    <definedName name="UK_Gov_FCD" localSheetId="14">'Feb 15'!$L$32</definedName>
    <definedName name="UK_Gov_FCD" localSheetId="31">'Jan 14'!$L$32</definedName>
    <definedName name="UK_Gov_FCD" localSheetId="15">'Jan 15'!$L$32</definedName>
    <definedName name="UK_Gov_FCD" localSheetId="23">'Jul 14'!$L$32</definedName>
    <definedName name="UK_Gov_FCD" localSheetId="7">'Jul 15'!$L$32</definedName>
    <definedName name="UK_Gov_FCD" localSheetId="25">'Jun 14'!$L$32</definedName>
    <definedName name="UK_Gov_FCD" localSheetId="9">'Jun 15'!$L$32</definedName>
    <definedName name="UK_Gov_FCD" localSheetId="29">'Mar 14'!$L$32</definedName>
    <definedName name="UK_Gov_FCD" localSheetId="13">'Mar 15'!$L$32</definedName>
    <definedName name="UK_Gov_FCD" localSheetId="26">'May 14'!$L$32</definedName>
    <definedName name="UK_Gov_FCD" localSheetId="10">'May 15'!$L$32</definedName>
    <definedName name="UK_Gov_FCD" localSheetId="18">'Nov 14'!$L$32</definedName>
    <definedName name="UK_Gov_FCD" localSheetId="19">'Oct 14'!$L$32</definedName>
    <definedName name="UK_Gov_FCD" localSheetId="3">'Oct 15'!$L$32</definedName>
    <definedName name="UK_Gov_FCD" localSheetId="21">'Sep 14'!$L$32</definedName>
    <definedName name="UK_Gov_FCD" localSheetId="5">'Sep 15'!$L$32</definedName>
    <definedName name="UK_Gov_FCD" localSheetId="2">'[16]output'!$L$32</definedName>
    <definedName name="UK_Gov_FCD_Central_Banks" localSheetId="27">'Apr 14'!$L$34</definedName>
    <definedName name="UK_Gov_FCD_Central_Banks" localSheetId="11">'Apr 15'!$L$34</definedName>
    <definedName name="UK_Gov_FCD_Central_Banks" localSheetId="22">'Aug 14'!$L$34</definedName>
    <definedName name="UK_Gov_FCD_Central_Banks" localSheetId="6">'Aug 15'!$L$34</definedName>
    <definedName name="UK_Gov_FCD_Central_Banks" localSheetId="17">'Dec 14'!$L$34</definedName>
    <definedName name="UK_Gov_FCD_Central_Banks" localSheetId="30">'Feb 14'!$L$34</definedName>
    <definedName name="UK_Gov_FCD_Central_Banks" localSheetId="14">'Feb 15'!$L$34</definedName>
    <definedName name="UK_Gov_FCD_Central_Banks" localSheetId="31">'Jan 14'!$L$34</definedName>
    <definedName name="UK_Gov_FCD_Central_Banks" localSheetId="15">'Jan 15'!$L$34</definedName>
    <definedName name="UK_Gov_FCD_Central_Banks" localSheetId="23">'Jul 14'!$L$34</definedName>
    <definedName name="UK_Gov_FCD_Central_Banks" localSheetId="7">'Jul 15'!$L$34</definedName>
    <definedName name="UK_Gov_FCD_Central_Banks" localSheetId="25">'Jun 14'!$L$34</definedName>
    <definedName name="UK_Gov_FCD_Central_Banks" localSheetId="9">'Jun 15'!$L$34</definedName>
    <definedName name="UK_Gov_FCD_Central_Banks" localSheetId="29">'Mar 14'!$L$34</definedName>
    <definedName name="UK_Gov_FCD_Central_Banks" localSheetId="13">'Mar 15'!$L$34</definedName>
    <definedName name="UK_Gov_FCD_Central_Banks" localSheetId="26">'May 14'!$L$34</definedName>
    <definedName name="UK_Gov_FCD_Central_Banks" localSheetId="10">'May 15'!$L$34</definedName>
    <definedName name="UK_Gov_FCD_Central_Banks" localSheetId="18">'Nov 14'!$L$34</definedName>
    <definedName name="UK_Gov_FCD_Central_Banks" localSheetId="19">'Oct 14'!$L$34</definedName>
    <definedName name="UK_Gov_FCD_Central_Banks" localSheetId="3">'Oct 15'!$L$34</definedName>
    <definedName name="UK_Gov_FCD_Central_Banks" localSheetId="21">'Sep 14'!$L$34</definedName>
    <definedName name="UK_Gov_FCD_Central_Banks" localSheetId="5">'Sep 15'!$L$34</definedName>
    <definedName name="UK_Gov_FCD_HQ_In" localSheetId="27">'Apr 14'!$L$35</definedName>
    <definedName name="UK_Gov_FCD_HQ_In" localSheetId="11">'Apr 15'!$L$35</definedName>
    <definedName name="UK_Gov_FCD_HQ_In" localSheetId="22">'Aug 14'!$L$35</definedName>
    <definedName name="UK_Gov_FCD_HQ_In" localSheetId="6">'Aug 15'!$L$35</definedName>
    <definedName name="UK_Gov_FCD_HQ_In" localSheetId="17">'Dec 14'!$L$35</definedName>
    <definedName name="UK_Gov_FCD_HQ_In" localSheetId="30">'Feb 14'!$L$35</definedName>
    <definedName name="UK_Gov_FCD_HQ_In" localSheetId="14">'Feb 15'!$L$35</definedName>
    <definedName name="UK_Gov_FCD_HQ_In" localSheetId="31">'Jan 14'!$L$35</definedName>
    <definedName name="UK_Gov_FCD_HQ_In" localSheetId="15">'Jan 15'!$L$35</definedName>
    <definedName name="UK_Gov_FCD_HQ_In" localSheetId="23">'Jul 14'!$L$35</definedName>
    <definedName name="UK_Gov_FCD_HQ_In" localSheetId="7">'Jul 15'!$L$35</definedName>
    <definedName name="UK_Gov_FCD_HQ_In" localSheetId="25">'Jun 14'!$L$35</definedName>
    <definedName name="UK_Gov_FCD_HQ_In" localSheetId="9">'Jun 15'!$L$35</definedName>
    <definedName name="UK_Gov_FCD_HQ_In" localSheetId="29">'Mar 14'!$L$35</definedName>
    <definedName name="UK_Gov_FCD_HQ_In" localSheetId="13">'Mar 15'!$L$35</definedName>
    <definedName name="UK_Gov_FCD_HQ_In" localSheetId="26">'May 14'!$L$35</definedName>
    <definedName name="UK_Gov_FCD_HQ_In" localSheetId="10">'May 15'!$L$35</definedName>
    <definedName name="UK_Gov_FCD_HQ_In" localSheetId="18">'Nov 14'!$L$35</definedName>
    <definedName name="UK_Gov_FCD_HQ_In" localSheetId="19">'Oct 14'!$L$35</definedName>
    <definedName name="UK_Gov_FCD_HQ_In" localSheetId="3">'Oct 15'!$L$35</definedName>
    <definedName name="UK_Gov_FCD_HQ_In" localSheetId="21">'Sep 14'!$L$35</definedName>
    <definedName name="UK_Gov_FCD_HQ_In" localSheetId="5">'Sep 15'!$L$35</definedName>
    <definedName name="UK_Gov_FCD_HQ_In_Non_Res" localSheetId="27">'Apr 14'!$L$37</definedName>
    <definedName name="UK_Gov_FCD_HQ_In_Non_Res" localSheetId="11">'Apr 15'!$L$37</definedName>
    <definedName name="UK_Gov_FCD_HQ_In_Non_Res" localSheetId="22">'Aug 14'!$L$37</definedName>
    <definedName name="UK_Gov_FCD_HQ_In_Non_Res" localSheetId="6">'Aug 15'!$L$37</definedName>
    <definedName name="UK_Gov_FCD_HQ_In_Non_Res" localSheetId="17">'Dec 14'!$L$37</definedName>
    <definedName name="UK_Gov_FCD_HQ_In_Non_Res" localSheetId="14">'Feb 15'!$L$37</definedName>
    <definedName name="UK_Gov_FCD_HQ_In_Non_Res" localSheetId="15">'Jan 15'!$L$37</definedName>
    <definedName name="UK_Gov_FCD_HQ_In_Non_Res" localSheetId="23">'Jul 14'!$L$37</definedName>
    <definedName name="UK_Gov_FCD_HQ_In_Non_Res" localSheetId="7">'Jul 15'!$L$37</definedName>
    <definedName name="UK_Gov_FCD_HQ_In_Non_Res" localSheetId="25">'Jun 14'!$L$37</definedName>
    <definedName name="UK_Gov_FCD_HQ_In_Non_Res" localSheetId="9">'Jun 15'!$L$37</definedName>
    <definedName name="UK_Gov_FCD_HQ_In_Non_Res" localSheetId="29">'Mar 14'!$L$37</definedName>
    <definedName name="UK_Gov_FCD_HQ_In_Non_Res" localSheetId="13">'Mar 15'!$L$37</definedName>
    <definedName name="UK_Gov_FCD_HQ_In_Non_Res" localSheetId="26">'May 14'!$L$37</definedName>
    <definedName name="UK_Gov_FCD_HQ_In_Non_Res" localSheetId="10">'May 15'!$L$37</definedName>
    <definedName name="UK_Gov_FCD_HQ_In_Non_Res" localSheetId="18">'Nov 14'!$L$37</definedName>
    <definedName name="UK_Gov_FCD_HQ_In_Non_Res" localSheetId="19">'Oct 14'!$L$37</definedName>
    <definedName name="UK_Gov_FCD_HQ_In_Non_Res" localSheetId="3">'Oct 15'!$L$37</definedName>
    <definedName name="UK_Gov_FCD_HQ_In_Non_Res" localSheetId="21">'Sep 14'!$L$37</definedName>
    <definedName name="UK_Gov_FCD_HQ_In_Non_Res" localSheetId="5">'Sep 15'!$L$37</definedName>
    <definedName name="UK_Gov_FCD_HQ_In_Res" localSheetId="27">'Apr 14'!$L$36</definedName>
    <definedName name="UK_Gov_FCD_HQ_In_Res" localSheetId="11">'Apr 15'!$L$36</definedName>
    <definedName name="UK_Gov_FCD_HQ_In_Res" localSheetId="22">'Aug 14'!$L$36</definedName>
    <definedName name="UK_Gov_FCD_HQ_In_Res" localSheetId="6">'Aug 15'!$L$36</definedName>
    <definedName name="UK_Gov_FCD_HQ_In_Res" localSheetId="17">'Dec 14'!$L$36</definedName>
    <definedName name="UK_Gov_FCD_HQ_In_Res" localSheetId="14">'Feb 15'!$L$36</definedName>
    <definedName name="UK_Gov_FCD_HQ_In_Res" localSheetId="15">'Jan 15'!$L$36</definedName>
    <definedName name="UK_Gov_FCD_HQ_In_Res" localSheetId="23">'Jul 14'!$L$36</definedName>
    <definedName name="UK_Gov_FCD_HQ_In_Res" localSheetId="7">'Jul 15'!$L$36</definedName>
    <definedName name="UK_Gov_FCD_HQ_In_Res" localSheetId="25">'Jun 14'!$L$36</definedName>
    <definedName name="UK_Gov_FCD_HQ_In_Res" localSheetId="9">'Jun 15'!$L$36</definedName>
    <definedName name="UK_Gov_FCD_HQ_In_Res" localSheetId="29">'Mar 14'!$L$36</definedName>
    <definedName name="UK_Gov_FCD_HQ_In_Res" localSheetId="13">'Mar 15'!$L$36</definedName>
    <definedName name="UK_Gov_FCD_HQ_In_Res" localSheetId="26">'May 14'!$L$36</definedName>
    <definedName name="UK_Gov_FCD_HQ_In_Res" localSheetId="10">'May 15'!$L$36</definedName>
    <definedName name="UK_Gov_FCD_HQ_In_Res" localSheetId="18">'Nov 14'!$L$36</definedName>
    <definedName name="UK_Gov_FCD_HQ_In_Res" localSheetId="19">'Oct 14'!$L$36</definedName>
    <definedName name="UK_Gov_FCD_HQ_In_Res" localSheetId="3">'Oct 15'!$L$36</definedName>
    <definedName name="UK_Gov_FCD_HQ_In_Res" localSheetId="21">'Sep 14'!$L$36</definedName>
    <definedName name="UK_Gov_FCD_HQ_In_Res" localSheetId="5">'Sep 15'!$L$36</definedName>
    <definedName name="UK_Gov_FCD_HQ_Out" localSheetId="27">'Apr 14'!$L$38</definedName>
    <definedName name="UK_Gov_FCD_HQ_Out" localSheetId="11">'Apr 15'!$L$38</definedName>
    <definedName name="UK_Gov_FCD_HQ_Out" localSheetId="22">'Aug 14'!$L$38</definedName>
    <definedName name="UK_Gov_FCD_HQ_Out" localSheetId="6">'Aug 15'!$L$38</definedName>
    <definedName name="UK_Gov_FCD_HQ_Out" localSheetId="17">'Dec 14'!$L$38</definedName>
    <definedName name="UK_Gov_FCD_HQ_Out" localSheetId="30">'Feb 14'!$L$38</definedName>
    <definedName name="UK_Gov_FCD_HQ_Out" localSheetId="14">'Feb 15'!$L$38</definedName>
    <definedName name="UK_Gov_FCD_HQ_Out" localSheetId="31">'Jan 14'!$L$38</definedName>
    <definedName name="UK_Gov_FCD_HQ_Out" localSheetId="15">'Jan 15'!$L$38</definedName>
    <definedName name="UK_Gov_FCD_HQ_Out" localSheetId="23">'Jul 14'!$L$38</definedName>
    <definedName name="UK_Gov_FCD_HQ_Out" localSheetId="7">'Jul 15'!$L$38</definedName>
    <definedName name="UK_Gov_FCD_HQ_Out" localSheetId="25">'Jun 14'!$L$38</definedName>
    <definedName name="UK_Gov_FCD_HQ_Out" localSheetId="9">'Jun 15'!$L$38</definedName>
    <definedName name="UK_Gov_FCD_HQ_Out" localSheetId="29">'Mar 14'!$L$38</definedName>
    <definedName name="UK_Gov_FCD_HQ_Out" localSheetId="13">'Mar 15'!$L$38</definedName>
    <definedName name="UK_Gov_FCD_HQ_Out" localSheetId="26">'May 14'!$L$38</definedName>
    <definedName name="UK_Gov_FCD_HQ_Out" localSheetId="10">'May 15'!$L$38</definedName>
    <definedName name="UK_Gov_FCD_HQ_Out" localSheetId="18">'Nov 14'!$L$38</definedName>
    <definedName name="UK_Gov_FCD_HQ_Out" localSheetId="19">'Oct 14'!$L$38</definedName>
    <definedName name="UK_Gov_FCD_HQ_Out" localSheetId="3">'Oct 15'!$L$38</definedName>
    <definedName name="UK_Gov_FCD_HQ_Out" localSheetId="21">'Sep 14'!$L$38</definedName>
    <definedName name="UK_Gov_FCD_HQ_Out" localSheetId="5">'Sep 15'!$L$38</definedName>
    <definedName name="UK_Gov_FCD_HQ_Out_Non_Res" localSheetId="27">'Apr 14'!$L$40</definedName>
    <definedName name="UK_Gov_FCD_HQ_Out_Non_Res" localSheetId="11">'Apr 15'!$L$40</definedName>
    <definedName name="UK_Gov_FCD_HQ_Out_Non_Res" localSheetId="22">'Aug 14'!$L$40</definedName>
    <definedName name="UK_Gov_FCD_HQ_Out_Non_Res" localSheetId="6">'Aug 15'!$L$40</definedName>
    <definedName name="UK_Gov_FCD_HQ_Out_Non_Res" localSheetId="17">'Dec 14'!$L$40</definedName>
    <definedName name="UK_Gov_FCD_HQ_Out_Non_Res" localSheetId="14">'Feb 15'!$L$40</definedName>
    <definedName name="UK_Gov_FCD_HQ_Out_Non_Res" localSheetId="15">'Jan 15'!$L$40</definedName>
    <definedName name="UK_Gov_FCD_HQ_Out_Non_Res" localSheetId="23">'Jul 14'!$L$40</definedName>
    <definedName name="UK_Gov_FCD_HQ_Out_Non_Res" localSheetId="7">'Jul 15'!$L$40</definedName>
    <definedName name="UK_Gov_FCD_HQ_Out_Non_Res" localSheetId="25">'Jun 14'!$L$40</definedName>
    <definedName name="UK_Gov_FCD_HQ_Out_Non_Res" localSheetId="9">'Jun 15'!$L$40</definedName>
    <definedName name="UK_Gov_FCD_HQ_Out_Non_Res" localSheetId="29">'Mar 14'!$L$40</definedName>
    <definedName name="UK_Gov_FCD_HQ_Out_Non_Res" localSheetId="13">'Mar 15'!$L$40</definedName>
    <definedName name="UK_Gov_FCD_HQ_Out_Non_Res" localSheetId="26">'May 14'!$L$40</definedName>
    <definedName name="UK_Gov_FCD_HQ_Out_Non_Res" localSheetId="10">'May 15'!$L$40</definedName>
    <definedName name="UK_Gov_FCD_HQ_Out_Non_Res" localSheetId="18">'Nov 14'!$L$40</definedName>
    <definedName name="UK_Gov_FCD_HQ_Out_Non_Res" localSheetId="19">'Oct 14'!$L$40</definedName>
    <definedName name="UK_Gov_FCD_HQ_Out_Non_Res" localSheetId="3">'Oct 15'!$L$40</definedName>
    <definedName name="UK_Gov_FCD_HQ_Out_Non_Res" localSheetId="21">'Sep 14'!$L$40</definedName>
    <definedName name="UK_Gov_FCD_HQ_Out_Non_Res" localSheetId="5">'Sep 15'!$L$40</definedName>
    <definedName name="UK_Gov_FCD_HQ_Out_Res" localSheetId="27">'Apr 14'!$L$39</definedName>
    <definedName name="UK_Gov_FCD_HQ_Out_Res" localSheetId="11">'Apr 15'!$L$39</definedName>
    <definedName name="UK_Gov_FCD_HQ_Out_Res" localSheetId="22">'Aug 14'!$L$39</definedName>
    <definedName name="UK_Gov_FCD_HQ_Out_Res" localSheetId="6">'Aug 15'!$L$39</definedName>
    <definedName name="UK_Gov_FCD_HQ_Out_Res" localSheetId="17">'Dec 14'!$L$39</definedName>
    <definedName name="UK_Gov_FCD_HQ_Out_Res" localSheetId="14">'Feb 15'!$L$39</definedName>
    <definedName name="UK_Gov_FCD_HQ_Out_Res" localSheetId="15">'Jan 15'!$L$39</definedName>
    <definedName name="UK_Gov_FCD_HQ_Out_Res" localSheetId="23">'Jul 14'!$L$39</definedName>
    <definedName name="UK_Gov_FCD_HQ_Out_Res" localSheetId="7">'Jul 15'!$L$39</definedName>
    <definedName name="UK_Gov_FCD_HQ_Out_Res" localSheetId="25">'Jun 14'!$L$39</definedName>
    <definedName name="UK_Gov_FCD_HQ_Out_Res" localSheetId="9">'Jun 15'!$L$39</definedName>
    <definedName name="UK_Gov_FCD_HQ_Out_Res" localSheetId="29">'Mar 14'!$L$39</definedName>
    <definedName name="UK_Gov_FCD_HQ_Out_Res" localSheetId="13">'Mar 15'!$L$39</definedName>
    <definedName name="UK_Gov_FCD_HQ_Out_Res" localSheetId="26">'May 14'!$L$39</definedName>
    <definedName name="UK_Gov_FCD_HQ_Out_Res" localSheetId="10">'May 15'!$L$39</definedName>
    <definedName name="UK_Gov_FCD_HQ_Out_Res" localSheetId="18">'Nov 14'!$L$39</definedName>
    <definedName name="UK_Gov_FCD_HQ_Out_Res" localSheetId="19">'Oct 14'!$L$39</definedName>
    <definedName name="UK_Gov_FCD_HQ_Out_Res" localSheetId="3">'Oct 15'!$L$39</definedName>
    <definedName name="UK_Gov_FCD_HQ_Out_Res" localSheetId="21">'Sep 14'!$L$39</definedName>
    <definedName name="UK_Gov_FCD_HQ_Out_Res" localSheetId="5">'Sep 15'!$L$39</definedName>
    <definedName name="UK_Gov_FCLS" localSheetId="27">'Apr 14'!$L$72</definedName>
    <definedName name="UK_Gov_FCLS" localSheetId="11">'Apr 15'!$L$72</definedName>
    <definedName name="UK_Gov_FCLS" localSheetId="22">'Aug 14'!$L$72</definedName>
    <definedName name="UK_Gov_FCLS" localSheetId="6">'Aug 15'!$L$72</definedName>
    <definedName name="UK_Gov_FCLS" localSheetId="17">'Dec 14'!$L$72</definedName>
    <definedName name="UK_Gov_FCLS" localSheetId="14">'Feb 15'!$L$72</definedName>
    <definedName name="UK_Gov_FCLS" localSheetId="15">'Jan 15'!$L$72</definedName>
    <definedName name="UK_Gov_FCLS" localSheetId="23">'Jul 14'!$L$72</definedName>
    <definedName name="UK_Gov_FCLS" localSheetId="7">'Jul 15'!$L$72</definedName>
    <definedName name="UK_Gov_FCLS" localSheetId="25">'Jun 14'!$L$72</definedName>
    <definedName name="UK_Gov_FCLS" localSheetId="9">'Jun 15'!$L$72</definedName>
    <definedName name="UK_Gov_FCLS" localSheetId="29">'Mar 14'!$L$72</definedName>
    <definedName name="UK_Gov_FCLS" localSheetId="13">'Mar 15'!$L$72</definedName>
    <definedName name="UK_Gov_FCLS" localSheetId="26">'May 14'!$L$72</definedName>
    <definedName name="UK_Gov_FCLS" localSheetId="10">'May 15'!$L$72</definedName>
    <definedName name="UK_Gov_FCLS" localSheetId="18">'Nov 14'!$L$72</definedName>
    <definedName name="UK_Gov_FCLS" localSheetId="19">'Oct 14'!$L$72</definedName>
    <definedName name="UK_Gov_FCLS" localSheetId="3">'Oct 15'!$L$72</definedName>
    <definedName name="UK_Gov_FCLS" localSheetId="21">'Sep 14'!$L$72</definedName>
    <definedName name="UK_Gov_FCLS" localSheetId="5">'Sep 15'!$L$72</definedName>
    <definedName name="UK_Gov_FCLS_1_m" localSheetId="27">'Apr 14'!$L$74</definedName>
    <definedName name="UK_Gov_FCLS_1_m" localSheetId="11">'Apr 15'!$L$74</definedName>
    <definedName name="UK_Gov_FCLS_1_m" localSheetId="22">'Aug 14'!$L$74</definedName>
    <definedName name="UK_Gov_FCLS_1_m" localSheetId="6">'Aug 15'!$L$74</definedName>
    <definedName name="UK_Gov_FCLS_1_m" localSheetId="17">'Dec 14'!$L$74</definedName>
    <definedName name="UK_Gov_FCLS_1_m" localSheetId="14">'Feb 15'!$L$74</definedName>
    <definedName name="UK_Gov_FCLS_1_m" localSheetId="15">'Jan 15'!$L$74</definedName>
    <definedName name="UK_Gov_FCLS_1_m" localSheetId="23">'Jul 14'!$L$74</definedName>
    <definedName name="UK_Gov_FCLS_1_m" localSheetId="7">'Jul 15'!$L$74</definedName>
    <definedName name="UK_Gov_FCLS_1_m" localSheetId="25">'Jun 14'!$L$74</definedName>
    <definedName name="UK_Gov_FCLS_1_m" localSheetId="9">'Jun 15'!$L$74</definedName>
    <definedName name="UK_Gov_FCLS_1_m" localSheetId="29">'Mar 14'!$L$74</definedName>
    <definedName name="UK_Gov_FCLS_1_m" localSheetId="13">'Mar 15'!$L$74</definedName>
    <definedName name="UK_Gov_FCLS_1_m" localSheetId="26">'May 14'!$L$74</definedName>
    <definedName name="UK_Gov_FCLS_1_m" localSheetId="10">'May 15'!$L$74</definedName>
    <definedName name="UK_Gov_FCLS_1_m" localSheetId="18">'Nov 14'!$L$74</definedName>
    <definedName name="UK_Gov_FCLS_1_m" localSheetId="19">'Oct 14'!$L$74</definedName>
    <definedName name="UK_Gov_FCLS_1_m" localSheetId="3">'Oct 15'!$L$74</definedName>
    <definedName name="UK_Gov_FCLS_1_m" localSheetId="21">'Sep 14'!$L$74</definedName>
    <definedName name="UK_Gov_FCLS_1_m" localSheetId="5">'Sep 15'!$L$74</definedName>
    <definedName name="UK_Gov_FCLS_1_y" localSheetId="27">'Apr 14'!$L$76</definedName>
    <definedName name="UK_Gov_FCLS_1_y" localSheetId="11">'Apr 15'!$L$76</definedName>
    <definedName name="UK_Gov_FCLS_1_y" localSheetId="22">'Aug 14'!$L$76</definedName>
    <definedName name="UK_Gov_FCLS_1_y" localSheetId="6">'Aug 15'!$L$76</definedName>
    <definedName name="UK_Gov_FCLS_1_y" localSheetId="17">'Dec 14'!$L$76</definedName>
    <definedName name="UK_Gov_FCLS_1_y" localSheetId="14">'Feb 15'!$L$76</definedName>
    <definedName name="UK_Gov_FCLS_1_y" localSheetId="15">'Jan 15'!$L$76</definedName>
    <definedName name="UK_Gov_FCLS_1_y" localSheetId="23">'Jul 14'!$L$76</definedName>
    <definedName name="UK_Gov_FCLS_1_y" localSheetId="7">'Jul 15'!$L$76</definedName>
    <definedName name="UK_Gov_FCLS_1_y" localSheetId="25">'Jun 14'!$L$76</definedName>
    <definedName name="UK_Gov_FCLS_1_y" localSheetId="9">'Jun 15'!$L$76</definedName>
    <definedName name="UK_Gov_FCLS_1_y" localSheetId="29">'Mar 14'!$L$76</definedName>
    <definedName name="UK_Gov_FCLS_1_y" localSheetId="13">'Mar 15'!$L$76</definedName>
    <definedName name="UK_Gov_FCLS_1_y" localSheetId="26">'May 14'!$L$76</definedName>
    <definedName name="UK_Gov_FCLS_1_y" localSheetId="10">'May 15'!$L$76</definedName>
    <definedName name="UK_Gov_FCLS_1_y" localSheetId="18">'Nov 14'!$L$76</definedName>
    <definedName name="UK_Gov_FCLS_1_y" localSheetId="19">'Oct 14'!$L$76</definedName>
    <definedName name="UK_Gov_FCLS_1_y" localSheetId="3">'Oct 15'!$L$76</definedName>
    <definedName name="UK_Gov_FCLS_1_y" localSheetId="21">'Sep 14'!$L$76</definedName>
    <definedName name="UK_Gov_FCLS_1_y" localSheetId="5">'Sep 15'!$L$76</definedName>
    <definedName name="UK_Gov_FCLS_3_m" localSheetId="27">'Apr 14'!$L$75</definedName>
    <definedName name="UK_Gov_FCLS_3_m" localSheetId="11">'Apr 15'!$L$75</definedName>
    <definedName name="UK_Gov_FCLS_3_m" localSheetId="22">'Aug 14'!$L$75</definedName>
    <definedName name="UK_Gov_FCLS_3_m" localSheetId="6">'Aug 15'!$L$75</definedName>
    <definedName name="UK_Gov_FCLS_3_m" localSheetId="17">'Dec 14'!$L$75</definedName>
    <definedName name="UK_Gov_FCLS_3_m" localSheetId="14">'Feb 15'!$L$75</definedName>
    <definedName name="UK_Gov_FCLS_3_m" localSheetId="15">'Jan 15'!$L$75</definedName>
    <definedName name="UK_Gov_FCLS_3_m" localSheetId="23">'Jul 14'!$L$75</definedName>
    <definedName name="UK_Gov_FCLS_3_m" localSheetId="7">'Jul 15'!$L$75</definedName>
    <definedName name="UK_Gov_FCLS_3_m" localSheetId="25">'Jun 14'!$L$75</definedName>
    <definedName name="UK_Gov_FCLS_3_m" localSheetId="9">'Jun 15'!$L$75</definedName>
    <definedName name="UK_Gov_FCLS_3_m" localSheetId="29">'Mar 14'!$L$75</definedName>
    <definedName name="UK_Gov_FCLS_3_m" localSheetId="13">'Mar 15'!$L$75</definedName>
    <definedName name="UK_Gov_FCLS_3_m" localSheetId="26">'May 14'!$L$75</definedName>
    <definedName name="UK_Gov_FCLS_3_m" localSheetId="10">'May 15'!$L$75</definedName>
    <definedName name="UK_Gov_FCLS_3_m" localSheetId="18">'Nov 14'!$L$75</definedName>
    <definedName name="UK_Gov_FCLS_3_m" localSheetId="19">'Oct 14'!$L$75</definedName>
    <definedName name="UK_Gov_FCLS_3_m" localSheetId="3">'Oct 15'!$L$75</definedName>
    <definedName name="UK_Gov_FCLS_3_m" localSheetId="21">'Sep 14'!$L$75</definedName>
    <definedName name="UK_Gov_FCLS_3_m" localSheetId="5">'Sep 15'!$L$75</definedName>
    <definedName name="UK_Gov_FCR" localSheetId="27">'Apr 14'!$L$10</definedName>
    <definedName name="UK_Gov_FCR" localSheetId="11">'Apr 15'!$L$10</definedName>
    <definedName name="UK_Gov_FCR" localSheetId="22">'Aug 14'!$L$10</definedName>
    <definedName name="UK_Gov_FCR" localSheetId="6">'Aug 15'!$L$10</definedName>
    <definedName name="UK_Gov_FCR" localSheetId="17">'Dec 14'!$L$10</definedName>
    <definedName name="UK_Gov_FCR" localSheetId="30">'Feb 14'!$L$10</definedName>
    <definedName name="UK_Gov_FCR" localSheetId="14">'Feb 15'!$L$10</definedName>
    <definedName name="UK_Gov_FCR" localSheetId="31">'Jan 14'!$L$10</definedName>
    <definedName name="UK_Gov_FCR" localSheetId="15">'Jan 15'!$L$10</definedName>
    <definedName name="UK_Gov_FCR" localSheetId="23">'Jul 14'!$L$10</definedName>
    <definedName name="UK_Gov_FCR" localSheetId="7">'Jul 15'!$L$10</definedName>
    <definedName name="UK_Gov_FCR" localSheetId="25">'Jun 14'!$L$10</definedName>
    <definedName name="UK_Gov_FCR" localSheetId="9">'Jun 15'!$L$10</definedName>
    <definedName name="UK_Gov_FCR" localSheetId="29">'Mar 14'!$L$10</definedName>
    <definedName name="UK_Gov_FCR" localSheetId="13">'Mar 15'!$L$10</definedName>
    <definedName name="UK_Gov_FCR" localSheetId="26">'May 14'!$L$10</definedName>
    <definedName name="UK_Gov_FCR" localSheetId="10">'May 15'!$L$10</definedName>
    <definedName name="UK_Gov_FCR" localSheetId="18">'Nov 14'!$L$10</definedName>
    <definedName name="UK_Gov_FCR" localSheetId="19">'Oct 14'!$L$10</definedName>
    <definedName name="UK_Gov_FCR" localSheetId="3">'Oct 15'!$L$10</definedName>
    <definedName name="UK_Gov_FCR" localSheetId="21">'Sep 14'!$L$10</definedName>
    <definedName name="UK_Gov_FCR" localSheetId="5">'Sep 15'!$L$10</definedName>
    <definedName name="UK_Gov_FCS" localSheetId="27">'Apr 14'!$L$128</definedName>
    <definedName name="UK_Gov_FCS" localSheetId="11">'Apr 15'!$L$128</definedName>
    <definedName name="UK_Gov_FCS" localSheetId="22">'Aug 14'!$L$128</definedName>
    <definedName name="UK_Gov_FCS" localSheetId="6">'Aug 15'!$L$128</definedName>
    <definedName name="UK_Gov_FCS" localSheetId="17">'Dec 14'!$L$128</definedName>
    <definedName name="UK_Gov_FCS" localSheetId="14">'Feb 15'!$L$128</definedName>
    <definedName name="UK_Gov_FCS" localSheetId="15">'Jan 15'!$L$128</definedName>
    <definedName name="UK_Gov_FCS" localSheetId="23">'Jul 14'!$L$128</definedName>
    <definedName name="UK_Gov_FCS" localSheetId="7">'Jul 15'!$L$128</definedName>
    <definedName name="UK_Gov_FCS" localSheetId="25">'Jun 14'!$L$128</definedName>
    <definedName name="UK_Gov_FCS" localSheetId="9">'Jun 15'!$L$128</definedName>
    <definedName name="UK_Gov_FCS" localSheetId="29">'Mar 14'!$L$128</definedName>
    <definedName name="UK_Gov_FCS" localSheetId="13">'Mar 15'!$L$128</definedName>
    <definedName name="UK_Gov_FCS" localSheetId="26">'May 14'!$L$128</definedName>
    <definedName name="UK_Gov_FCS" localSheetId="10">'May 15'!$L$128</definedName>
    <definedName name="UK_Gov_FCS" localSheetId="18">'Nov 14'!$L$128</definedName>
    <definedName name="UK_Gov_FCS" localSheetId="19">'Oct 14'!$L$128</definedName>
    <definedName name="UK_Gov_FCS" localSheetId="3">'Oct 15'!$L$128</definedName>
    <definedName name="UK_Gov_FCS" localSheetId="21">'Sep 14'!$L$128</definedName>
    <definedName name="UK_Gov_FCS" localSheetId="5">'Sep 15'!$L$128</definedName>
    <definedName name="UK_Gov_FI_foreign" localSheetId="27">'Apr 14'!$L$144</definedName>
    <definedName name="UK_Gov_FI_foreign" localSheetId="11">'Apr 15'!$L$144</definedName>
    <definedName name="UK_Gov_FI_foreign" localSheetId="22">'Aug 14'!$L$144</definedName>
    <definedName name="UK_Gov_FI_foreign" localSheetId="6">'Aug 15'!$L$144</definedName>
    <definedName name="UK_Gov_FI_foreign" localSheetId="17">'Dec 14'!$L$144</definedName>
    <definedName name="UK_Gov_FI_foreign" localSheetId="14">'Feb 15'!$L$144</definedName>
    <definedName name="UK_Gov_FI_foreign" localSheetId="15">'Jan 15'!$L$144</definedName>
    <definedName name="UK_Gov_FI_foreign" localSheetId="23">'Jul 14'!$L$144</definedName>
    <definedName name="UK_Gov_FI_foreign" localSheetId="7">'Jul 15'!$L$144</definedName>
    <definedName name="UK_Gov_FI_foreign" localSheetId="25">'Jun 14'!$L$144</definedName>
    <definedName name="UK_Gov_FI_foreign" localSheetId="9">'Jun 15'!$L$144</definedName>
    <definedName name="UK_Gov_FI_foreign" localSheetId="29">'Mar 14'!$L$144</definedName>
    <definedName name="UK_Gov_FI_foreign" localSheetId="13">'Mar 15'!$L$144</definedName>
    <definedName name="UK_Gov_FI_foreign" localSheetId="26">'May 14'!$L$144</definedName>
    <definedName name="UK_Gov_FI_foreign" localSheetId="10">'May 15'!$L$144</definedName>
    <definedName name="UK_Gov_FI_foreign" localSheetId="18">'Nov 14'!$L$144</definedName>
    <definedName name="UK_Gov_FI_foreign" localSheetId="19">'Oct 14'!$L$144</definedName>
    <definedName name="UK_Gov_FI_foreign" localSheetId="3">'Oct 15'!$L$144</definedName>
    <definedName name="UK_Gov_FI_foreign" localSheetId="21">'Sep 14'!$L$144</definedName>
    <definedName name="UK_Gov_FI_foreign" localSheetId="5">'Sep 15'!$L$144</definedName>
    <definedName name="UK_Gov_Gold_Dollar" localSheetId="27">'Apr 14'!$L$48</definedName>
    <definedName name="UK_Gov_Gold_Dollar" localSheetId="11">'Apr 15'!$L$48</definedName>
    <definedName name="UK_Gov_Gold_Dollar" localSheetId="22">'Aug 14'!$L$48</definedName>
    <definedName name="UK_Gov_Gold_Dollar" localSheetId="6">'Aug 15'!$L$48</definedName>
    <definedName name="UK_Gov_Gold_Dollar" localSheetId="17">'Dec 14'!$L$48</definedName>
    <definedName name="UK_Gov_Gold_Dollar" localSheetId="30">'Feb 14'!$L$48</definedName>
    <definedName name="UK_Gov_Gold_Dollar" localSheetId="14">'Feb 15'!$L$48</definedName>
    <definedName name="UK_Gov_Gold_Dollar" localSheetId="31">'Jan 14'!$L$48</definedName>
    <definedName name="UK_Gov_Gold_Dollar" localSheetId="15">'Jan 15'!$L$48</definedName>
    <definedName name="UK_Gov_Gold_Dollar" localSheetId="23">'Jul 14'!$L$48</definedName>
    <definedName name="UK_Gov_Gold_Dollar" localSheetId="7">'Jul 15'!$L$48</definedName>
    <definedName name="UK_Gov_Gold_Dollar" localSheetId="25">'Jun 14'!$L$48</definedName>
    <definedName name="UK_Gov_Gold_Dollar" localSheetId="9">'Jun 15'!$L$48</definedName>
    <definedName name="UK_Gov_Gold_Dollar" localSheetId="29">'Mar 14'!$L$48</definedName>
    <definedName name="UK_Gov_Gold_Dollar" localSheetId="13">'Mar 15'!$L$48</definedName>
    <definedName name="UK_Gov_Gold_Dollar" localSheetId="26">'May 14'!$L$48</definedName>
    <definedName name="UK_Gov_Gold_Dollar" localSheetId="10">'May 15'!$L$48</definedName>
    <definedName name="UK_Gov_Gold_Dollar" localSheetId="18">'Nov 14'!$L$48</definedName>
    <definedName name="UK_Gov_Gold_Dollar" localSheetId="19">'Oct 14'!$L$48</definedName>
    <definedName name="UK_Gov_Gold_Dollar" localSheetId="3">'Oct 15'!$L$48</definedName>
    <definedName name="UK_Gov_Gold_Dollar" localSheetId="21">'Sep 14'!$L$48</definedName>
    <definedName name="UK_Gov_Gold_Dollar" localSheetId="5">'Sep 15'!$L$48</definedName>
    <definedName name="UK_Gov_Gold_Fine" localSheetId="27">'Apr 14'!$L$49</definedName>
    <definedName name="UK_Gov_Gold_Fine" localSheetId="11">'Apr 15'!$L$49</definedName>
    <definedName name="UK_Gov_Gold_Fine" localSheetId="22">'Aug 14'!$L$49</definedName>
    <definedName name="UK_Gov_Gold_Fine" localSheetId="6">'Aug 15'!$L$49</definedName>
    <definedName name="UK_Gov_Gold_Fine" localSheetId="17">'Dec 14'!$L$49</definedName>
    <definedName name="UK_Gov_Gold_Fine" localSheetId="14">'Feb 15'!$L$49</definedName>
    <definedName name="UK_Gov_Gold_Fine" localSheetId="15">'Jan 15'!$L$49</definedName>
    <definedName name="UK_Gov_Gold_Fine" localSheetId="23">'Jul 14'!$L$49</definedName>
    <definedName name="UK_Gov_Gold_Fine" localSheetId="7">'Jul 15'!$L$49</definedName>
    <definedName name="UK_Gov_Gold_Fine" localSheetId="25">'Jun 14'!$L$49</definedName>
    <definedName name="UK_Gov_Gold_Fine" localSheetId="9">'Jun 15'!$L$49</definedName>
    <definedName name="UK_Gov_Gold_Fine" localSheetId="29">'Mar 14'!$L$49</definedName>
    <definedName name="UK_Gov_Gold_Fine" localSheetId="13">'Mar 15'!$L$49</definedName>
    <definedName name="UK_Gov_Gold_Fine" localSheetId="26">'May 14'!$L$49</definedName>
    <definedName name="UK_Gov_Gold_Fine" localSheetId="10">'May 15'!$L$49</definedName>
    <definedName name="UK_Gov_Gold_Fine" localSheetId="18">'Nov 14'!$L$49</definedName>
    <definedName name="UK_Gov_Gold_Fine" localSheetId="19">'Oct 14'!$L$49</definedName>
    <definedName name="UK_Gov_Gold_Fine" localSheetId="3">'Oct 15'!$L$49</definedName>
    <definedName name="UK_Gov_Gold_Fine" localSheetId="21">'Sep 14'!$L$49</definedName>
    <definedName name="UK_Gov_Gold_Fine" localSheetId="5">'Sep 15'!$L$49</definedName>
    <definedName name="UK_Gov_IMF" localSheetId="27">'Apr 14'!$L$44</definedName>
    <definedName name="UK_Gov_IMF" localSheetId="11">'Apr 15'!$L$44</definedName>
    <definedName name="UK_Gov_IMF" localSheetId="22">'Aug 14'!$L$44</definedName>
    <definedName name="UK_Gov_IMF" localSheetId="6">'Aug 15'!$L$44</definedName>
    <definedName name="UK_Gov_IMF" localSheetId="17">'Dec 14'!$L$44</definedName>
    <definedName name="UK_Gov_IMF" localSheetId="30">'Feb 14'!$L$44</definedName>
    <definedName name="UK_Gov_IMF" localSheetId="14">'Feb 15'!$L$44</definedName>
    <definedName name="UK_Gov_IMF" localSheetId="31">'Jan 14'!$L$44</definedName>
    <definedName name="UK_Gov_IMF" localSheetId="15">'Jan 15'!$L$44</definedName>
    <definedName name="UK_Gov_IMF" localSheetId="23">'Jul 14'!$L$44</definedName>
    <definedName name="UK_Gov_IMF" localSheetId="7">'Jul 15'!$L$44</definedName>
    <definedName name="UK_Gov_IMF" localSheetId="25">'Jun 14'!$L$44</definedName>
    <definedName name="UK_Gov_IMF" localSheetId="9">'Jun 15'!$L$44</definedName>
    <definedName name="UK_Gov_IMF" localSheetId="29">'Mar 14'!$L$44</definedName>
    <definedName name="UK_Gov_IMF" localSheetId="13">'Mar 15'!$L$44</definedName>
    <definedName name="UK_Gov_IMF" localSheetId="26">'May 14'!$L$44</definedName>
    <definedName name="UK_Gov_IMF" localSheetId="10">'May 15'!$L$44</definedName>
    <definedName name="UK_Gov_IMF" localSheetId="18">'Nov 14'!$L$44</definedName>
    <definedName name="UK_Gov_IMF" localSheetId="19">'Oct 14'!$L$44</definedName>
    <definedName name="UK_Gov_IMF" localSheetId="3">'Oct 15'!$L$44</definedName>
    <definedName name="UK_Gov_IMF" localSheetId="21">'Sep 14'!$L$44</definedName>
    <definedName name="UK_Gov_IMF" localSheetId="5">'Sep 15'!$L$44</definedName>
    <definedName name="UK_Gov_Liab_Collateral" localSheetId="27">'Apr 14'!$L$124</definedName>
    <definedName name="UK_Gov_Liab_Collateral" localSheetId="11">'Apr 15'!$L$124</definedName>
    <definedName name="UK_Gov_Liab_Collateral" localSheetId="22">'Aug 14'!$L$124</definedName>
    <definedName name="UK_Gov_Liab_Collateral" localSheetId="6">'Aug 15'!$L$124</definedName>
    <definedName name="UK_Gov_Liab_Collateral" localSheetId="17">'Dec 14'!$L$124</definedName>
    <definedName name="UK_Gov_Liab_Collateral" localSheetId="14">'Feb 15'!$L$124</definedName>
    <definedName name="UK_Gov_Liab_Collateral" localSheetId="15">'Jan 15'!$L$124</definedName>
    <definedName name="UK_Gov_Liab_Collateral" localSheetId="23">'Jul 14'!$L$124</definedName>
    <definedName name="UK_Gov_Liab_Collateral" localSheetId="7">'Jul 15'!$L$124</definedName>
    <definedName name="UK_Gov_Liab_Collateral" localSheetId="25">'Jun 14'!$L$124</definedName>
    <definedName name="UK_Gov_Liab_Collateral" localSheetId="9">'Jun 15'!$L$124</definedName>
    <definedName name="UK_Gov_Liab_Collateral" localSheetId="29">'Mar 14'!$L$124</definedName>
    <definedName name="UK_Gov_Liab_Collateral" localSheetId="13">'Mar 15'!$L$124</definedName>
    <definedName name="UK_Gov_Liab_Collateral" localSheetId="26">'May 14'!$L$124</definedName>
    <definedName name="UK_Gov_Liab_Collateral" localSheetId="10">'May 15'!$L$124</definedName>
    <definedName name="UK_Gov_Liab_Collateral" localSheetId="18">'Nov 14'!$L$124</definedName>
    <definedName name="UK_Gov_Liab_Collateral" localSheetId="19">'Oct 14'!$L$124</definedName>
    <definedName name="UK_Gov_Liab_Collateral" localSheetId="3">'Oct 15'!$L$124</definedName>
    <definedName name="UK_Gov_Liab_Collateral" localSheetId="21">'Sep 14'!$L$124</definedName>
    <definedName name="UK_Gov_Liab_Collateral" localSheetId="5">'Sep 15'!$L$124</definedName>
    <definedName name="UK_Gov_Liab_Foreign" localSheetId="27">'Apr 14'!$L$122</definedName>
    <definedName name="UK_Gov_Liab_Foreign" localSheetId="11">'Apr 15'!$L$122</definedName>
    <definedName name="UK_Gov_Liab_Foreign" localSheetId="22">'Aug 14'!$L$122</definedName>
    <definedName name="UK_Gov_Liab_Foreign" localSheetId="6">'Aug 15'!$L$122</definedName>
    <definedName name="UK_Gov_Liab_Foreign" localSheetId="17">'Dec 14'!$L$122</definedName>
    <definedName name="UK_Gov_Liab_Foreign" localSheetId="14">'Feb 15'!$L$122</definedName>
    <definedName name="UK_Gov_Liab_Foreign" localSheetId="15">'Jan 15'!$L$122</definedName>
    <definedName name="UK_Gov_Liab_Foreign" localSheetId="23">'Jul 14'!$L$122</definedName>
    <definedName name="UK_Gov_Liab_Foreign" localSheetId="7">'Jul 15'!$L$122</definedName>
    <definedName name="UK_Gov_Liab_Foreign" localSheetId="25">'Jun 14'!$L$122</definedName>
    <definedName name="UK_Gov_Liab_Foreign" localSheetId="9">'Jun 15'!$L$122</definedName>
    <definedName name="UK_Gov_Liab_Foreign" localSheetId="29">'Mar 14'!$L$122</definedName>
    <definedName name="UK_Gov_Liab_Foreign" localSheetId="13">'Mar 15'!$L$122</definedName>
    <definedName name="UK_Gov_Liab_Foreign" localSheetId="26">'May 14'!$L$122</definedName>
    <definedName name="UK_Gov_Liab_Foreign" localSheetId="10">'May 15'!$L$122</definedName>
    <definedName name="UK_Gov_Liab_Foreign" localSheetId="18">'Nov 14'!$L$122</definedName>
    <definedName name="UK_Gov_Liab_Foreign" localSheetId="19">'Oct 14'!$L$122</definedName>
    <definedName name="UK_Gov_Liab_Foreign" localSheetId="3">'Oct 15'!$L$122</definedName>
    <definedName name="UK_Gov_Liab_Foreign" localSheetId="21">'Sep 14'!$L$122</definedName>
    <definedName name="UK_Gov_Liab_Foreign" localSheetId="5">'Sep 15'!$L$122</definedName>
    <definedName name="UK_Gov_Liab_Other" localSheetId="27">'Apr 14'!$L$125</definedName>
    <definedName name="UK_Gov_Liab_Other" localSheetId="11">'Apr 15'!$L$125</definedName>
    <definedName name="UK_Gov_Liab_Other" localSheetId="22">'Aug 14'!$L$125</definedName>
    <definedName name="UK_Gov_Liab_Other" localSheetId="6">'Aug 15'!$L$125</definedName>
    <definedName name="UK_Gov_Liab_Other" localSheetId="17">'Dec 14'!$L$125</definedName>
    <definedName name="UK_Gov_Liab_Other" localSheetId="14">'Feb 15'!$L$125</definedName>
    <definedName name="UK_Gov_Liab_Other" localSheetId="15">'Jan 15'!$L$125</definedName>
    <definedName name="UK_Gov_Liab_Other" localSheetId="23">'Jul 14'!$L$125</definedName>
    <definedName name="UK_Gov_Liab_Other" localSheetId="7">'Jul 15'!$L$125</definedName>
    <definedName name="UK_Gov_Liab_Other" localSheetId="25">'Jun 14'!$L$125</definedName>
    <definedName name="UK_Gov_Liab_Other" localSheetId="9">'Jun 15'!$L$125</definedName>
    <definedName name="UK_Gov_Liab_Other" localSheetId="29">'Mar 14'!$L$125</definedName>
    <definedName name="UK_Gov_Liab_Other" localSheetId="13">'Mar 15'!$L$125</definedName>
    <definedName name="UK_Gov_Liab_Other" localSheetId="26">'May 14'!$L$125</definedName>
    <definedName name="UK_Gov_Liab_Other" localSheetId="10">'May 15'!$L$125</definedName>
    <definedName name="UK_Gov_Liab_Other" localSheetId="18">'Nov 14'!$L$125</definedName>
    <definedName name="UK_Gov_Liab_Other" localSheetId="19">'Oct 14'!$L$125</definedName>
    <definedName name="UK_Gov_Liab_Other" localSheetId="3">'Oct 15'!$L$125</definedName>
    <definedName name="UK_Gov_Liab_Other" localSheetId="21">'Sep 14'!$L$125</definedName>
    <definedName name="UK_Gov_Liab_Other" localSheetId="5">'Sep 15'!$L$125</definedName>
    <definedName name="UK_Gov_Long" localSheetId="27">'Apr 14'!$L$87</definedName>
    <definedName name="UK_Gov_Long" localSheetId="11">'Apr 15'!$L$87</definedName>
    <definedName name="UK_Gov_Long" localSheetId="22">'Aug 14'!$L$87</definedName>
    <definedName name="UK_Gov_Long" localSheetId="6">'Aug 15'!$L$87</definedName>
    <definedName name="UK_Gov_Long" localSheetId="17">'Dec 14'!$L$87</definedName>
    <definedName name="UK_Gov_Long" localSheetId="14">'Feb 15'!$L$87</definedName>
    <definedName name="UK_Gov_Long" localSheetId="15">'Jan 15'!$L$87</definedName>
    <definedName name="UK_Gov_Long" localSheetId="23">'Jul 14'!$L$87</definedName>
    <definedName name="UK_Gov_Long" localSheetId="7">'Jul 15'!$L$87</definedName>
    <definedName name="UK_Gov_Long" localSheetId="25">'Jun 14'!$L$87</definedName>
    <definedName name="UK_Gov_Long" localSheetId="9">'Jun 15'!$L$87</definedName>
    <definedName name="UK_Gov_Long" localSheetId="29">'Mar 14'!$L$87</definedName>
    <definedName name="UK_Gov_Long" localSheetId="13">'Mar 15'!$L$87</definedName>
    <definedName name="UK_Gov_Long" localSheetId="26">'May 14'!$L$87</definedName>
    <definedName name="UK_Gov_Long" localSheetId="10">'May 15'!$L$87</definedName>
    <definedName name="UK_Gov_Long" localSheetId="18">'Nov 14'!$L$87</definedName>
    <definedName name="UK_Gov_Long" localSheetId="19">'Oct 14'!$L$87</definedName>
    <definedName name="UK_Gov_Long" localSheetId="3">'Oct 15'!$L$87</definedName>
    <definedName name="UK_Gov_Long" localSheetId="21">'Sep 14'!$L$87</definedName>
    <definedName name="UK_Gov_Long" localSheetId="5">'Sep 15'!$L$87</definedName>
    <definedName name="UK_Gov_Long_1_m" localSheetId="27">'Apr 14'!$L$89</definedName>
    <definedName name="UK_Gov_Long_1_m" localSheetId="11">'Apr 15'!$L$89</definedName>
    <definedName name="UK_Gov_Long_1_m" localSheetId="22">'Aug 14'!$L$89</definedName>
    <definedName name="UK_Gov_Long_1_m" localSheetId="6">'Aug 15'!$L$89</definedName>
    <definedName name="UK_Gov_Long_1_m" localSheetId="17">'Dec 14'!$L$89</definedName>
    <definedName name="UK_Gov_Long_1_m" localSheetId="14">'Feb 15'!$L$89</definedName>
    <definedName name="UK_Gov_Long_1_m" localSheetId="15">'Jan 15'!$L$89</definedName>
    <definedName name="UK_Gov_Long_1_m" localSheetId="23">'Jul 14'!$L$89</definedName>
    <definedName name="UK_Gov_Long_1_m" localSheetId="7">'Jul 15'!$L$89</definedName>
    <definedName name="UK_Gov_Long_1_m" localSheetId="25">'Jun 14'!$L$89</definedName>
    <definedName name="UK_Gov_Long_1_m" localSheetId="9">'Jun 15'!$L$89</definedName>
    <definedName name="UK_Gov_Long_1_m" localSheetId="29">'Mar 14'!$L$89</definedName>
    <definedName name="UK_Gov_Long_1_m" localSheetId="13">'Mar 15'!$L$89</definedName>
    <definedName name="UK_Gov_Long_1_m" localSheetId="26">'May 14'!$L$89</definedName>
    <definedName name="UK_Gov_Long_1_m" localSheetId="10">'May 15'!$L$89</definedName>
    <definedName name="UK_Gov_Long_1_m" localSheetId="18">'Nov 14'!$L$89</definedName>
    <definedName name="UK_Gov_Long_1_m" localSheetId="19">'Oct 14'!$L$89</definedName>
    <definedName name="UK_Gov_Long_1_m" localSheetId="3">'Oct 15'!$L$89</definedName>
    <definedName name="UK_Gov_Long_1_m" localSheetId="21">'Sep 14'!$L$89</definedName>
    <definedName name="UK_Gov_Long_1_m" localSheetId="5">'Sep 15'!$L$89</definedName>
    <definedName name="UK_Gov_Long_1_y" localSheetId="27">'Apr 14'!$L$91</definedName>
    <definedName name="UK_Gov_Long_1_y" localSheetId="11">'Apr 15'!$L$91</definedName>
    <definedName name="UK_Gov_Long_1_y" localSheetId="22">'Aug 14'!$L$91</definedName>
    <definedName name="UK_Gov_Long_1_y" localSheetId="6">'Aug 15'!$L$91</definedName>
    <definedName name="UK_Gov_Long_1_y" localSheetId="17">'Dec 14'!$L$91</definedName>
    <definedName name="UK_Gov_Long_1_y" localSheetId="14">'Feb 15'!$L$91</definedName>
    <definedName name="UK_Gov_Long_1_y" localSheetId="15">'Jan 15'!$L$91</definedName>
    <definedName name="UK_Gov_Long_1_y" localSheetId="23">'Jul 14'!$L$91</definedName>
    <definedName name="UK_Gov_Long_1_y" localSheetId="7">'Jul 15'!$L$91</definedName>
    <definedName name="UK_Gov_Long_1_y" localSheetId="25">'Jun 14'!$L$91</definedName>
    <definedName name="UK_Gov_Long_1_y" localSheetId="9">'Jun 15'!$L$91</definedName>
    <definedName name="UK_Gov_Long_1_y" localSheetId="29">'Mar 14'!$L$91</definedName>
    <definedName name="UK_Gov_Long_1_y" localSheetId="13">'Mar 15'!$L$91</definedName>
    <definedName name="UK_Gov_Long_1_y" localSheetId="26">'May 14'!$L$91</definedName>
    <definedName name="UK_Gov_Long_1_y" localSheetId="10">'May 15'!$L$91</definedName>
    <definedName name="UK_Gov_Long_1_y" localSheetId="18">'Nov 14'!$L$91</definedName>
    <definedName name="UK_Gov_Long_1_y" localSheetId="19">'Oct 14'!$L$91</definedName>
    <definedName name="UK_Gov_Long_1_y" localSheetId="3">'Oct 15'!$L$91</definedName>
    <definedName name="UK_Gov_Long_1_y" localSheetId="21">'Sep 14'!$L$91</definedName>
    <definedName name="UK_Gov_Long_1_y" localSheetId="5">'Sep 15'!$L$91</definedName>
    <definedName name="UK_Gov_Long_3_m" localSheetId="27">'Apr 14'!$L$90</definedName>
    <definedName name="UK_Gov_Long_3_m" localSheetId="11">'Apr 15'!$L$90</definedName>
    <definedName name="UK_Gov_Long_3_m" localSheetId="22">'Aug 14'!$L$90</definedName>
    <definedName name="UK_Gov_Long_3_m" localSheetId="6">'Aug 15'!$L$90</definedName>
    <definedName name="UK_Gov_Long_3_m" localSheetId="17">'Dec 14'!$L$90</definedName>
    <definedName name="UK_Gov_Long_3_m" localSheetId="14">'Feb 15'!$L$90</definedName>
    <definedName name="UK_Gov_Long_3_m" localSheetId="15">'Jan 15'!$L$90</definedName>
    <definedName name="UK_Gov_Long_3_m" localSheetId="23">'Jul 14'!$L$90</definedName>
    <definedName name="UK_Gov_Long_3_m" localSheetId="7">'Jul 15'!$L$90</definedName>
    <definedName name="UK_Gov_Long_3_m" localSheetId="25">'Jun 14'!$L$90</definedName>
    <definedName name="UK_Gov_Long_3_m" localSheetId="9">'Jun 15'!$L$90</definedName>
    <definedName name="UK_Gov_Long_3_m" localSheetId="29">'Mar 14'!$L$90</definedName>
    <definedName name="UK_Gov_Long_3_m" localSheetId="13">'Mar 15'!$L$90</definedName>
    <definedName name="UK_Gov_Long_3_m" localSheetId="26">'May 14'!$L$90</definedName>
    <definedName name="UK_Gov_Long_3_m" localSheetId="10">'May 15'!$L$90</definedName>
    <definedName name="UK_Gov_Long_3_m" localSheetId="18">'Nov 14'!$L$90</definedName>
    <definedName name="UK_Gov_Long_3_m" localSheetId="19">'Oct 14'!$L$90</definedName>
    <definedName name="UK_Gov_Long_3_m" localSheetId="3">'Oct 15'!$L$90</definedName>
    <definedName name="UK_Gov_Long_3_m" localSheetId="21">'Sep 14'!$L$90</definedName>
    <definedName name="UK_Gov_Long_3_m" localSheetId="5">'Sep 15'!$L$90</definedName>
    <definedName name="UK_Gov_MMI" localSheetId="27">'Apr 14'!$L$23</definedName>
    <definedName name="UK_Gov_MMI" localSheetId="11">'Apr 15'!$L$23</definedName>
    <definedName name="UK_Gov_MMI" localSheetId="22">'Aug 14'!$L$23</definedName>
    <definedName name="UK_Gov_MMI" localSheetId="6">'Aug 15'!$L$23</definedName>
    <definedName name="UK_Gov_MMI" localSheetId="17">'Dec 14'!$L$23</definedName>
    <definedName name="UK_Gov_MMI" localSheetId="14">'Feb 15'!$L$23</definedName>
    <definedName name="UK_Gov_MMI" localSheetId="15">'Jan 15'!$L$23</definedName>
    <definedName name="UK_Gov_MMI" localSheetId="23">'Jul 14'!$L$23</definedName>
    <definedName name="UK_Gov_MMI" localSheetId="7">'Jul 15'!$L$23</definedName>
    <definedName name="UK_Gov_MMI" localSheetId="25">'Jun 14'!$L$23</definedName>
    <definedName name="UK_Gov_MMI" localSheetId="9">'Jun 15'!$L$23</definedName>
    <definedName name="UK_Gov_MMI" localSheetId="29">'Mar 14'!$L$23</definedName>
    <definedName name="UK_Gov_MMI" localSheetId="13">'Mar 15'!$L$23</definedName>
    <definedName name="UK_Gov_MMI" localSheetId="26">'May 14'!$L$23</definedName>
    <definedName name="UK_Gov_MMI" localSheetId="10">'May 15'!$L$23</definedName>
    <definedName name="UK_Gov_MMI" localSheetId="18">'Nov 14'!$L$23</definedName>
    <definedName name="UK_Gov_MMI" localSheetId="19">'Oct 14'!$L$23</definedName>
    <definedName name="UK_Gov_MMI" localSheetId="3">'Oct 15'!$L$23</definedName>
    <definedName name="UK_Gov_MMI" localSheetId="21">'Sep 14'!$L$23</definedName>
    <definedName name="UK_Gov_MMI" localSheetId="5">'Sep 15'!$L$23</definedName>
    <definedName name="UK_Gov_MMI_Claim" localSheetId="27">'Apr 14'!$L$24</definedName>
    <definedName name="UK_Gov_MMI_Claim" localSheetId="11">'Apr 15'!$L$24</definedName>
    <definedName name="UK_Gov_MMI_Claim" localSheetId="22">'Aug 14'!$L$24</definedName>
    <definedName name="UK_Gov_MMI_Claim" localSheetId="6">'Aug 15'!$L$24</definedName>
    <definedName name="UK_Gov_MMI_Claim" localSheetId="17">'Dec 14'!$L$24</definedName>
    <definedName name="UK_Gov_MMI_Claim" localSheetId="14">'Feb 15'!$L$24</definedName>
    <definedName name="UK_Gov_MMI_Claim" localSheetId="15">'Jan 15'!$L$24</definedName>
    <definedName name="UK_Gov_MMI_Claim" localSheetId="23">'Jul 14'!$L$24</definedName>
    <definedName name="UK_Gov_MMI_Claim" localSheetId="7">'Jul 15'!$L$24</definedName>
    <definedName name="UK_Gov_MMI_Claim" localSheetId="25">'Jun 14'!$L$24</definedName>
    <definedName name="UK_Gov_MMI_Claim" localSheetId="9">'Jun 15'!$L$24</definedName>
    <definedName name="UK_Gov_MMI_Claim" localSheetId="29">'Mar 14'!$L$24</definedName>
    <definedName name="UK_Gov_MMI_Claim" localSheetId="13">'Mar 15'!$L$24</definedName>
    <definedName name="UK_Gov_MMI_Claim" localSheetId="26">'May 14'!$L$24</definedName>
    <definedName name="UK_Gov_MMI_Claim" localSheetId="10">'May 15'!$L$24</definedName>
    <definedName name="UK_Gov_MMI_Claim" localSheetId="18">'Nov 14'!$L$24</definedName>
    <definedName name="UK_Gov_MMI_Claim" localSheetId="19">'Oct 14'!$L$24</definedName>
    <definedName name="UK_Gov_MMI_Claim" localSheetId="3">'Oct 15'!$L$24</definedName>
    <definedName name="UK_Gov_MMI_Claim" localSheetId="21">'Sep 14'!$L$24</definedName>
    <definedName name="UK_Gov_MMI_Claim" localSheetId="5">'Sep 15'!$L$24</definedName>
    <definedName name="UK_Gov_MMI_HQ_In" localSheetId="27">'Apr 14'!$L$25</definedName>
    <definedName name="UK_Gov_MMI_HQ_In" localSheetId="11">'Apr 15'!$L$25</definedName>
    <definedName name="UK_Gov_MMI_HQ_In" localSheetId="22">'Aug 14'!$L$25</definedName>
    <definedName name="UK_Gov_MMI_HQ_In" localSheetId="6">'Aug 15'!$L$25</definedName>
    <definedName name="UK_Gov_MMI_HQ_In" localSheetId="17">'Dec 14'!$L$25</definedName>
    <definedName name="UK_Gov_MMI_HQ_In" localSheetId="14">'Feb 15'!$L$25</definedName>
    <definedName name="UK_Gov_MMI_HQ_In" localSheetId="15">'Jan 15'!$L$25</definedName>
    <definedName name="UK_Gov_MMI_HQ_In" localSheetId="23">'Jul 14'!$L$25</definedName>
    <definedName name="UK_Gov_MMI_HQ_In" localSheetId="7">'Jul 15'!$L$25</definedName>
    <definedName name="UK_Gov_MMI_HQ_In" localSheetId="25">'Jun 14'!$L$25</definedName>
    <definedName name="UK_Gov_MMI_HQ_In" localSheetId="9">'Jun 15'!$L$25</definedName>
    <definedName name="UK_Gov_MMI_HQ_In" localSheetId="29">'Mar 14'!$L$25</definedName>
    <definedName name="UK_Gov_MMI_HQ_In" localSheetId="13">'Mar 15'!$L$25</definedName>
    <definedName name="UK_Gov_MMI_HQ_In" localSheetId="26">'May 14'!$L$25</definedName>
    <definedName name="UK_Gov_MMI_HQ_In" localSheetId="10">'May 15'!$L$25</definedName>
    <definedName name="UK_Gov_MMI_HQ_In" localSheetId="18">'Nov 14'!$L$25</definedName>
    <definedName name="UK_Gov_MMI_HQ_In" localSheetId="19">'Oct 14'!$L$25</definedName>
    <definedName name="UK_Gov_MMI_HQ_In" localSheetId="3">'Oct 15'!$L$25</definedName>
    <definedName name="UK_Gov_MMI_HQ_In" localSheetId="21">'Sep 14'!$L$25</definedName>
    <definedName name="UK_Gov_MMI_HQ_In" localSheetId="5">'Sep 15'!$L$25</definedName>
    <definedName name="UK_Gov_MMI_HQ_In_Non_Res" localSheetId="27">'Apr 14'!$L$27</definedName>
    <definedName name="UK_Gov_MMI_HQ_In_Non_Res" localSheetId="11">'Apr 15'!$L$27</definedName>
    <definedName name="UK_Gov_MMI_HQ_In_Non_Res" localSheetId="22">'Aug 14'!$L$27</definedName>
    <definedName name="UK_Gov_MMI_HQ_In_Non_Res" localSheetId="6">'Aug 15'!$L$27</definedName>
    <definedName name="UK_Gov_MMI_HQ_In_Non_Res" localSheetId="17">'Dec 14'!$L$27</definedName>
    <definedName name="UK_Gov_MMI_HQ_In_Non_Res" localSheetId="14">'Feb 15'!$L$27</definedName>
    <definedName name="UK_Gov_MMI_HQ_In_Non_Res" localSheetId="15">'Jan 15'!$L$27</definedName>
    <definedName name="UK_Gov_MMI_HQ_In_Non_Res" localSheetId="23">'Jul 14'!$L$27</definedName>
    <definedName name="UK_Gov_MMI_HQ_In_Non_Res" localSheetId="7">'Jul 15'!$L$27</definedName>
    <definedName name="UK_Gov_MMI_HQ_In_Non_Res" localSheetId="25">'Jun 14'!$L$27</definedName>
    <definedName name="UK_Gov_MMI_HQ_In_Non_Res" localSheetId="9">'Jun 15'!$L$27</definedName>
    <definedName name="UK_Gov_MMI_HQ_In_Non_Res" localSheetId="29">'Mar 14'!$L$27</definedName>
    <definedName name="UK_Gov_MMI_HQ_In_Non_Res" localSheetId="13">'Mar 15'!$L$27</definedName>
    <definedName name="UK_Gov_MMI_HQ_In_Non_Res" localSheetId="26">'May 14'!$L$27</definedName>
    <definedName name="UK_Gov_MMI_HQ_In_Non_Res" localSheetId="10">'May 15'!$L$27</definedName>
    <definedName name="UK_Gov_MMI_HQ_In_Non_Res" localSheetId="18">'Nov 14'!$L$27</definedName>
    <definedName name="UK_Gov_MMI_HQ_In_Non_Res" localSheetId="19">'Oct 14'!$L$27</definedName>
    <definedName name="UK_Gov_MMI_HQ_In_Non_Res" localSheetId="3">'Oct 15'!$L$27</definedName>
    <definedName name="UK_Gov_MMI_HQ_In_Non_Res" localSheetId="21">'Sep 14'!$L$27</definedName>
    <definedName name="UK_Gov_MMI_HQ_In_Non_Res" localSheetId="5">'Sep 15'!$L$27</definedName>
    <definedName name="UK_Gov_MMI_HQ_In_Res" localSheetId="27">'Apr 14'!$L$26</definedName>
    <definedName name="UK_Gov_MMI_HQ_In_Res" localSheetId="11">'Apr 15'!$L$26</definedName>
    <definedName name="UK_Gov_MMI_HQ_In_Res" localSheetId="22">'Aug 14'!$L$26</definedName>
    <definedName name="UK_Gov_MMI_HQ_In_Res" localSheetId="6">'Aug 15'!$L$26</definedName>
    <definedName name="UK_Gov_MMI_HQ_In_Res" localSheetId="17">'Dec 14'!$L$26</definedName>
    <definedName name="UK_Gov_MMI_HQ_In_Res" localSheetId="14">'Feb 15'!$L$26</definedName>
    <definedName name="UK_Gov_MMI_HQ_In_Res" localSheetId="15">'Jan 15'!$L$26</definedName>
    <definedName name="UK_Gov_MMI_HQ_In_Res" localSheetId="23">'Jul 14'!$L$26</definedName>
    <definedName name="UK_Gov_MMI_HQ_In_Res" localSheetId="7">'Jul 15'!$L$26</definedName>
    <definedName name="UK_Gov_MMI_HQ_In_Res" localSheetId="25">'Jun 14'!$L$26</definedName>
    <definedName name="UK_Gov_MMI_HQ_In_Res" localSheetId="9">'Jun 15'!$L$26</definedName>
    <definedName name="UK_Gov_MMI_HQ_In_Res" localSheetId="29">'Mar 14'!$L$26</definedName>
    <definedName name="UK_Gov_MMI_HQ_In_Res" localSheetId="13">'Mar 15'!$L$26</definedName>
    <definedName name="UK_Gov_MMI_HQ_In_Res" localSheetId="26">'May 14'!$L$26</definedName>
    <definedName name="UK_Gov_MMI_HQ_In_Res" localSheetId="10">'May 15'!$L$26</definedName>
    <definedName name="UK_Gov_MMI_HQ_In_Res" localSheetId="18">'Nov 14'!$L$26</definedName>
    <definedName name="UK_Gov_MMI_HQ_In_Res" localSheetId="19">'Oct 14'!$L$26</definedName>
    <definedName name="UK_Gov_MMI_HQ_In_Res" localSheetId="3">'Oct 15'!$L$26</definedName>
    <definedName name="UK_Gov_MMI_HQ_In_Res" localSheetId="21">'Sep 14'!$L$26</definedName>
    <definedName name="UK_Gov_MMI_HQ_In_Res" localSheetId="5">'Sep 15'!$L$26</definedName>
    <definedName name="UK_Gov_MMI_HQ_Out" localSheetId="27">'Apr 14'!$L$28</definedName>
    <definedName name="UK_Gov_MMI_HQ_Out" localSheetId="11">'Apr 15'!$L$28</definedName>
    <definedName name="UK_Gov_MMI_HQ_Out" localSheetId="22">'Aug 14'!$L$28</definedName>
    <definedName name="UK_Gov_MMI_HQ_Out" localSheetId="6">'Aug 15'!$L$28</definedName>
    <definedName name="UK_Gov_MMI_HQ_Out" localSheetId="17">'Dec 14'!$L$28</definedName>
    <definedName name="UK_Gov_MMI_HQ_Out" localSheetId="14">'Feb 15'!$L$28</definedName>
    <definedName name="UK_Gov_MMI_HQ_Out" localSheetId="15">'Jan 15'!$L$28</definedName>
    <definedName name="UK_Gov_MMI_HQ_Out" localSheetId="23">'Jul 14'!$L$28</definedName>
    <definedName name="UK_Gov_MMI_HQ_Out" localSheetId="7">'Jul 15'!$L$28</definedName>
    <definedName name="UK_Gov_MMI_HQ_Out" localSheetId="25">'Jun 14'!$L$28</definedName>
    <definedName name="UK_Gov_MMI_HQ_Out" localSheetId="9">'Jun 15'!$L$28</definedName>
    <definedName name="UK_Gov_MMI_HQ_Out" localSheetId="29">'Mar 14'!$L$28</definedName>
    <definedName name="UK_Gov_MMI_HQ_Out" localSheetId="13">'Mar 15'!$L$28</definedName>
    <definedName name="UK_Gov_MMI_HQ_Out" localSheetId="26">'May 14'!$L$28</definedName>
    <definedName name="UK_Gov_MMI_HQ_Out" localSheetId="10">'May 15'!$L$28</definedName>
    <definedName name="UK_Gov_MMI_HQ_Out" localSheetId="18">'Nov 14'!$L$28</definedName>
    <definedName name="UK_Gov_MMI_HQ_Out" localSheetId="19">'Oct 14'!$L$28</definedName>
    <definedName name="UK_Gov_MMI_HQ_Out" localSheetId="3">'Oct 15'!$L$28</definedName>
    <definedName name="UK_Gov_MMI_HQ_Out" localSheetId="21">'Sep 14'!$L$28</definedName>
    <definedName name="UK_Gov_MMI_HQ_Out" localSheetId="5">'Sep 15'!$L$28</definedName>
    <definedName name="UK_Gov_MMI_HQ_Out_Non_Res" localSheetId="27">'Apr 14'!$L$30</definedName>
    <definedName name="UK_Gov_MMI_HQ_Out_Non_Res" localSheetId="11">'Apr 15'!$L$30</definedName>
    <definedName name="UK_Gov_MMI_HQ_Out_Non_Res" localSheetId="22">'Aug 14'!$L$30</definedName>
    <definedName name="UK_Gov_MMI_HQ_Out_Non_Res" localSheetId="6">'Aug 15'!$L$30</definedName>
    <definedName name="UK_Gov_MMI_HQ_Out_Non_Res" localSheetId="17">'Dec 14'!$L$30</definedName>
    <definedName name="UK_Gov_MMI_HQ_Out_Non_Res" localSheetId="14">'Feb 15'!$L$30</definedName>
    <definedName name="UK_Gov_MMI_HQ_Out_Non_Res" localSheetId="15">'Jan 15'!$L$30</definedName>
    <definedName name="UK_Gov_MMI_HQ_Out_Non_Res" localSheetId="23">'Jul 14'!$L$30</definedName>
    <definedName name="UK_Gov_MMI_HQ_Out_Non_Res" localSheetId="7">'Jul 15'!$L$30</definedName>
    <definedName name="UK_Gov_MMI_HQ_Out_Non_Res" localSheetId="25">'Jun 14'!$L$30</definedName>
    <definedName name="UK_Gov_MMI_HQ_Out_Non_Res" localSheetId="9">'Jun 15'!$L$30</definedName>
    <definedName name="UK_Gov_MMI_HQ_Out_Non_Res" localSheetId="29">'Mar 14'!$L$30</definedName>
    <definedName name="UK_Gov_MMI_HQ_Out_Non_Res" localSheetId="13">'Mar 15'!$L$30</definedName>
    <definedName name="UK_Gov_MMI_HQ_Out_Non_Res" localSheetId="26">'May 14'!$L$30</definedName>
    <definedName name="UK_Gov_MMI_HQ_Out_Non_Res" localSheetId="10">'May 15'!$L$30</definedName>
    <definedName name="UK_Gov_MMI_HQ_Out_Non_Res" localSheetId="18">'Nov 14'!$L$30</definedName>
    <definedName name="UK_Gov_MMI_HQ_Out_Non_Res" localSheetId="19">'Oct 14'!$L$30</definedName>
    <definedName name="UK_Gov_MMI_HQ_Out_Non_Res" localSheetId="3">'Oct 15'!$L$30</definedName>
    <definedName name="UK_Gov_MMI_HQ_Out_Non_Res" localSheetId="21">'Sep 14'!$L$30</definedName>
    <definedName name="UK_Gov_MMI_HQ_Out_Non_Res" localSheetId="5">'Sep 15'!$L$30</definedName>
    <definedName name="UK_Gov_MMI_HQ_Out_Res" localSheetId="27">'Apr 14'!$L$29</definedName>
    <definedName name="UK_Gov_MMI_HQ_Out_Res" localSheetId="11">'Apr 15'!$L$29</definedName>
    <definedName name="UK_Gov_MMI_HQ_Out_Res" localSheetId="22">'Aug 14'!$L$29</definedName>
    <definedName name="UK_Gov_MMI_HQ_Out_Res" localSheetId="6">'Aug 15'!$L$29</definedName>
    <definedName name="UK_Gov_MMI_HQ_Out_Res" localSheetId="17">'Dec 14'!$L$29</definedName>
    <definedName name="UK_Gov_MMI_HQ_Out_Res" localSheetId="14">'Feb 15'!$L$29</definedName>
    <definedName name="UK_Gov_MMI_HQ_Out_Res" localSheetId="15">'Jan 15'!$L$29</definedName>
    <definedName name="UK_Gov_MMI_HQ_Out_Res" localSheetId="23">'Jul 14'!$L$29</definedName>
    <definedName name="UK_Gov_MMI_HQ_Out_Res" localSheetId="7">'Jul 15'!$L$29</definedName>
    <definedName name="UK_Gov_MMI_HQ_Out_Res" localSheetId="25">'Jun 14'!$L$29</definedName>
    <definedName name="UK_Gov_MMI_HQ_Out_Res" localSheetId="9">'Jun 15'!$L$29</definedName>
    <definedName name="UK_Gov_MMI_HQ_Out_Res" localSheetId="29">'Mar 14'!$L$29</definedName>
    <definedName name="UK_Gov_MMI_HQ_Out_Res" localSheetId="13">'Mar 15'!$L$29</definedName>
    <definedName name="UK_Gov_MMI_HQ_Out_Res" localSheetId="26">'May 14'!$L$29</definedName>
    <definedName name="UK_Gov_MMI_HQ_Out_Res" localSheetId="10">'May 15'!$L$29</definedName>
    <definedName name="UK_Gov_MMI_HQ_Out_Res" localSheetId="18">'Nov 14'!$L$29</definedName>
    <definedName name="UK_Gov_MMI_HQ_Out_Res" localSheetId="19">'Oct 14'!$L$29</definedName>
    <definedName name="UK_Gov_MMI_HQ_Out_Res" localSheetId="3">'Oct 15'!$L$29</definedName>
    <definedName name="UK_Gov_MMI_HQ_Out_Res" localSheetId="21">'Sep 14'!$L$29</definedName>
    <definedName name="UK_Gov_MMI_HQ_Out_Res" localSheetId="5">'Sep 15'!$L$29</definedName>
    <definedName name="UK_Gov_Net_Drains" localSheetId="27">'Apr 14'!$L$113</definedName>
    <definedName name="UK_Gov_Net_Drains" localSheetId="11">'Apr 15'!$L$113</definedName>
    <definedName name="UK_Gov_Net_Drains" localSheetId="22">'Aug 14'!$L$113</definedName>
    <definedName name="UK_Gov_Net_Drains" localSheetId="6">'Aug 15'!$L$113</definedName>
    <definedName name="UK_Gov_Net_Drains" localSheetId="17">'Dec 14'!$L$113</definedName>
    <definedName name="UK_Gov_Net_Drains" localSheetId="14">'Feb 15'!$L$113</definedName>
    <definedName name="UK_Gov_Net_Drains" localSheetId="15">'Jan 15'!$L$113</definedName>
    <definedName name="UK_Gov_Net_Drains" localSheetId="23">'Jul 14'!$L$113</definedName>
    <definedName name="UK_Gov_Net_Drains" localSheetId="7">'Jul 15'!$L$113</definedName>
    <definedName name="UK_Gov_Net_Drains" localSheetId="25">'Jun 14'!$L$113</definedName>
    <definedName name="UK_Gov_Net_Drains" localSheetId="9">'Jun 15'!$L$113</definedName>
    <definedName name="UK_Gov_Net_Drains" localSheetId="29">'Mar 14'!$L$113</definedName>
    <definedName name="UK_Gov_Net_Drains" localSheetId="13">'Mar 15'!$L$113</definedName>
    <definedName name="UK_Gov_Net_Drains" localSheetId="26">'May 14'!$L$113</definedName>
    <definedName name="UK_Gov_Net_Drains" localSheetId="10">'May 15'!$L$113</definedName>
    <definedName name="UK_Gov_Net_Drains" localSheetId="18">'Nov 14'!$L$113</definedName>
    <definedName name="UK_Gov_Net_Drains" localSheetId="19">'Oct 14'!$L$113</definedName>
    <definedName name="UK_Gov_Net_Drains" localSheetId="3">'Oct 15'!$L$113</definedName>
    <definedName name="UK_Gov_Net_Drains" localSheetId="21">'Sep 14'!$L$113</definedName>
    <definedName name="UK_Gov_Net_Drains" localSheetId="5">'Sep 15'!$L$113</definedName>
    <definedName name="UK_Gov_Off_Bal" localSheetId="27">'Apr 14'!$L$151</definedName>
    <definedName name="UK_Gov_Off_Bal" localSheetId="11">'Apr 15'!$L$151</definedName>
    <definedName name="UK_Gov_Off_Bal" localSheetId="22">'Aug 14'!$L$151</definedName>
    <definedName name="UK_Gov_Off_Bal" localSheetId="6">'Aug 15'!$L$151</definedName>
    <definedName name="UK_Gov_Off_Bal" localSheetId="17">'Dec 14'!$L$151</definedName>
    <definedName name="UK_Gov_Off_Bal" localSheetId="14">'Feb 15'!$L$151</definedName>
    <definedName name="UK_Gov_Off_Bal" localSheetId="15">'Jan 15'!$L$151</definedName>
    <definedName name="UK_Gov_Off_Bal" localSheetId="23">'Jul 14'!$L$151</definedName>
    <definedName name="UK_Gov_Off_Bal" localSheetId="7">'Jul 15'!$L$151</definedName>
    <definedName name="UK_Gov_Off_Bal" localSheetId="25">'Jun 14'!$L$151</definedName>
    <definedName name="UK_Gov_Off_Bal" localSheetId="9">'Jun 15'!$L$151</definedName>
    <definedName name="UK_Gov_Off_Bal" localSheetId="29">'Mar 14'!$L$151</definedName>
    <definedName name="UK_Gov_Off_Bal" localSheetId="13">'Mar 15'!$L$151</definedName>
    <definedName name="UK_Gov_Off_Bal" localSheetId="26">'May 14'!$L$151</definedName>
    <definedName name="UK_Gov_Off_Bal" localSheetId="10">'May 15'!$L$151</definedName>
    <definedName name="UK_Gov_Off_Bal" localSheetId="18">'Nov 14'!$L$151</definedName>
    <definedName name="UK_Gov_Off_Bal" localSheetId="19">'Oct 14'!$L$151</definedName>
    <definedName name="UK_Gov_Off_Bal" localSheetId="3">'Oct 15'!$L$151</definedName>
    <definedName name="UK_Gov_Off_Bal" localSheetId="21">'Sep 14'!$L$151</definedName>
    <definedName name="UK_Gov_Off_Bal" localSheetId="5">'Sep 15'!$L$151</definedName>
    <definedName name="UK_Gov_Off_Bal_1_y" localSheetId="27">'Apr 14'!$L$157</definedName>
    <definedName name="UK_Gov_Off_Bal_1_y" localSheetId="11">'Apr 15'!$L$157</definedName>
    <definedName name="UK_Gov_Off_Bal_1_y" localSheetId="22">'Aug 14'!$L$157</definedName>
    <definedName name="UK_Gov_Off_Bal_1_y" localSheetId="6">'Aug 15'!$L$157</definedName>
    <definedName name="UK_Gov_Off_Bal_1_y" localSheetId="17">'Dec 14'!$L$157</definedName>
    <definedName name="UK_Gov_Off_Bal_1_y" localSheetId="14">'Feb 15'!$L$157</definedName>
    <definedName name="UK_Gov_Off_Bal_1_y" localSheetId="15">'Jan 15'!$L$157</definedName>
    <definedName name="UK_Gov_Off_Bal_1_y" localSheetId="23">'Jul 14'!$L$157</definedName>
    <definedName name="UK_Gov_Off_Bal_1_y" localSheetId="7">'Jul 15'!$L$157</definedName>
    <definedName name="UK_Gov_Off_Bal_1_y" localSheetId="25">'Jun 14'!$L$157</definedName>
    <definedName name="UK_Gov_Off_Bal_1_y" localSheetId="9">'Jun 15'!$L$157</definedName>
    <definedName name="UK_Gov_Off_Bal_1_y" localSheetId="29">'Mar 14'!$L$157</definedName>
    <definedName name="UK_Gov_Off_Bal_1_y" localSheetId="13">'Mar 15'!$L$157</definedName>
    <definedName name="UK_Gov_Off_Bal_1_y" localSheetId="26">'May 14'!$L$157</definedName>
    <definedName name="UK_Gov_Off_Bal_1_y" localSheetId="10">'May 15'!$L$157</definedName>
    <definedName name="UK_Gov_Off_Bal_1_y" localSheetId="18">'Nov 14'!$L$157</definedName>
    <definedName name="UK_Gov_Off_Bal_1_y" localSheetId="19">'Oct 14'!$L$157</definedName>
    <definedName name="UK_Gov_Off_Bal_1_y" localSheetId="3">'Oct 15'!$L$157</definedName>
    <definedName name="UK_Gov_Off_Bal_1_y" localSheetId="21">'Sep 14'!$L$157</definedName>
    <definedName name="UK_Gov_Off_Bal_1_y" localSheetId="5">'Sep 15'!$L$157</definedName>
    <definedName name="UK_Gov_Off_Bal_CCIR_Swaps" localSheetId="27">'Apr 14'!$L$153</definedName>
    <definedName name="UK_Gov_Off_Bal_CCIR_Swaps" localSheetId="11">'Apr 15'!$L$153</definedName>
    <definedName name="UK_Gov_Off_Bal_CCIR_Swaps" localSheetId="22">'Aug 14'!$L$153</definedName>
    <definedName name="UK_Gov_Off_Bal_CCIR_Swaps" localSheetId="6">'Aug 15'!$L$153</definedName>
    <definedName name="UK_Gov_Off_Bal_CCIR_Swaps" localSheetId="17">'Dec 14'!$L$153</definedName>
    <definedName name="UK_Gov_Off_Bal_CCIR_Swaps" localSheetId="14">'Feb 15'!$L$153</definedName>
    <definedName name="UK_Gov_Off_Bal_CCIR_Swaps" localSheetId="15">'Jan 15'!$L$153</definedName>
    <definedName name="UK_Gov_Off_Bal_CCIR_Swaps" localSheetId="23">'Jul 14'!$L$153</definedName>
    <definedName name="UK_Gov_Off_Bal_CCIR_Swaps" localSheetId="7">'Jul 15'!$L$153</definedName>
    <definedName name="UK_Gov_Off_Bal_CCIR_Swaps" localSheetId="25">'Jun 14'!$L$153</definedName>
    <definedName name="UK_Gov_Off_Bal_CCIR_Swaps" localSheetId="9">'Jun 15'!$L$153</definedName>
    <definedName name="UK_Gov_Off_Bal_CCIR_Swaps" localSheetId="29">'Mar 14'!$L$153</definedName>
    <definedName name="UK_Gov_Off_Bal_CCIR_Swaps" localSheetId="13">'Mar 15'!$L$153</definedName>
    <definedName name="UK_Gov_Off_Bal_CCIR_Swaps" localSheetId="26">'May 14'!$L$153</definedName>
    <definedName name="UK_Gov_Off_Bal_CCIR_Swaps" localSheetId="10">'May 15'!$L$153</definedName>
    <definedName name="UK_Gov_Off_Bal_CCIR_Swaps" localSheetId="18">'Nov 14'!$L$153</definedName>
    <definedName name="UK_Gov_Off_Bal_CCIR_Swaps" localSheetId="19">'Oct 14'!$L$153</definedName>
    <definedName name="UK_Gov_Off_Bal_CCIR_Swaps" localSheetId="3">'Oct 15'!$L$153</definedName>
    <definedName name="UK_Gov_Off_Bal_CCIR_Swaps" localSheetId="21">'Sep 14'!$L$153</definedName>
    <definedName name="UK_Gov_Off_Bal_CCIR_Swaps" localSheetId="5">'Sep 15'!$L$153</definedName>
    <definedName name="UK_Gov_Off_Bal_Foreign" localSheetId="27">'Apr 14'!$L$152</definedName>
    <definedName name="UK_Gov_Off_Bal_Foreign" localSheetId="11">'Apr 15'!$L$152</definedName>
    <definedName name="UK_Gov_Off_Bal_Foreign" localSheetId="22">'Aug 14'!$L$152</definedName>
    <definedName name="UK_Gov_Off_Bal_Foreign" localSheetId="6">'Aug 15'!$L$152</definedName>
    <definedName name="UK_Gov_Off_Bal_Foreign" localSheetId="17">'Dec 14'!$L$152</definedName>
    <definedName name="UK_Gov_Off_Bal_Foreign" localSheetId="14">'Feb 15'!$L$152</definedName>
    <definedName name="UK_Gov_Off_Bal_Foreign" localSheetId="15">'Jan 15'!$L$152</definedName>
    <definedName name="UK_Gov_Off_Bal_Foreign" localSheetId="23">'Jul 14'!$L$152</definedName>
    <definedName name="UK_Gov_Off_Bal_Foreign" localSheetId="7">'Jul 15'!$L$152</definedName>
    <definedName name="UK_Gov_Off_Bal_Foreign" localSheetId="25">'Jun 14'!$L$152</definedName>
    <definedName name="UK_Gov_Off_Bal_Foreign" localSheetId="9">'Jun 15'!$L$152</definedName>
    <definedName name="UK_Gov_Off_Bal_Foreign" localSheetId="29">'Mar 14'!$L$152</definedName>
    <definedName name="UK_Gov_Off_Bal_Foreign" localSheetId="13">'Mar 15'!$L$152</definedName>
    <definedName name="UK_Gov_Off_Bal_Foreign" localSheetId="26">'May 14'!$L$152</definedName>
    <definedName name="UK_Gov_Off_Bal_Foreign" localSheetId="10">'May 15'!$L$152</definedName>
    <definedName name="UK_Gov_Off_Bal_Foreign" localSheetId="18">'Nov 14'!$L$152</definedName>
    <definedName name="UK_Gov_Off_Bal_Foreign" localSheetId="19">'Oct 14'!$L$152</definedName>
    <definedName name="UK_Gov_Off_Bal_Foreign" localSheetId="3">'Oct 15'!$L$152</definedName>
    <definedName name="UK_Gov_Off_Bal_Foreign" localSheetId="21">'Sep 14'!$L$152</definedName>
    <definedName name="UK_Gov_Off_Bal_Foreign" localSheetId="5">'Sep 15'!$L$152</definedName>
    <definedName name="UK_Gov_Off_Bal_IR_Swaps" localSheetId="27">'Apr 14'!$L$154</definedName>
    <definedName name="UK_Gov_Off_Bal_IR_Swaps" localSheetId="11">'Apr 15'!$L$154</definedName>
    <definedName name="UK_Gov_Off_Bal_IR_Swaps" localSheetId="22">'Aug 14'!$L$154</definedName>
    <definedName name="UK_Gov_Off_Bal_IR_Swaps" localSheetId="6">'Aug 15'!$L$154</definedName>
    <definedName name="UK_Gov_Off_Bal_IR_Swaps" localSheetId="17">'Dec 14'!$L$154</definedName>
    <definedName name="UK_Gov_Off_Bal_IR_Swaps" localSheetId="14">'Feb 15'!$L$154</definedName>
    <definedName name="UK_Gov_Off_Bal_IR_Swaps" localSheetId="15">'Jan 15'!$L$154</definedName>
    <definedName name="UK_Gov_Off_Bal_IR_Swaps" localSheetId="23">'Jul 14'!$L$154</definedName>
    <definedName name="UK_Gov_Off_Bal_IR_Swaps" localSheetId="7">'Jul 15'!$L$154</definedName>
    <definedName name="UK_Gov_Off_Bal_IR_Swaps" localSheetId="25">'Jun 14'!$L$154</definedName>
    <definedName name="UK_Gov_Off_Bal_IR_Swaps" localSheetId="9">'Jun 15'!$L$154</definedName>
    <definedName name="UK_Gov_Off_Bal_IR_Swaps" localSheetId="29">'Mar 14'!$L$154</definedName>
    <definedName name="UK_Gov_Off_Bal_IR_Swaps" localSheetId="13">'Mar 15'!$L$154</definedName>
    <definedName name="UK_Gov_Off_Bal_IR_Swaps" localSheetId="26">'May 14'!$L$154</definedName>
    <definedName name="UK_Gov_Off_Bal_IR_Swaps" localSheetId="10">'May 15'!$L$154</definedName>
    <definedName name="UK_Gov_Off_Bal_IR_Swaps" localSheetId="18">'Nov 14'!$L$154</definedName>
    <definedName name="UK_Gov_Off_Bal_IR_Swaps" localSheetId="19">'Oct 14'!$L$154</definedName>
    <definedName name="UK_Gov_Off_Bal_IR_Swaps" localSheetId="3">'Oct 15'!$L$154</definedName>
    <definedName name="UK_Gov_Off_Bal_IR_Swaps" localSheetId="21">'Sep 14'!$L$154</definedName>
    <definedName name="UK_Gov_Off_Bal_IR_Swaps" localSheetId="5">'Sep 15'!$L$154</definedName>
    <definedName name="UK_Gov_Off_Bal_Options" localSheetId="27">'Apr 14'!$L$155</definedName>
    <definedName name="UK_Gov_Off_Bal_Options" localSheetId="11">'Apr 15'!$L$155</definedName>
    <definedName name="UK_Gov_Off_Bal_Options" localSheetId="22">'Aug 14'!$L$155</definedName>
    <definedName name="UK_Gov_Off_Bal_Options" localSheetId="6">'Aug 15'!$L$155</definedName>
    <definedName name="UK_Gov_Off_Bal_Options" localSheetId="17">'Dec 14'!$L$155</definedName>
    <definedName name="UK_Gov_Off_Bal_Options" localSheetId="14">'Feb 15'!$L$155</definedName>
    <definedName name="UK_Gov_Off_Bal_Options" localSheetId="15">'Jan 15'!$L$155</definedName>
    <definedName name="UK_Gov_Off_Bal_Options" localSheetId="23">'Jul 14'!$L$155</definedName>
    <definedName name="UK_Gov_Off_Bal_Options" localSheetId="7">'Jul 15'!$L$155</definedName>
    <definedName name="UK_Gov_Off_Bal_Options" localSheetId="25">'Jun 14'!$L$155</definedName>
    <definedName name="UK_Gov_Off_Bal_Options" localSheetId="9">'Jun 15'!$L$155</definedName>
    <definedName name="UK_Gov_Off_Bal_Options" localSheetId="29">'Mar 14'!$L$155</definedName>
    <definedName name="UK_Gov_Off_Bal_Options" localSheetId="13">'Mar 15'!$L$155</definedName>
    <definedName name="UK_Gov_Off_Bal_Options" localSheetId="26">'May 14'!$L$155</definedName>
    <definedName name="UK_Gov_Off_Bal_Options" localSheetId="10">'May 15'!$L$155</definedName>
    <definedName name="UK_Gov_Off_Bal_Options" localSheetId="18">'Nov 14'!$L$155</definedName>
    <definedName name="UK_Gov_Off_Bal_Options" localSheetId="19">'Oct 14'!$L$155</definedName>
    <definedName name="UK_Gov_Off_Bal_Options" localSheetId="3">'Oct 15'!$L$155</definedName>
    <definedName name="UK_Gov_Off_Bal_Options" localSheetId="21">'Sep 14'!$L$155</definedName>
    <definedName name="UK_Gov_Off_Bal_Options" localSheetId="5">'Sep 15'!$L$155</definedName>
    <definedName name="UK_Gov_ORA" localSheetId="27">'Apr 14'!$L$51</definedName>
    <definedName name="UK_Gov_ORA" localSheetId="11">'Apr 15'!$L$51</definedName>
    <definedName name="UK_Gov_ORA" localSheetId="22">'Aug 14'!$L$51</definedName>
    <definedName name="UK_Gov_ORA" localSheetId="6">'Aug 15'!$L$51</definedName>
    <definedName name="UK_Gov_ORA" localSheetId="17">'Dec 14'!$L$51</definedName>
    <definedName name="UK_Gov_ORA" localSheetId="30">'Feb 14'!$L$51</definedName>
    <definedName name="UK_Gov_ORA" localSheetId="14">'Feb 15'!$L$51</definedName>
    <definedName name="UK_Gov_ORA" localSheetId="31">'Jan 14'!$L$51</definedName>
    <definedName name="UK_Gov_ORA" localSheetId="15">'Jan 15'!$L$51</definedName>
    <definedName name="UK_Gov_ORA" localSheetId="23">'Jul 14'!$L$51</definedName>
    <definedName name="UK_Gov_ORA" localSheetId="7">'Jul 15'!$L$51</definedName>
    <definedName name="UK_Gov_ORA" localSheetId="25">'Jun 14'!$L$51</definedName>
    <definedName name="UK_Gov_ORA" localSheetId="9">'Jun 15'!$L$51</definedName>
    <definedName name="UK_Gov_ORA" localSheetId="29">'Mar 14'!$L$51</definedName>
    <definedName name="UK_Gov_ORA" localSheetId="13">'Mar 15'!$L$51</definedName>
    <definedName name="UK_Gov_ORA" localSheetId="26">'May 14'!$L$51</definedName>
    <definedName name="UK_Gov_ORA" localSheetId="10">'May 15'!$L$51</definedName>
    <definedName name="UK_Gov_ORA" localSheetId="18">'Nov 14'!$L$51</definedName>
    <definedName name="UK_Gov_ORA" localSheetId="19">'Oct 14'!$L$51</definedName>
    <definedName name="UK_Gov_ORA" localSheetId="3">'Oct 15'!$L$51</definedName>
    <definedName name="UK_Gov_ORA" localSheetId="21">'Sep 14'!$L$51</definedName>
    <definedName name="UK_Gov_ORA" localSheetId="5">'Sep 15'!$L$51</definedName>
    <definedName name="UK_Gov_ORA_Capital" localSheetId="27">'Apr 14'!$L$53</definedName>
    <definedName name="UK_Gov_ORA_Capital" localSheetId="11">'Apr 15'!$L$53</definedName>
    <definedName name="UK_Gov_ORA_Capital" localSheetId="22">'Aug 14'!$L$53</definedName>
    <definedName name="UK_Gov_ORA_Capital" localSheetId="6">'Aug 15'!$L$53</definedName>
    <definedName name="UK_Gov_ORA_Capital" localSheetId="17">'Dec 14'!$L$53</definedName>
    <definedName name="UK_Gov_ORA_Capital" localSheetId="14">'Feb 15'!$L$53</definedName>
    <definedName name="UK_Gov_ORA_Capital" localSheetId="15">'Jan 15'!$L$53</definedName>
    <definedName name="UK_Gov_ORA_Capital" localSheetId="23">'Jul 14'!$L$53</definedName>
    <definedName name="UK_Gov_ORA_Capital" localSheetId="7">'Jul 15'!$L$53</definedName>
    <definedName name="UK_Gov_ORA_Capital" localSheetId="25">'Jun 14'!$L$53</definedName>
    <definedName name="UK_Gov_ORA_Capital" localSheetId="9">'Jun 15'!$L$53</definedName>
    <definedName name="UK_Gov_ORA_Capital" localSheetId="29">'Mar 14'!$L$53</definedName>
    <definedName name="UK_Gov_ORA_Capital" localSheetId="13">'Mar 15'!$L$53</definedName>
    <definedName name="UK_Gov_ORA_Capital" localSheetId="26">'May 14'!$L$53</definedName>
    <definedName name="UK_Gov_ORA_Capital" localSheetId="10">'May 15'!$L$53</definedName>
    <definedName name="UK_Gov_ORA_Capital" localSheetId="18">'Nov 14'!$L$53</definedName>
    <definedName name="UK_Gov_ORA_Capital" localSheetId="19">'Oct 14'!$L$53</definedName>
    <definedName name="UK_Gov_ORA_Capital" localSheetId="3">'Oct 15'!$L$53</definedName>
    <definedName name="UK_Gov_ORA_Capital" localSheetId="21">'Sep 14'!$L$53</definedName>
    <definedName name="UK_Gov_ORA_Capital" localSheetId="5">'Sep 15'!$L$53</definedName>
    <definedName name="UK_Gov_ORA_Claim" localSheetId="27">'Apr 14'!$L$56</definedName>
    <definedName name="UK_Gov_ORA_Claim" localSheetId="11">'Apr 15'!$L$56</definedName>
    <definedName name="UK_Gov_ORA_Claim" localSheetId="22">'Aug 14'!$L$56</definedName>
    <definedName name="UK_Gov_ORA_Claim" localSheetId="6">'Aug 15'!$L$56</definedName>
    <definedName name="UK_Gov_ORA_Claim" localSheetId="17">'Dec 14'!$L$56</definedName>
    <definedName name="UK_Gov_ORA_Claim" localSheetId="14">'Feb 15'!$L$56</definedName>
    <definedName name="UK_Gov_ORA_Claim" localSheetId="15">'Jan 15'!$L$56</definedName>
    <definedName name="UK_Gov_ORA_Claim" localSheetId="23">'Jul 14'!$L$56</definedName>
    <definedName name="UK_Gov_ORA_Claim" localSheetId="7">'Jul 15'!$L$56</definedName>
    <definedName name="UK_Gov_ORA_Claim" localSheetId="25">'Jun 14'!$L$56</definedName>
    <definedName name="UK_Gov_ORA_Claim" localSheetId="9">'Jun 15'!$L$56</definedName>
    <definedName name="UK_Gov_ORA_Claim" localSheetId="29">'Mar 14'!$L$56</definedName>
    <definedName name="UK_Gov_ORA_Claim" localSheetId="13">'Mar 15'!$L$56</definedName>
    <definedName name="UK_Gov_ORA_Claim" localSheetId="26">'May 14'!$L$56</definedName>
    <definedName name="UK_Gov_ORA_Claim" localSheetId="10">'May 15'!$L$56</definedName>
    <definedName name="UK_Gov_ORA_Claim" localSheetId="18">'Nov 14'!$L$56</definedName>
    <definedName name="UK_Gov_ORA_Claim" localSheetId="19">'Oct 14'!$L$56</definedName>
    <definedName name="UK_Gov_ORA_Claim" localSheetId="3">'Oct 15'!$L$56</definedName>
    <definedName name="UK_Gov_ORA_Claim" localSheetId="21">'Sep 14'!$L$56</definedName>
    <definedName name="UK_Gov_ORA_Claim" localSheetId="5">'Sep 15'!$L$56</definedName>
    <definedName name="UK_Gov_ORA_Claim_Res" localSheetId="27">'Apr 14'!$L$57</definedName>
    <definedName name="UK_Gov_ORA_Claim_Res" localSheetId="11">'Apr 15'!$L$57</definedName>
    <definedName name="UK_Gov_ORA_Claim_Res" localSheetId="22">'Aug 14'!$L$57</definedName>
    <definedName name="UK_Gov_ORA_Claim_Res" localSheetId="6">'Aug 15'!$L$57</definedName>
    <definedName name="UK_Gov_ORA_Claim_Res" localSheetId="17">'Dec 14'!$L$57</definedName>
    <definedName name="UK_Gov_ORA_Claim_Res" localSheetId="14">'Feb 15'!$L$57</definedName>
    <definedName name="UK_Gov_ORA_Claim_Res" localSheetId="15">'Jan 15'!$L$57</definedName>
    <definedName name="UK_Gov_ORA_Claim_Res" localSheetId="23">'Jul 14'!$L$57</definedName>
    <definedName name="UK_Gov_ORA_Claim_Res" localSheetId="7">'Jul 15'!$L$57</definedName>
    <definedName name="UK_Gov_ORA_Claim_Res" localSheetId="25">'Jun 14'!$L$57</definedName>
    <definedName name="UK_Gov_ORA_Claim_Res" localSheetId="9">'Jun 15'!$L$57</definedName>
    <definedName name="UK_Gov_ORA_Claim_Res" localSheetId="29">'Mar 14'!$L$57</definedName>
    <definedName name="UK_Gov_ORA_Claim_Res" localSheetId="13">'Mar 15'!$L$57</definedName>
    <definedName name="UK_Gov_ORA_Claim_Res" localSheetId="26">'May 14'!$L$57</definedName>
    <definedName name="UK_Gov_ORA_Claim_Res" localSheetId="10">'May 15'!$L$57</definedName>
    <definedName name="UK_Gov_ORA_Claim_Res" localSheetId="18">'Nov 14'!$L$57</definedName>
    <definedName name="UK_Gov_ORA_Claim_Res" localSheetId="19">'Oct 14'!$L$57</definedName>
    <definedName name="UK_Gov_ORA_Claim_Res" localSheetId="3">'Oct 15'!$L$57</definedName>
    <definedName name="UK_Gov_ORA_Claim_Res" localSheetId="21">'Sep 14'!$L$57</definedName>
    <definedName name="UK_Gov_ORA_Claim_Res" localSheetId="5">'Sep 15'!$L$57</definedName>
    <definedName name="UK_Gov_ORA_Foreign" localSheetId="27">'Apr 14'!$L$54</definedName>
    <definedName name="UK_Gov_ORA_Foreign" localSheetId="11">'Apr 15'!$L$54</definedName>
    <definedName name="UK_Gov_ORA_Foreign" localSheetId="22">'Aug 14'!$L$54</definedName>
    <definedName name="UK_Gov_ORA_Foreign" localSheetId="6">'Aug 15'!$L$54</definedName>
    <definedName name="UK_Gov_ORA_Foreign" localSheetId="17">'Dec 14'!$L$54</definedName>
    <definedName name="UK_Gov_ORA_Foreign" localSheetId="30">'Feb 14'!$L$54</definedName>
    <definedName name="UK_Gov_ORA_Foreign" localSheetId="14">'Feb 15'!$L$54</definedName>
    <definedName name="UK_Gov_ORA_Foreign" localSheetId="31">'Jan 14'!$L$54</definedName>
    <definedName name="UK_Gov_ORA_Foreign" localSheetId="15">'Jan 15'!$L$54</definedName>
    <definedName name="UK_Gov_ORA_Foreign" localSheetId="23">'Jul 14'!$L$54</definedName>
    <definedName name="UK_Gov_ORA_Foreign" localSheetId="7">'Jul 15'!$L$54</definedName>
    <definedName name="UK_Gov_ORA_Foreign" localSheetId="25">'Jun 14'!$L$54</definedName>
    <definedName name="UK_Gov_ORA_Foreign" localSheetId="9">'Jun 15'!$L$54</definedName>
    <definedName name="UK_Gov_ORA_Foreign" localSheetId="29">'Mar 14'!$L$54</definedName>
    <definedName name="UK_Gov_ORA_Foreign" localSheetId="13">'Mar 15'!$L$54</definedName>
    <definedName name="UK_Gov_ORA_Foreign" localSheetId="26">'May 14'!$L$54</definedName>
    <definedName name="UK_Gov_ORA_Foreign" localSheetId="10">'May 15'!$L$54</definedName>
    <definedName name="UK_Gov_ORA_Foreign" localSheetId="18">'Nov 14'!$L$54</definedName>
    <definedName name="UK_Gov_ORA_Foreign" localSheetId="19">'Oct 14'!$L$54</definedName>
    <definedName name="UK_Gov_ORA_Foreign" localSheetId="3">'Oct 15'!$L$54</definedName>
    <definedName name="UK_Gov_ORA_Foreign" localSheetId="21">'Sep 14'!$L$54</definedName>
    <definedName name="UK_Gov_ORA_Foreign" localSheetId="5">'Sep 15'!$L$54</definedName>
    <definedName name="UK_Gov_ORA_Foreign_Res" localSheetId="27">'Apr 14'!$L$55</definedName>
    <definedName name="UK_Gov_ORA_Foreign_Res" localSheetId="11">'Apr 15'!$L$55</definedName>
    <definedName name="UK_Gov_ORA_Foreign_Res" localSheetId="22">'Aug 14'!$L$55</definedName>
    <definedName name="UK_Gov_ORA_Foreign_Res" localSheetId="6">'Aug 15'!$L$55</definedName>
    <definedName name="UK_Gov_ORA_Foreign_Res" localSheetId="17">'Dec 14'!$L$55</definedName>
    <definedName name="UK_Gov_ORA_Foreign_Res" localSheetId="14">'Feb 15'!$L$55</definedName>
    <definedName name="UK_Gov_ORA_Foreign_Res" localSheetId="15">'Jan 15'!$L$55</definedName>
    <definedName name="UK_Gov_ORA_Foreign_Res" localSheetId="23">'Jul 14'!$L$55</definedName>
    <definedName name="UK_Gov_ORA_Foreign_Res" localSheetId="7">'Jul 15'!$L$55</definedName>
    <definedName name="UK_Gov_ORA_Foreign_Res" localSheetId="25">'Jun 14'!$L$55</definedName>
    <definedName name="UK_Gov_ORA_Foreign_Res" localSheetId="9">'Jun 15'!$L$55</definedName>
    <definedName name="UK_Gov_ORA_Foreign_Res" localSheetId="29">'Mar 14'!$L$55</definedName>
    <definedName name="UK_Gov_ORA_Foreign_Res" localSheetId="13">'Mar 15'!$L$55</definedName>
    <definedName name="UK_Gov_ORA_Foreign_Res" localSheetId="26">'May 14'!$L$55</definedName>
    <definedName name="UK_Gov_ORA_Foreign_Res" localSheetId="10">'May 15'!$L$55</definedName>
    <definedName name="UK_Gov_ORA_Foreign_Res" localSheetId="18">'Nov 14'!$L$55</definedName>
    <definedName name="UK_Gov_ORA_Foreign_Res" localSheetId="19">'Oct 14'!$L$55</definedName>
    <definedName name="UK_Gov_ORA_Foreign_Res" localSheetId="3">'Oct 15'!$L$55</definedName>
    <definedName name="UK_Gov_ORA_Foreign_Res" localSheetId="21">'Sep 14'!$L$55</definedName>
    <definedName name="UK_Gov_ORA_Foreign_Res" localSheetId="5">'Sep 15'!$L$55</definedName>
    <definedName name="UK_Gov_Pledged_RA" localSheetId="27">'Apr 14'!$L$146</definedName>
    <definedName name="UK_Gov_Pledged_RA" localSheetId="11">'Apr 15'!$L$146</definedName>
    <definedName name="UK_Gov_Pledged_RA" localSheetId="22">'Aug 14'!$L$146</definedName>
    <definedName name="UK_Gov_Pledged_RA" localSheetId="6">'Aug 15'!$L$146</definedName>
    <definedName name="UK_Gov_Pledged_RA" localSheetId="17">'Dec 14'!$L$146</definedName>
    <definedName name="UK_Gov_Pledged_RA" localSheetId="14">'Feb 15'!$L$146</definedName>
    <definedName name="UK_Gov_Pledged_RA" localSheetId="15">'Jan 15'!$L$146</definedName>
    <definedName name="UK_Gov_Pledged_RA" localSheetId="23">'Jul 14'!$L$146</definedName>
    <definedName name="UK_Gov_Pledged_RA" localSheetId="7">'Jul 15'!$L$146</definedName>
    <definedName name="UK_Gov_Pledged_RA" localSheetId="25">'Jun 14'!$L$146</definedName>
    <definedName name="UK_Gov_Pledged_RA" localSheetId="9">'Jun 15'!$L$146</definedName>
    <definedName name="UK_Gov_Pledged_RA" localSheetId="29">'Mar 14'!$L$146</definedName>
    <definedName name="UK_Gov_Pledged_RA" localSheetId="13">'Mar 15'!$L$146</definedName>
    <definedName name="UK_Gov_Pledged_RA" localSheetId="26">'May 14'!$L$146</definedName>
    <definedName name="UK_Gov_Pledged_RA" localSheetId="10">'May 15'!$L$146</definedName>
    <definedName name="UK_Gov_Pledged_RA" localSheetId="18">'Nov 14'!$L$146</definedName>
    <definedName name="UK_Gov_Pledged_RA" localSheetId="19">'Oct 14'!$L$146</definedName>
    <definedName name="UK_Gov_Pledged_RA" localSheetId="3">'Oct 15'!$L$146</definedName>
    <definedName name="UK_Gov_Pledged_RA" localSheetId="21">'Sep 14'!$L$146</definedName>
    <definedName name="UK_Gov_Pledged_RA" localSheetId="5">'Sep 15'!$L$146</definedName>
    <definedName name="UK_Gov_RA" localSheetId="27">'Apr 14'!$L$8</definedName>
    <definedName name="UK_Gov_RA" localSheetId="11">'Apr 15'!$L$8</definedName>
    <definedName name="UK_Gov_RA" localSheetId="22">'Aug 14'!$L$8</definedName>
    <definedName name="UK_Gov_RA" localSheetId="6">'Aug 15'!$L$8</definedName>
    <definedName name="UK_Gov_RA" localSheetId="17">'Dec 14'!$L$8</definedName>
    <definedName name="UK_Gov_RA" localSheetId="14">'Feb 15'!$L$8</definedName>
    <definedName name="UK_Gov_RA" localSheetId="15">'Jan 15'!$L$8</definedName>
    <definedName name="UK_Gov_RA" localSheetId="23">'Jul 14'!$L$8</definedName>
    <definedName name="UK_Gov_RA" localSheetId="7">'Jul 15'!$L$8</definedName>
    <definedName name="UK_Gov_RA" localSheetId="25">'Jun 14'!$L$8</definedName>
    <definedName name="UK_Gov_RA" localSheetId="9">'Jun 15'!$L$8</definedName>
    <definedName name="UK_Gov_RA" localSheetId="29">'Mar 14'!$L$8</definedName>
    <definedName name="UK_Gov_RA" localSheetId="13">'Mar 15'!$L$8</definedName>
    <definedName name="UK_Gov_RA" localSheetId="26">'May 14'!$L$8</definedName>
    <definedName name="UK_Gov_RA" localSheetId="10">'May 15'!$L$8</definedName>
    <definedName name="UK_Gov_RA" localSheetId="18">'Nov 14'!$L$8</definedName>
    <definedName name="UK_Gov_RA" localSheetId="19">'Oct 14'!$L$8</definedName>
    <definedName name="UK_Gov_RA" localSheetId="3">'Oct 15'!$L$8</definedName>
    <definedName name="UK_Gov_RA" localSheetId="21">'Sep 14'!$L$8</definedName>
    <definedName name="UK_Gov_RA" localSheetId="5">'Sep 15'!$L$8</definedName>
    <definedName name="UK_Gov_RA_as_Collateral" localSheetId="27">'Apr 14'!$L$148</definedName>
    <definedName name="UK_Gov_RA_as_Collateral" localSheetId="11">'Apr 15'!$L$148</definedName>
    <definedName name="UK_Gov_RA_as_Collateral" localSheetId="22">'Aug 14'!$L$148</definedName>
    <definedName name="UK_Gov_RA_as_Collateral" localSheetId="6">'Aug 15'!$L$148</definedName>
    <definedName name="UK_Gov_RA_as_Collateral" localSheetId="17">'Dec 14'!$L$148</definedName>
    <definedName name="UK_Gov_RA_as_Collateral" localSheetId="14">'Feb 15'!$L$148</definedName>
    <definedName name="UK_Gov_RA_as_Collateral" localSheetId="15">'Jan 15'!$L$148</definedName>
    <definedName name="UK_Gov_RA_as_Collateral" localSheetId="23">'Jul 14'!$L$148</definedName>
    <definedName name="UK_Gov_RA_as_Collateral" localSheetId="7">'Jul 15'!$L$148</definedName>
    <definedName name="UK_Gov_RA_as_Collateral" localSheetId="25">'Jun 14'!$L$148</definedName>
    <definedName name="UK_Gov_RA_as_Collateral" localSheetId="9">'Jun 15'!$L$148</definedName>
    <definedName name="UK_Gov_RA_as_Collateral" localSheetId="29">'Mar 14'!$L$148</definedName>
    <definedName name="UK_Gov_RA_as_Collateral" localSheetId="13">'Mar 15'!$L$148</definedName>
    <definedName name="UK_Gov_RA_as_Collateral" localSheetId="26">'May 14'!$L$148</definedName>
    <definedName name="UK_Gov_RA_as_Collateral" localSheetId="10">'May 15'!$L$148</definedName>
    <definedName name="UK_Gov_RA_as_Collateral" localSheetId="18">'Nov 14'!$L$148</definedName>
    <definedName name="UK_Gov_RA_as_Collateral" localSheetId="19">'Oct 14'!$L$148</definedName>
    <definedName name="UK_Gov_RA_as_Collateral" localSheetId="3">'Oct 15'!$L$148</definedName>
    <definedName name="UK_Gov_RA_as_Collateral" localSheetId="21">'Sep 14'!$L$148</definedName>
    <definedName name="UK_Gov_RA_as_Collateral" localSheetId="5">'Sep 15'!$L$148</definedName>
    <definedName name="UK_Gov_Repos_In" localSheetId="27">'Apr 14'!$L$99</definedName>
    <definedName name="UK_Gov_Repos_In" localSheetId="11">'Apr 15'!$L$99</definedName>
    <definedName name="UK_Gov_Repos_In" localSheetId="22">'Aug 14'!$L$99</definedName>
    <definedName name="UK_Gov_Repos_In" localSheetId="6">'Aug 15'!$L$99</definedName>
    <definedName name="UK_Gov_Repos_In" localSheetId="17">'Dec 14'!$L$99</definedName>
    <definedName name="UK_Gov_Repos_In" localSheetId="14">'Feb 15'!$L$99</definedName>
    <definedName name="UK_Gov_Repos_In" localSheetId="15">'Jan 15'!$L$99</definedName>
    <definedName name="UK_Gov_Repos_In" localSheetId="23">'Jul 14'!$L$99</definedName>
    <definedName name="UK_Gov_Repos_In" localSheetId="7">'Jul 15'!$L$99</definedName>
    <definedName name="UK_Gov_Repos_In" localSheetId="25">'Jun 14'!$L$99</definedName>
    <definedName name="UK_Gov_Repos_In" localSheetId="9">'Jun 15'!$L$99</definedName>
    <definedName name="UK_Gov_Repos_In" localSheetId="29">'Mar 14'!$L$99</definedName>
    <definedName name="UK_Gov_Repos_In" localSheetId="13">'Mar 15'!$L$99</definedName>
    <definedName name="UK_Gov_Repos_In" localSheetId="26">'May 14'!$L$99</definedName>
    <definedName name="UK_Gov_Repos_In" localSheetId="10">'May 15'!$L$99</definedName>
    <definedName name="UK_Gov_Repos_In" localSheetId="18">'Nov 14'!$L$99</definedName>
    <definedName name="UK_Gov_Repos_In" localSheetId="19">'Oct 14'!$L$99</definedName>
    <definedName name="UK_Gov_Repos_In" localSheetId="3">'Oct 15'!$L$99</definedName>
    <definedName name="UK_Gov_Repos_In" localSheetId="21">'Sep 14'!$L$99</definedName>
    <definedName name="UK_Gov_Repos_In" localSheetId="5">'Sep 15'!$L$99</definedName>
    <definedName name="UK_Gov_Repos_In_1_m" localSheetId="27">'Apr 14'!$L$100</definedName>
    <definedName name="UK_Gov_Repos_In_1_m" localSheetId="11">'Apr 15'!$L$100</definedName>
    <definedName name="UK_Gov_Repos_In_1_m" localSheetId="22">'Aug 14'!$L$100</definedName>
    <definedName name="UK_Gov_Repos_In_1_m" localSheetId="6">'Aug 15'!$L$100</definedName>
    <definedName name="UK_Gov_Repos_In_1_m" localSheetId="17">'Dec 14'!$L$100</definedName>
    <definedName name="UK_Gov_Repos_In_1_m" localSheetId="14">'Feb 15'!$L$100</definedName>
    <definedName name="UK_Gov_Repos_In_1_m" localSheetId="15">'Jan 15'!$L$100</definedName>
    <definedName name="UK_Gov_Repos_In_1_m" localSheetId="23">'Jul 14'!$L$100</definedName>
    <definedName name="UK_Gov_Repos_In_1_m" localSheetId="7">'Jul 15'!$L$100</definedName>
    <definedName name="UK_Gov_Repos_In_1_m" localSheetId="25">'Jun 14'!$L$100</definedName>
    <definedName name="UK_Gov_Repos_In_1_m" localSheetId="9">'Jun 15'!$L$100</definedName>
    <definedName name="UK_Gov_Repos_In_1_m" localSheetId="29">'Mar 14'!$L$100</definedName>
    <definedName name="UK_Gov_Repos_In_1_m" localSheetId="13">'Mar 15'!$L$100</definedName>
    <definedName name="UK_Gov_Repos_In_1_m" localSheetId="26">'May 14'!$L$100</definedName>
    <definedName name="UK_Gov_Repos_In_1_m" localSheetId="10">'May 15'!$L$100</definedName>
    <definedName name="UK_Gov_Repos_In_1_m" localSheetId="18">'Nov 14'!$L$100</definedName>
    <definedName name="UK_Gov_Repos_In_1_m" localSheetId="19">'Oct 14'!$L$100</definedName>
    <definedName name="UK_Gov_Repos_In_1_m" localSheetId="3">'Oct 15'!$L$100</definedName>
    <definedName name="UK_Gov_Repos_In_1_m" localSheetId="21">'Sep 14'!$L$100</definedName>
    <definedName name="UK_Gov_Repos_In_1_m" localSheetId="5">'Sep 15'!$L$100</definedName>
    <definedName name="UK_Gov_Repos_In_1_y" localSheetId="27">'Apr 14'!$L$102</definedName>
    <definedName name="UK_Gov_Repos_In_1_y" localSheetId="11">'Apr 15'!$L$102</definedName>
    <definedName name="UK_Gov_Repos_In_1_y" localSheetId="22">'Aug 14'!$L$102</definedName>
    <definedName name="UK_Gov_Repos_In_1_y" localSheetId="6">'Aug 15'!$L$102</definedName>
    <definedName name="UK_Gov_Repos_In_1_y" localSheetId="17">'Dec 14'!$L$102</definedName>
    <definedName name="UK_Gov_Repos_In_1_y" localSheetId="14">'Feb 15'!$L$102</definedName>
    <definedName name="UK_Gov_Repos_In_1_y" localSheetId="15">'Jan 15'!$L$102</definedName>
    <definedName name="UK_Gov_Repos_In_1_y" localSheetId="23">'Jul 14'!$L$102</definedName>
    <definedName name="UK_Gov_Repos_In_1_y" localSheetId="7">'Jul 15'!$L$102</definedName>
    <definedName name="UK_Gov_Repos_In_1_y" localSheetId="25">'Jun 14'!$L$102</definedName>
    <definedName name="UK_Gov_Repos_In_1_y" localSheetId="9">'Jun 15'!$L$102</definedName>
    <definedName name="UK_Gov_Repos_In_1_y" localSheetId="29">'Mar 14'!$L$102</definedName>
    <definedName name="UK_Gov_Repos_In_1_y" localSheetId="13">'Mar 15'!$L$102</definedName>
    <definedName name="UK_Gov_Repos_In_1_y" localSheetId="26">'May 14'!$L$102</definedName>
    <definedName name="UK_Gov_Repos_In_1_y" localSheetId="10">'May 15'!$L$102</definedName>
    <definedName name="UK_Gov_Repos_In_1_y" localSheetId="18">'Nov 14'!$L$102</definedName>
    <definedName name="UK_Gov_Repos_In_1_y" localSheetId="19">'Oct 14'!$L$102</definedName>
    <definedName name="UK_Gov_Repos_In_1_y" localSheetId="3">'Oct 15'!$L$102</definedName>
    <definedName name="UK_Gov_Repos_In_1_y" localSheetId="21">'Sep 14'!$L$102</definedName>
    <definedName name="UK_Gov_Repos_In_1_y" localSheetId="5">'Sep 15'!$L$102</definedName>
    <definedName name="UK_Gov_Repos_In_3_m" localSheetId="27">'Apr 14'!$L$101</definedName>
    <definedName name="UK_Gov_Repos_In_3_m" localSheetId="11">'Apr 15'!$L$101</definedName>
    <definedName name="UK_Gov_Repos_In_3_m" localSheetId="22">'Aug 14'!$L$101</definedName>
    <definedName name="UK_Gov_Repos_In_3_m" localSheetId="6">'Aug 15'!$L$101</definedName>
    <definedName name="UK_Gov_Repos_In_3_m" localSheetId="17">'Dec 14'!$L$101</definedName>
    <definedName name="UK_Gov_Repos_In_3_m" localSheetId="14">'Feb 15'!$L$101</definedName>
    <definedName name="UK_Gov_Repos_In_3_m" localSheetId="15">'Jan 15'!$L$101</definedName>
    <definedName name="UK_Gov_Repos_In_3_m" localSheetId="23">'Jul 14'!$L$101</definedName>
    <definedName name="UK_Gov_Repos_In_3_m" localSheetId="7">'Jul 15'!$L$101</definedName>
    <definedName name="UK_Gov_Repos_In_3_m" localSheetId="25">'Jun 14'!$L$101</definedName>
    <definedName name="UK_Gov_Repos_In_3_m" localSheetId="9">'Jun 15'!$L$101</definedName>
    <definedName name="UK_Gov_Repos_In_3_m" localSheetId="29">'Mar 14'!$L$101</definedName>
    <definedName name="UK_Gov_Repos_In_3_m" localSheetId="13">'Mar 15'!$L$101</definedName>
    <definedName name="UK_Gov_Repos_In_3_m" localSheetId="26">'May 14'!$L$101</definedName>
    <definedName name="UK_Gov_Repos_In_3_m" localSheetId="10">'May 15'!$L$101</definedName>
    <definedName name="UK_Gov_Repos_In_3_m" localSheetId="18">'Nov 14'!$L$101</definedName>
    <definedName name="UK_Gov_Repos_In_3_m" localSheetId="19">'Oct 14'!$L$101</definedName>
    <definedName name="UK_Gov_Repos_In_3_m" localSheetId="3">'Oct 15'!$L$101</definedName>
    <definedName name="UK_Gov_Repos_In_3_m" localSheetId="21">'Sep 14'!$L$101</definedName>
    <definedName name="UK_Gov_Repos_In_3_m" localSheetId="5">'Sep 15'!$L$101</definedName>
    <definedName name="UK_Gov_Repos_Out" localSheetId="27">'Apr 14'!$L$94</definedName>
    <definedName name="UK_Gov_Repos_Out" localSheetId="11">'Apr 15'!$L$94</definedName>
    <definedName name="UK_Gov_Repos_Out" localSheetId="22">'Aug 14'!$L$94</definedName>
    <definedName name="UK_Gov_Repos_Out" localSheetId="6">'Aug 15'!$L$94</definedName>
    <definedName name="UK_Gov_Repos_Out" localSheetId="17">'Dec 14'!$L$94</definedName>
    <definedName name="UK_Gov_Repos_Out" localSheetId="14">'Feb 15'!$L$94</definedName>
    <definedName name="UK_Gov_Repos_Out" localSheetId="15">'Jan 15'!$L$94</definedName>
    <definedName name="UK_Gov_Repos_Out" localSheetId="23">'Jul 14'!$L$94</definedName>
    <definedName name="UK_Gov_Repos_Out" localSheetId="7">'Jul 15'!$L$94</definedName>
    <definedName name="UK_Gov_Repos_Out" localSheetId="25">'Jun 14'!$L$94</definedName>
    <definedName name="UK_Gov_Repos_Out" localSheetId="9">'Jun 15'!$L$94</definedName>
    <definedName name="UK_Gov_Repos_Out" localSheetId="29">'Mar 14'!$L$94</definedName>
    <definedName name="UK_Gov_Repos_Out" localSheetId="13">'Mar 15'!$L$94</definedName>
    <definedName name="UK_Gov_Repos_Out" localSheetId="26">'May 14'!$L$94</definedName>
    <definedName name="UK_Gov_Repos_Out" localSheetId="10">'May 15'!$L$94</definedName>
    <definedName name="UK_Gov_Repos_Out" localSheetId="18">'Nov 14'!$L$94</definedName>
    <definedName name="UK_Gov_Repos_Out" localSheetId="19">'Oct 14'!$L$94</definedName>
    <definedName name="UK_Gov_Repos_Out" localSheetId="3">'Oct 15'!$L$94</definedName>
    <definedName name="UK_Gov_Repos_Out" localSheetId="21">'Sep 14'!$L$94</definedName>
    <definedName name="UK_Gov_Repos_Out" localSheetId="5">'Sep 15'!$L$94</definedName>
    <definedName name="UK_Gov_Repos_Out_1_m" localSheetId="27">'Apr 14'!$L$95</definedName>
    <definedName name="UK_Gov_Repos_Out_1_m" localSheetId="11">'Apr 15'!$L$95</definedName>
    <definedName name="UK_Gov_Repos_Out_1_m" localSheetId="22">'Aug 14'!$L$95</definedName>
    <definedName name="UK_Gov_Repos_Out_1_m" localSheetId="6">'Aug 15'!$L$95</definedName>
    <definedName name="UK_Gov_Repos_Out_1_m" localSheetId="17">'Dec 14'!$L$95</definedName>
    <definedName name="UK_Gov_Repos_Out_1_m" localSheetId="14">'Feb 15'!$L$95</definedName>
    <definedName name="UK_Gov_Repos_Out_1_m" localSheetId="15">'Jan 15'!$L$95</definedName>
    <definedName name="UK_Gov_Repos_Out_1_m" localSheetId="23">'Jul 14'!$L$95</definedName>
    <definedName name="UK_Gov_Repos_Out_1_m" localSheetId="7">'Jul 15'!$L$95</definedName>
    <definedName name="UK_Gov_Repos_Out_1_m" localSheetId="25">'Jun 14'!$L$95</definedName>
    <definedName name="UK_Gov_Repos_Out_1_m" localSheetId="9">'Jun 15'!$L$95</definedName>
    <definedName name="UK_Gov_Repos_Out_1_m" localSheetId="29">'Mar 14'!$L$95</definedName>
    <definedName name="UK_Gov_Repos_Out_1_m" localSheetId="13">'Mar 15'!$L$95</definedName>
    <definedName name="UK_Gov_Repos_Out_1_m" localSheetId="26">'May 14'!$L$95</definedName>
    <definedName name="UK_Gov_Repos_Out_1_m" localSheetId="10">'May 15'!$L$95</definedName>
    <definedName name="UK_Gov_Repos_Out_1_m" localSheetId="18">'Nov 14'!$L$95</definedName>
    <definedName name="UK_Gov_Repos_Out_1_m" localSheetId="19">'Oct 14'!$L$95</definedName>
    <definedName name="UK_Gov_Repos_Out_1_m" localSheetId="3">'Oct 15'!$L$95</definedName>
    <definedName name="UK_Gov_Repos_Out_1_m" localSheetId="21">'Sep 14'!$L$95</definedName>
    <definedName name="UK_Gov_Repos_Out_1_m" localSheetId="5">'Sep 15'!$L$95</definedName>
    <definedName name="UK_Gov_Repos_Out_1_y" localSheetId="27">'Apr 14'!$L$97</definedName>
    <definedName name="UK_Gov_Repos_Out_1_y" localSheetId="11">'Apr 15'!$L$97</definedName>
    <definedName name="UK_Gov_Repos_Out_1_y" localSheetId="22">'Aug 14'!$L$97</definedName>
    <definedName name="UK_Gov_Repos_Out_1_y" localSheetId="6">'Aug 15'!$L$97</definedName>
    <definedName name="UK_Gov_Repos_Out_1_y" localSheetId="17">'Dec 14'!$L$97</definedName>
    <definedName name="UK_Gov_Repos_Out_1_y" localSheetId="14">'Feb 15'!$L$97</definedName>
    <definedName name="UK_Gov_Repos_Out_1_y" localSheetId="15">'Jan 15'!$L$97</definedName>
    <definedName name="UK_Gov_Repos_Out_1_y" localSheetId="23">'Jul 14'!$L$97</definedName>
    <definedName name="UK_Gov_Repos_Out_1_y" localSheetId="7">'Jul 15'!$L$97</definedName>
    <definedName name="UK_Gov_Repos_Out_1_y" localSheetId="25">'Jun 14'!$L$97</definedName>
    <definedName name="UK_Gov_Repos_Out_1_y" localSheetId="9">'Jun 15'!$L$97</definedName>
    <definedName name="UK_Gov_Repos_Out_1_y" localSheetId="29">'Mar 14'!$L$97</definedName>
    <definedName name="UK_Gov_Repos_Out_1_y" localSheetId="13">'Mar 15'!$L$97</definedName>
    <definedName name="UK_Gov_Repos_Out_1_y" localSheetId="26">'May 14'!$L$97</definedName>
    <definedName name="UK_Gov_Repos_Out_1_y" localSheetId="10">'May 15'!$L$97</definedName>
    <definedName name="UK_Gov_Repos_Out_1_y" localSheetId="18">'Nov 14'!$L$97</definedName>
    <definedName name="UK_Gov_Repos_Out_1_y" localSheetId="19">'Oct 14'!$L$97</definedName>
    <definedName name="UK_Gov_Repos_Out_1_y" localSheetId="3">'Oct 15'!$L$97</definedName>
    <definedName name="UK_Gov_Repos_Out_1_y" localSheetId="21">'Sep 14'!$L$97</definedName>
    <definedName name="UK_Gov_Repos_Out_1_y" localSheetId="5">'Sep 15'!$L$97</definedName>
    <definedName name="UK_Gov_Repos_Out_3_m" localSheetId="27">'Apr 14'!$L$96</definedName>
    <definedName name="UK_Gov_Repos_Out_3_m" localSheetId="11">'Apr 15'!$L$96</definedName>
    <definedName name="UK_Gov_Repos_Out_3_m" localSheetId="22">'Aug 14'!$L$96</definedName>
    <definedName name="UK_Gov_Repos_Out_3_m" localSheetId="6">'Aug 15'!$L$96</definedName>
    <definedName name="UK_Gov_Repos_Out_3_m" localSheetId="17">'Dec 14'!$L$96</definedName>
    <definedName name="UK_Gov_Repos_Out_3_m" localSheetId="14">'Feb 15'!$L$96</definedName>
    <definedName name="UK_Gov_Repos_Out_3_m" localSheetId="15">'Jan 15'!$L$96</definedName>
    <definedName name="UK_Gov_Repos_Out_3_m" localSheetId="23">'Jul 14'!$L$96</definedName>
    <definedName name="UK_Gov_Repos_Out_3_m" localSheetId="7">'Jul 15'!$L$96</definedName>
    <definedName name="UK_Gov_Repos_Out_3_m" localSheetId="25">'Jun 14'!$L$96</definedName>
    <definedName name="UK_Gov_Repos_Out_3_m" localSheetId="9">'Jun 15'!$L$96</definedName>
    <definedName name="UK_Gov_Repos_Out_3_m" localSheetId="29">'Mar 14'!$L$96</definedName>
    <definedName name="UK_Gov_Repos_Out_3_m" localSheetId="13">'Mar 15'!$L$96</definedName>
    <definedName name="UK_Gov_Repos_Out_3_m" localSheetId="26">'May 14'!$L$96</definedName>
    <definedName name="UK_Gov_Repos_Out_3_m" localSheetId="10">'May 15'!$L$96</definedName>
    <definedName name="UK_Gov_Repos_Out_3_m" localSheetId="18">'Nov 14'!$L$96</definedName>
    <definedName name="UK_Gov_Repos_Out_3_m" localSheetId="19">'Oct 14'!$L$96</definedName>
    <definedName name="UK_Gov_Repos_Out_3_m" localSheetId="3">'Oct 15'!$L$96</definedName>
    <definedName name="UK_Gov_Repos_Out_3_m" localSheetId="21">'Sep 14'!$L$96</definedName>
    <definedName name="UK_Gov_Repos_Out_3_m" localSheetId="5">'Sep 15'!$L$96</definedName>
    <definedName name="UK_Gov_SDR" localSheetId="27">'Apr 14'!$L$46</definedName>
    <definedName name="UK_Gov_SDR" localSheetId="11">'Apr 15'!$L$46</definedName>
    <definedName name="UK_Gov_SDR" localSheetId="22">'Aug 14'!$L$46</definedName>
    <definedName name="UK_Gov_SDR" localSheetId="6">'Aug 15'!$L$46</definedName>
    <definedName name="UK_Gov_SDR" localSheetId="17">'Dec 14'!$L$46</definedName>
    <definedName name="UK_Gov_SDR" localSheetId="30">'Feb 14'!$L$46</definedName>
    <definedName name="UK_Gov_SDR" localSheetId="14">'Feb 15'!$L$46</definedName>
    <definedName name="UK_Gov_SDR" localSheetId="31">'Jan 14'!$L$46</definedName>
    <definedName name="UK_Gov_SDR" localSheetId="15">'Jan 15'!$L$46</definedName>
    <definedName name="UK_Gov_SDR" localSheetId="23">'Jul 14'!$L$46</definedName>
    <definedName name="UK_Gov_SDR" localSheetId="7">'Jul 15'!$L$46</definedName>
    <definedName name="UK_Gov_SDR" localSheetId="25">'Jun 14'!$L$46</definedName>
    <definedName name="UK_Gov_SDR" localSheetId="9">'Jun 15'!$L$46</definedName>
    <definedName name="UK_Gov_SDR" localSheetId="29">'Mar 14'!$L$46</definedName>
    <definedName name="UK_Gov_SDR" localSheetId="13">'Mar 15'!$L$46</definedName>
    <definedName name="UK_Gov_SDR" localSheetId="26">'May 14'!$L$46</definedName>
    <definedName name="UK_Gov_SDR" localSheetId="10">'May 15'!$L$46</definedName>
    <definedName name="UK_Gov_SDR" localSheetId="18">'Nov 14'!$L$46</definedName>
    <definedName name="UK_Gov_SDR" localSheetId="19">'Oct 14'!$L$46</definedName>
    <definedName name="UK_Gov_SDR" localSheetId="3">'Oct 15'!$L$46</definedName>
    <definedName name="UK_Gov_SDR" localSheetId="21">'Sep 14'!$L$46</definedName>
    <definedName name="UK_Gov_SDR" localSheetId="5">'Sep 15'!$L$46</definedName>
    <definedName name="UK_Gov_Sec" localSheetId="27">'Apr 14'!$L$12</definedName>
    <definedName name="UK_Gov_Sec" localSheetId="11">'Apr 15'!$L$12</definedName>
    <definedName name="UK_Gov_Sec" localSheetId="22">'Aug 14'!$L$12</definedName>
    <definedName name="UK_Gov_Sec" localSheetId="6">'Aug 15'!$L$12</definedName>
    <definedName name="UK_Gov_Sec" localSheetId="17">'Dec 14'!$L$12</definedName>
    <definedName name="UK_Gov_Sec" localSheetId="30">'Feb 14'!$L$12</definedName>
    <definedName name="UK_Gov_Sec" localSheetId="14">'Feb 15'!$L$12</definedName>
    <definedName name="UK_Gov_Sec" localSheetId="31">'Jan 14'!$L$12</definedName>
    <definedName name="UK_Gov_Sec" localSheetId="15">'Jan 15'!$L$12</definedName>
    <definedName name="UK_Gov_Sec" localSheetId="23">'Jul 14'!$L$12</definedName>
    <definedName name="UK_Gov_Sec" localSheetId="7">'Jul 15'!$L$12</definedName>
    <definedName name="UK_Gov_Sec" localSheetId="25">'Jun 14'!$L$12</definedName>
    <definedName name="UK_Gov_Sec" localSheetId="9">'Jun 15'!$L$12</definedName>
    <definedName name="UK_Gov_Sec" localSheetId="29">'Mar 14'!$L$12</definedName>
    <definedName name="UK_Gov_Sec" localSheetId="13">'Mar 15'!$L$12</definedName>
    <definedName name="UK_Gov_Sec" localSheetId="26">'May 14'!$L$12</definedName>
    <definedName name="UK_Gov_Sec" localSheetId="10">'May 15'!$L$12</definedName>
    <definedName name="UK_Gov_Sec" localSheetId="18">'Nov 14'!$L$12</definedName>
    <definedName name="UK_Gov_Sec" localSheetId="19">'Oct 14'!$L$12</definedName>
    <definedName name="UK_Gov_Sec" localSheetId="3">'Oct 15'!$L$12</definedName>
    <definedName name="UK_Gov_Sec" localSheetId="21">'Sep 14'!$L$12</definedName>
    <definedName name="UK_Gov_Sec" localSheetId="5">'Sep 15'!$L$12</definedName>
    <definedName name="UK_Gov_Sec" localSheetId="2">'[16]output'!$L$12</definedName>
    <definedName name="UK_Gov_Sec_as_Collateral" localSheetId="27">'Apr 14'!$L$149</definedName>
    <definedName name="UK_Gov_Sec_as_Collateral" localSheetId="11">'Apr 15'!$L$149</definedName>
    <definedName name="UK_Gov_Sec_as_Collateral" localSheetId="22">'Aug 14'!$L$149</definedName>
    <definedName name="UK_Gov_Sec_as_Collateral" localSheetId="6">'Aug 15'!$L$149</definedName>
    <definedName name="UK_Gov_Sec_as_Collateral" localSheetId="17">'Dec 14'!$L$149</definedName>
    <definedName name="UK_Gov_Sec_as_Collateral" localSheetId="14">'Feb 15'!$L$149</definedName>
    <definedName name="UK_Gov_Sec_as_Collateral" localSheetId="15">'Jan 15'!$L$149</definedName>
    <definedName name="UK_Gov_Sec_as_Collateral" localSheetId="23">'Jul 14'!$L$149</definedName>
    <definedName name="UK_Gov_Sec_as_Collateral" localSheetId="7">'Jul 15'!$L$149</definedName>
    <definedName name="UK_Gov_Sec_as_Collateral" localSheetId="25">'Jun 14'!$L$149</definedName>
    <definedName name="UK_Gov_Sec_as_Collateral" localSheetId="9">'Jun 15'!$L$149</definedName>
    <definedName name="UK_Gov_Sec_as_Collateral" localSheetId="29">'Mar 14'!$L$149</definedName>
    <definedName name="UK_Gov_Sec_as_Collateral" localSheetId="13">'Mar 15'!$L$149</definedName>
    <definedName name="UK_Gov_Sec_as_Collateral" localSheetId="26">'May 14'!$L$149</definedName>
    <definedName name="UK_Gov_Sec_as_Collateral" localSheetId="10">'May 15'!$L$149</definedName>
    <definedName name="UK_Gov_Sec_as_Collateral" localSheetId="18">'Nov 14'!$L$149</definedName>
    <definedName name="UK_Gov_Sec_as_Collateral" localSheetId="19">'Oct 14'!$L$149</definedName>
    <definedName name="UK_Gov_Sec_as_Collateral" localSheetId="3">'Oct 15'!$L$149</definedName>
    <definedName name="UK_Gov_Sec_as_Collateral" localSheetId="21">'Sep 14'!$L$149</definedName>
    <definedName name="UK_Gov_Sec_as_Collateral" localSheetId="5">'Sep 15'!$L$149</definedName>
    <definedName name="UK_Gov_Short" localSheetId="27">'Apr 14'!$L$81</definedName>
    <definedName name="UK_Gov_Short" localSheetId="11">'Apr 15'!$L$81</definedName>
    <definedName name="UK_Gov_Short" localSheetId="22">'Aug 14'!$L$81</definedName>
    <definedName name="UK_Gov_Short" localSheetId="6">'Aug 15'!$L$81</definedName>
    <definedName name="UK_Gov_Short" localSheetId="17">'Dec 14'!$L$81</definedName>
    <definedName name="UK_Gov_Short" localSheetId="14">'Feb 15'!$L$81</definedName>
    <definedName name="UK_Gov_Short" localSheetId="15">'Jan 15'!$L$81</definedName>
    <definedName name="UK_Gov_Short" localSheetId="23">'Jul 14'!$L$81</definedName>
    <definedName name="UK_Gov_Short" localSheetId="7">'Jul 15'!$L$81</definedName>
    <definedName name="UK_Gov_Short" localSheetId="25">'Jun 14'!$L$81</definedName>
    <definedName name="UK_Gov_Short" localSheetId="9">'Jun 15'!$L$81</definedName>
    <definedName name="UK_Gov_Short" localSheetId="29">'Mar 14'!$L$81</definedName>
    <definedName name="UK_Gov_Short" localSheetId="13">'Mar 15'!$L$81</definedName>
    <definedName name="UK_Gov_Short" localSheetId="26">'May 14'!$L$81</definedName>
    <definedName name="UK_Gov_Short" localSheetId="10">'May 15'!$L$81</definedName>
    <definedName name="UK_Gov_Short" localSheetId="18">'Nov 14'!$L$81</definedName>
    <definedName name="UK_Gov_Short" localSheetId="19">'Oct 14'!$L$81</definedName>
    <definedName name="UK_Gov_Short" localSheetId="3">'Oct 15'!$L$81</definedName>
    <definedName name="UK_Gov_Short" localSheetId="21">'Sep 14'!$L$81</definedName>
    <definedName name="UK_Gov_Short" localSheetId="5">'Sep 15'!$L$81</definedName>
    <definedName name="UK_Gov_Short_1_m" localSheetId="27">'Apr 14'!$L$83</definedName>
    <definedName name="UK_Gov_Short_1_m" localSheetId="11">'Apr 15'!$L$83</definedName>
    <definedName name="UK_Gov_Short_1_m" localSheetId="22">'Aug 14'!$L$83</definedName>
    <definedName name="UK_Gov_Short_1_m" localSheetId="6">'Aug 15'!$L$83</definedName>
    <definedName name="UK_Gov_Short_1_m" localSheetId="17">'Dec 14'!$L$83</definedName>
    <definedName name="UK_Gov_Short_1_m" localSheetId="14">'Feb 15'!$L$83</definedName>
    <definedName name="UK_Gov_Short_1_m" localSheetId="15">'Jan 15'!$L$83</definedName>
    <definedName name="UK_Gov_Short_1_m" localSheetId="23">'Jul 14'!$L$83</definedName>
    <definedName name="UK_Gov_Short_1_m" localSheetId="7">'Jul 15'!$L$83</definedName>
    <definedName name="UK_Gov_Short_1_m" localSheetId="25">'Jun 14'!$L$83</definedName>
    <definedName name="UK_Gov_Short_1_m" localSheetId="9">'Jun 15'!$L$83</definedName>
    <definedName name="UK_Gov_Short_1_m" localSheetId="29">'Mar 14'!$L$83</definedName>
    <definedName name="UK_Gov_Short_1_m" localSheetId="13">'Mar 15'!$L$83</definedName>
    <definedName name="UK_Gov_Short_1_m" localSheetId="26">'May 14'!$L$83</definedName>
    <definedName name="UK_Gov_Short_1_m" localSheetId="10">'May 15'!$L$83</definedName>
    <definedName name="UK_Gov_Short_1_m" localSheetId="18">'Nov 14'!$L$83</definedName>
    <definedName name="UK_Gov_Short_1_m" localSheetId="19">'Oct 14'!$L$83</definedName>
    <definedName name="UK_Gov_Short_1_m" localSheetId="3">'Oct 15'!$L$83</definedName>
    <definedName name="UK_Gov_Short_1_m" localSheetId="21">'Sep 14'!$L$83</definedName>
    <definedName name="UK_Gov_Short_1_m" localSheetId="5">'Sep 15'!$L$83</definedName>
    <definedName name="UK_Gov_Short_1_y" localSheetId="27">'Apr 14'!$L$85</definedName>
    <definedName name="UK_Gov_Short_1_y" localSheetId="11">'Apr 15'!$L$85</definedName>
    <definedName name="UK_Gov_Short_1_y" localSheetId="22">'Aug 14'!$L$85</definedName>
    <definedName name="UK_Gov_Short_1_y" localSheetId="6">'Aug 15'!$L$85</definedName>
    <definedName name="UK_Gov_Short_1_y" localSheetId="17">'Dec 14'!$L$85</definedName>
    <definedName name="UK_Gov_Short_1_y" localSheetId="14">'Feb 15'!$L$85</definedName>
    <definedName name="UK_Gov_Short_1_y" localSheetId="15">'Jan 15'!$L$85</definedName>
    <definedName name="UK_Gov_Short_1_y" localSheetId="23">'Jul 14'!$L$85</definedName>
    <definedName name="UK_Gov_Short_1_y" localSheetId="7">'Jul 15'!$L$85</definedName>
    <definedName name="UK_Gov_Short_1_y" localSheetId="25">'Jun 14'!$L$85</definedName>
    <definedName name="UK_Gov_Short_1_y" localSheetId="9">'Jun 15'!$L$85</definedName>
    <definedName name="UK_Gov_Short_1_y" localSheetId="29">'Mar 14'!$L$85</definedName>
    <definedName name="UK_Gov_Short_1_y" localSheetId="13">'Mar 15'!$L$85</definedName>
    <definedName name="UK_Gov_Short_1_y" localSheetId="26">'May 14'!$L$85</definedName>
    <definedName name="UK_Gov_Short_1_y" localSheetId="10">'May 15'!$L$85</definedName>
    <definedName name="UK_Gov_Short_1_y" localSheetId="18">'Nov 14'!$L$85</definedName>
    <definedName name="UK_Gov_Short_1_y" localSheetId="19">'Oct 14'!$L$85</definedName>
    <definedName name="UK_Gov_Short_1_y" localSheetId="3">'Oct 15'!$L$85</definedName>
    <definedName name="UK_Gov_Short_1_y" localSheetId="21">'Sep 14'!$L$85</definedName>
    <definedName name="UK_Gov_Short_1_y" localSheetId="5">'Sep 15'!$L$85</definedName>
    <definedName name="UK_Gov_Short_3_m" localSheetId="27">'Apr 14'!$L$84</definedName>
    <definedName name="UK_Gov_Short_3_m" localSheetId="11">'Apr 15'!$L$84</definedName>
    <definedName name="UK_Gov_Short_3_m" localSheetId="22">'Aug 14'!$L$84</definedName>
    <definedName name="UK_Gov_Short_3_m" localSheetId="6">'Aug 15'!$L$84</definedName>
    <definedName name="UK_Gov_Short_3_m" localSheetId="17">'Dec 14'!$L$84</definedName>
    <definedName name="UK_Gov_Short_3_m" localSheetId="14">'Feb 15'!$L$84</definedName>
    <definedName name="UK_Gov_Short_3_m" localSheetId="15">'Jan 15'!$L$84</definedName>
    <definedName name="UK_Gov_Short_3_m" localSheetId="23">'Jul 14'!$L$84</definedName>
    <definedName name="UK_Gov_Short_3_m" localSheetId="7">'Jul 15'!$L$84</definedName>
    <definedName name="UK_Gov_Short_3_m" localSheetId="25">'Jun 14'!$L$84</definedName>
    <definedName name="UK_Gov_Short_3_m" localSheetId="9">'Jun 15'!$L$84</definedName>
    <definedName name="UK_Gov_Short_3_m" localSheetId="29">'Mar 14'!$L$84</definedName>
    <definedName name="UK_Gov_Short_3_m" localSheetId="13">'Mar 15'!$L$84</definedName>
    <definedName name="UK_Gov_Short_3_m" localSheetId="26">'May 14'!$L$84</definedName>
    <definedName name="UK_Gov_Short_3_m" localSheetId="10">'May 15'!$L$84</definedName>
    <definedName name="UK_Gov_Short_3_m" localSheetId="18">'Nov 14'!$L$84</definedName>
    <definedName name="UK_Gov_Short_3_m" localSheetId="19">'Oct 14'!$L$84</definedName>
    <definedName name="UK_Gov_Short_3_m" localSheetId="3">'Oct 15'!$L$84</definedName>
    <definedName name="UK_Gov_Short_3_m" localSheetId="21">'Sep 14'!$L$84</definedName>
    <definedName name="UK_Gov_Short_3_m" localSheetId="5">'Sep 15'!$L$84</definedName>
    <definedName name="UK_Gov_Short_Long" localSheetId="27">'Apr 14'!$L$79</definedName>
    <definedName name="UK_Gov_Short_Long" localSheetId="11">'Apr 15'!$L$79</definedName>
    <definedName name="UK_Gov_Short_Long" localSheetId="22">'Aug 14'!$L$79</definedName>
    <definedName name="UK_Gov_Short_Long" localSheetId="6">'Aug 15'!$L$79</definedName>
    <definedName name="UK_Gov_Short_Long" localSheetId="17">'Dec 14'!$L$79</definedName>
    <definedName name="UK_Gov_Short_Long" localSheetId="14">'Feb 15'!$L$79</definedName>
    <definedName name="UK_Gov_Short_Long" localSheetId="15">'Jan 15'!$L$79</definedName>
    <definedName name="UK_Gov_Short_Long" localSheetId="23">'Jul 14'!$L$79</definedName>
    <definedName name="UK_Gov_Short_Long" localSheetId="7">'Jul 15'!$L$79</definedName>
    <definedName name="UK_Gov_Short_Long" localSheetId="25">'Jun 14'!$L$79</definedName>
    <definedName name="UK_Gov_Short_Long" localSheetId="9">'Jun 15'!$L$79</definedName>
    <definedName name="UK_Gov_Short_Long" localSheetId="29">'Mar 14'!$L$79</definedName>
    <definedName name="UK_Gov_Short_Long" localSheetId="13">'Mar 15'!$L$79</definedName>
    <definedName name="UK_Gov_Short_Long" localSheetId="26">'May 14'!$L$79</definedName>
    <definedName name="UK_Gov_Short_Long" localSheetId="10">'May 15'!$L$79</definedName>
    <definedName name="UK_Gov_Short_Long" localSheetId="18">'Nov 14'!$L$79</definedName>
    <definedName name="UK_Gov_Short_Long" localSheetId="19">'Oct 14'!$L$79</definedName>
    <definedName name="UK_Gov_Short_Long" localSheetId="3">'Oct 15'!$L$79</definedName>
    <definedName name="UK_Gov_Short_Long" localSheetId="21">'Sep 14'!$L$79</definedName>
    <definedName name="UK_Gov_Short_Long" localSheetId="5">'Sep 15'!$L$79</definedName>
    <definedName name="w" localSheetId="27">#REF!</definedName>
    <definedName name="w" localSheetId="22">#REF!</definedName>
    <definedName name="w" localSheetId="30">#REF!</definedName>
    <definedName name="w" localSheetId="31">#REF!</definedName>
    <definedName name="w" localSheetId="23">#REF!</definedName>
    <definedName name="w" localSheetId="25">#REF!</definedName>
    <definedName name="w" localSheetId="26">#REF!</definedName>
    <definedName name="w" localSheetId="18">#REF!</definedName>
    <definedName name="w" localSheetId="3">#REF!</definedName>
    <definedName name="w" localSheetId="28">#REF!</definedName>
    <definedName name="w" localSheetId="24">#REF!</definedName>
    <definedName name="w" localSheetId="4">#REF!</definedName>
    <definedName name="w" localSheetId="21">#REF!</definedName>
    <definedName name="w" localSheetId="5">#REF!</definedName>
    <definedName name="w">#REF!</definedName>
    <definedName name="YY" localSheetId="27">#REF!</definedName>
    <definedName name="YY" localSheetId="22">#REF!</definedName>
    <definedName name="YY" localSheetId="30">#REF!</definedName>
    <definedName name="YY" localSheetId="31">#REF!</definedName>
    <definedName name="YY" localSheetId="23">#REF!</definedName>
    <definedName name="YY" localSheetId="25">#REF!</definedName>
    <definedName name="YY" localSheetId="26">#REF!</definedName>
    <definedName name="YY" localSheetId="18">#REF!</definedName>
    <definedName name="YY" localSheetId="3">#REF!</definedName>
    <definedName name="YY" localSheetId="28">#REF!</definedName>
    <definedName name="YY" localSheetId="24">#REF!</definedName>
    <definedName name="YY" localSheetId="4">#REF!</definedName>
    <definedName name="YY" localSheetId="21">#REF!</definedName>
    <definedName name="YY" localSheetId="5">#REF!</definedName>
    <definedName name="YY">#REF!</definedName>
    <definedName name="YY__" localSheetId="27">#REF!</definedName>
    <definedName name="YY__" localSheetId="22">#REF!</definedName>
    <definedName name="YY__" localSheetId="30">#REF!</definedName>
    <definedName name="YY__" localSheetId="31">#REF!</definedName>
    <definedName name="YY__" localSheetId="23">#REF!</definedName>
    <definedName name="YY__" localSheetId="25">#REF!</definedName>
    <definedName name="YY__" localSheetId="26">#REF!</definedName>
    <definedName name="YY__" localSheetId="18">#REF!</definedName>
    <definedName name="YY__" localSheetId="3">#REF!</definedName>
    <definedName name="YY__" localSheetId="28">#REF!</definedName>
    <definedName name="YY__" localSheetId="24">#REF!</definedName>
    <definedName name="YY__" localSheetId="4">#REF!</definedName>
    <definedName name="YY__" localSheetId="21">#REF!</definedName>
    <definedName name="YY__" localSheetId="5">#REF!</definedName>
    <definedName name="YY__">#REF!</definedName>
    <definedName name="ZINS" localSheetId="27">#REF!</definedName>
    <definedName name="ZINS" localSheetId="22">#REF!</definedName>
    <definedName name="ZINS" localSheetId="30">#REF!</definedName>
    <definedName name="ZINS" localSheetId="31">#REF!</definedName>
    <definedName name="ZINS" localSheetId="23">#REF!</definedName>
    <definedName name="ZINS" localSheetId="25">#REF!</definedName>
    <definedName name="ZINS" localSheetId="26">#REF!</definedName>
    <definedName name="ZINS" localSheetId="18">#REF!</definedName>
    <definedName name="ZINS" localSheetId="3">#REF!</definedName>
    <definedName name="ZINS" localSheetId="28">#REF!</definedName>
    <definedName name="ZINS" localSheetId="24">#REF!</definedName>
    <definedName name="ZINS" localSheetId="4">#REF!</definedName>
    <definedName name="ZINS" localSheetId="21">#REF!</definedName>
    <definedName name="ZINS" localSheetId="5">#REF!</definedName>
    <definedName name="ZINS">#REF!</definedName>
    <definedName name="_xlnm.Print_Titles" localSheetId="1">'Time Series'!$1:$10</definedName>
    <definedName name="_xlnm.Print_Titles" localSheetId="2">'TIME SERIES DETAIL'!$A:$E</definedName>
  </definedNames>
  <calcPr calcId="145621"/>
</workbook>
</file>

<file path=xl/sharedStrings.xml><?xml version="1.0" encoding="utf-8"?>
<sst xmlns="http://schemas.openxmlformats.org/spreadsheetml/2006/main" count="4481" uniqueCount="359">
  <si>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</si>
  <si>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</si>
  <si>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</si>
  <si>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</si>
  <si>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</si>
  <si>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</si>
  <si>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</si>
  <si>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</si>
  <si>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</si>
  <si>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</si>
  <si>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</si>
  <si>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</si>
  <si>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</si>
  <si>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</si>
  <si>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</si>
  <si>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</si>
  <si>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</si>
  <si>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</si>
  <si>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</si>
  <si>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</si>
  <si>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</si>
  <si>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</si>
  <si>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</si>
  <si>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</si>
  <si>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</si>
  <si>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</si>
  <si>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</si>
  <si>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</si>
  <si>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</si>
  <si>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</si>
  <si>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</si>
  <si>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</si>
  <si>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</si>
  <si>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</si>
  <si>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</si>
  <si>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</si>
  <si>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</si>
  <si>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</si>
  <si>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</si>
  <si>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</si>
  <si>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</si>
  <si>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</si>
  <si>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</si>
  <si>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</si>
  <si>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</si>
  <si>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</si>
  <si>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</si>
  <si>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</si>
  <si>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</si>
  <si>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</si>
  <si>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</si>
  <si>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</si>
  <si>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</si>
  <si>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</si>
  <si>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</si>
  <si>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</si>
  <si>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</si>
  <si>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</si>
  <si>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</si>
  <si>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</si>
  <si>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</si>
  <si>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</si>
  <si>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</si>
  <si>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</si>
  <si>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</si>
  <si>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</si>
  <si>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</si>
  <si>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</si>
  <si>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</si>
  <si>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</si>
  <si>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</si>
  <si>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</si>
  <si>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</si>
  <si>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</si>
  <si>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</si>
  <si>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</si>
  <si>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</si>
  <si>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</si>
  <si>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</si>
  <si>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</si>
  <si>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</si>
  <si>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</si>
  <si>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</si>
  <si>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</si>
  <si>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</si>
  <si>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</si>
  <si>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</si>
  <si>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</si>
  <si>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</si>
  <si>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</si>
  <si>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</si>
  <si>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</si>
  <si>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</si>
  <si>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</si>
  <si>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</si>
  <si>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</si>
  <si>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</si>
  <si>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</si>
  <si>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</si>
  <si>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</si>
  <si>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</si>
  <si>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</si>
  <si>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</si>
  <si>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</si>
  <si>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</si>
  <si>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</si>
  <si>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</si>
  <si>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</si>
  <si>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</si>
  <si>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</si>
  <si>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</si>
  <si>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</si>
  <si>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</si>
  <si>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</si>
  <si>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</si>
  <si>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</si>
  <si>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</si>
  <si>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</si>
  <si>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</si>
  <si>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</si>
  <si>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</si>
  <si>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</si>
  <si>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</si>
  <si>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</si>
  <si>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</si>
  <si>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</si>
  <si>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</si>
  <si>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</si>
  <si>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</si>
  <si>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</si>
  <si>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</si>
  <si>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</si>
  <si>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</si>
  <si>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</si>
  <si>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</si>
  <si>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</si>
  <si>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</si>
  <si>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</si>
  <si>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</si>
  <si>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</si>
  <si>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</si>
  <si>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</si>
  <si>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</si>
  <si>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</si>
  <si>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</si>
  <si>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</si>
  <si>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</si>
  <si>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</si>
  <si>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</si>
  <si>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</si>
  <si>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</si>
  <si>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</si>
  <si>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</si>
  <si>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</si>
  <si>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</si>
  <si>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</si>
  <si>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</si>
  <si>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</si>
  <si>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</si>
  <si>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</si>
  <si>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</si>
  <si>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</si>
  <si>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</si>
  <si>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</si>
  <si>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</si>
  <si>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</si>
  <si>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</si>
  <si>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</si>
  <si>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</si>
  <si>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</si>
  <si>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</si>
  <si>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</si>
  <si>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</si>
  <si>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</si>
  <si>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</si>
  <si>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</si>
  <si>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</si>
  <si>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</si>
  <si>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</si>
  <si>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</si>
  <si>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</si>
  <si>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</si>
  <si>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</si>
  <si>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</si>
  <si>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</si>
  <si>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</si>
  <si>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</si>
  <si>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</si>
  <si>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</si>
  <si>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</si>
  <si>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</si>
  <si>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</si>
  <si>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</si>
  <si>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</si>
  <si>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</si>
  <si>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</si>
  <si>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</si>
  <si>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</si>
  <si>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</si>
  <si>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</si>
  <si>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</si>
  <si>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</si>
  <si>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</si>
  <si>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</si>
  <si>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</si>
  <si>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</si>
  <si>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</si>
  <si>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</si>
  <si>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</si>
  <si>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</si>
  <si>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</si>
  <si>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</si>
  <si>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</si>
  <si>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</si>
  <si>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</si>
  <si>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</si>
  <si>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</si>
  <si>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</si>
  <si>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</si>
  <si>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</si>
  <si>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</si>
  <si>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</si>
  <si>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</si>
  <si>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</si>
  <si>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</si>
  <si>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</si>
  <si>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</si>
  <si>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</si>
  <si>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</si>
  <si>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</si>
  <si>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</si>
  <si>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</si>
  <si>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</si>
  <si>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</si>
  <si>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</si>
  <si>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</si>
  <si>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</si>
  <si>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</si>
  <si>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</si>
  <si>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</si>
  <si>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r>
      <t xml:space="preserve">Gross reserve assets </t>
    </r>
    <r>
      <rPr>
        <b/>
        <vertAlign val="superscript"/>
        <sz val="12"/>
        <rFont val="Arial"/>
        <family val="2"/>
      </rPr>
      <t>1</t>
    </r>
  </si>
  <si>
    <r>
      <t xml:space="preserve">foreign currency forwards and swaps (net)   </t>
    </r>
    <r>
      <rPr>
        <vertAlign val="superscript"/>
        <sz val="10"/>
        <rFont val="Arial"/>
        <family val="2"/>
      </rPr>
      <t>2</t>
    </r>
  </si>
  <si>
    <r>
      <t xml:space="preserve">repo transactions </t>
    </r>
    <r>
      <rPr>
        <vertAlign val="superscript"/>
        <sz val="10"/>
        <rFont val="Arial"/>
        <family val="2"/>
      </rPr>
      <t xml:space="preserve">  3</t>
    </r>
  </si>
  <si>
    <r>
      <t xml:space="preserve">Net assets </t>
    </r>
    <r>
      <rPr>
        <b/>
        <vertAlign val="superscript"/>
        <sz val="12"/>
        <rFont val="Arial"/>
        <family val="2"/>
      </rPr>
      <t>4</t>
    </r>
  </si>
  <si>
    <r>
      <t xml:space="preserve">valuation effects </t>
    </r>
    <r>
      <rPr>
        <b/>
        <vertAlign val="superscript"/>
        <sz val="12"/>
        <rFont val="Arial"/>
        <family val="2"/>
      </rPr>
      <t>5</t>
    </r>
  </si>
  <si>
    <r>
      <t xml:space="preserve">transactions against sterling </t>
    </r>
    <r>
      <rPr>
        <b/>
        <vertAlign val="superscript"/>
        <sz val="12"/>
        <rFont val="Arial"/>
        <family val="2"/>
      </rPr>
      <t>6</t>
    </r>
  </si>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</sst>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 numFmtId="174" formatCode="#,##0.0000"/>
    <numFmt numFmtId="175" formatCode="#,##0.00000"/>
    <numFmt numFmtId="176" formatCode="#,##0.000"/>
    <numFmt numFmtId="177" formatCode="_(* #,##0_);_(* \(#,##0\);_(* &quot;-&quot;??_);_(@_)"/>
  </numFmts>
  <fonts count="65">
    <font>
      <sz val="10"/>
      <name val="Arial"/>
      <family val="2"/>
    </font>
    <font>
      <sz val="11"/>
      <color theme="1"/>
      <name val="Calibri"/>
      <family val="2"/>
      <scheme val="minor"/>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val="single"/>
      <sz val="10"/>
      <color indexed="12"/>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26"/>
      <color theme="0" tint="-0.3499799966812134"/>
      <name val="Calibri"/>
      <family val="2"/>
    </font>
    <font>
      <u val="single"/>
      <sz val="7.7"/>
      <color theme="10"/>
      <name val="Calibri"/>
      <family val="2"/>
    </font>
    <font>
      <b/>
      <sz val="36"/>
      <color theme="0" tint="-0.4999699890613556"/>
      <name val="Cambria"/>
      <family val="2"/>
      <scheme val="major"/>
    </font>
    <font>
      <sz val="26"/>
      <color theme="0" tint="-0.3499799966812134"/>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vertAlign val="superscript"/>
      <sz val="12"/>
      <name val="Arial"/>
      <family val="2"/>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theme="2"/>
        <bgColor indexed="64"/>
      </patternFill>
    </fill>
    <fill>
      <patternFill patternType="solid">
        <fgColor theme="8"/>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right style="thin"/>
      <top style="thin">
        <color indexed="8"/>
      </top>
      <bottom style="thin"/>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border>
    <border>
      <left style="thin">
        <color indexed="8"/>
      </left>
      <right/>
      <top style="thin">
        <color indexed="8"/>
      </top>
      <bottom/>
    </border>
    <border>
      <left/>
      <right/>
      <top style="thin">
        <color theme="8" tint="0.5999600291252136"/>
      </top>
      <bottom style="thin">
        <color theme="8" tint="0.5999600291252136"/>
      </bottom>
    </border>
    <border>
      <left/>
      <right/>
      <top style="thin">
        <color theme="8" tint="0.7999799847602844"/>
      </top>
      <bottom style="thin">
        <color theme="8" tint="0.7999799847602844"/>
      </bottom>
    </border>
    <border>
      <left/>
      <right/>
      <top style="thin">
        <color indexed="49"/>
      </top>
      <bottom style="double">
        <color indexed="49"/>
      </bottom>
    </border>
    <border>
      <left/>
      <right/>
      <top/>
      <bottom style="thin"/>
    </border>
  </borders>
  <cellStyleXfs count="2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36" fillId="16" borderId="2" applyNumberFormat="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7" fillId="0" borderId="0" applyNumberFormat="0" applyFill="0" applyBorder="0" applyAlignment="0" applyProtection="0"/>
    <xf numFmtId="0" fontId="43" fillId="0" borderId="3" applyNumberFormat="0" applyBorder="0" applyAlignment="0">
      <protection/>
    </xf>
    <xf numFmtId="0" fontId="43" fillId="17" borderId="4" applyNumberFormat="0" applyAlignment="0">
      <protection locked="0"/>
    </xf>
    <xf numFmtId="0" fontId="43" fillId="17" borderId="4" applyNumberFormat="0" applyAlignment="0">
      <protection locked="0"/>
    </xf>
    <xf numFmtId="0" fontId="43" fillId="17" borderId="4" applyNumberFormat="0" applyAlignment="0">
      <protection locked="0"/>
    </xf>
    <xf numFmtId="0" fontId="43" fillId="17" borderId="4" applyNumberFormat="0" applyAlignment="0">
      <protection locked="0"/>
    </xf>
    <xf numFmtId="0" fontId="44" fillId="0" borderId="5" applyNumberFormat="0" applyBorder="0" applyAlignment="0">
      <protection/>
    </xf>
    <xf numFmtId="0" fontId="44" fillId="0" borderId="5" applyNumberFormat="0" applyBorder="0" applyAlignment="0">
      <protection/>
    </xf>
    <xf numFmtId="0" fontId="44" fillId="0" borderId="5" applyNumberFormat="0" applyBorder="0" applyAlignment="0">
      <protection/>
    </xf>
    <xf numFmtId="0" fontId="44" fillId="0" borderId="5" applyNumberFormat="0" applyBorder="0" applyAlignment="0">
      <protection/>
    </xf>
    <xf numFmtId="0" fontId="45" fillId="18" borderId="4" applyNumberFormat="0" applyFont="0" applyAlignment="0">
      <protection/>
    </xf>
    <xf numFmtId="0" fontId="45" fillId="18" borderId="4" applyNumberFormat="0" applyFont="0" applyAlignment="0">
      <protection/>
    </xf>
    <xf numFmtId="0" fontId="45" fillId="18" borderId="4" applyNumberFormat="0" applyFont="0" applyAlignment="0">
      <protection/>
    </xf>
    <xf numFmtId="0" fontId="45" fillId="18" borderId="4" applyNumberFormat="0" applyFont="0" applyAlignment="0">
      <protection/>
    </xf>
    <xf numFmtId="0" fontId="38" fillId="19"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31" fillId="0" borderId="0" applyNumberFormat="0" applyFill="0" applyBorder="0">
      <alignment/>
      <protection locked="0"/>
    </xf>
    <xf numFmtId="0" fontId="54" fillId="0" borderId="0" applyNumberFormat="0" applyFill="0" applyBorder="0">
      <alignment/>
      <protection locked="0"/>
    </xf>
    <xf numFmtId="0" fontId="55" fillId="0" borderId="0" applyNumberFormat="0" applyFill="0" applyBorder="0">
      <alignment/>
      <protection locked="0"/>
    </xf>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56" fillId="0" borderId="0" applyFill="0" applyBorder="0" applyAlignment="0" applyProtection="0"/>
    <xf numFmtId="0" fontId="49" fillId="0" borderId="9" applyNumberFormat="0" applyFill="0" applyAlignment="0" applyProtection="0"/>
    <xf numFmtId="0" fontId="50" fillId="7"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0" fillId="4" borderId="10" applyNumberFormat="0" applyFont="0" applyAlignment="0" applyProtection="0"/>
    <xf numFmtId="0" fontId="0" fillId="4" borderId="10" applyNumberFormat="0" applyFont="0" applyAlignment="0" applyProtection="0"/>
    <xf numFmtId="0" fontId="0" fillId="4" borderId="10" applyNumberFormat="0" applyFont="0" applyAlignment="0" applyProtection="0"/>
    <xf numFmtId="0" fontId="0" fillId="4" borderId="10" applyNumberFormat="0" applyFont="0" applyAlignment="0" applyProtection="0"/>
    <xf numFmtId="0" fontId="51" fillId="15" borderId="11" applyNumberFormat="0" applyAlignment="0" applyProtection="0"/>
    <xf numFmtId="0" fontId="51" fillId="15" borderId="11" applyNumberFormat="0" applyAlignment="0" applyProtection="0"/>
    <xf numFmtId="0" fontId="51" fillId="15" borderId="11" applyNumberFormat="0" applyAlignment="0" applyProtection="0"/>
    <xf numFmtId="0" fontId="51" fillId="15" borderId="11"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18" borderId="12">
      <alignment/>
      <protection/>
    </xf>
    <xf numFmtId="0" fontId="45" fillId="18" borderId="12">
      <alignment/>
      <protection/>
    </xf>
    <xf numFmtId="0" fontId="45" fillId="18" borderId="12">
      <alignment/>
      <protection/>
    </xf>
    <xf numFmtId="0" fontId="44" fillId="0" borderId="13">
      <alignment/>
      <protection/>
    </xf>
    <xf numFmtId="0" fontId="52" fillId="18" borderId="14">
      <alignment/>
      <protection/>
    </xf>
    <xf numFmtId="0" fontId="52" fillId="18" borderId="14">
      <alignment/>
      <protection/>
    </xf>
    <xf numFmtId="0" fontId="52" fillId="18" borderId="14">
      <alignment/>
      <protection/>
    </xf>
    <xf numFmtId="0" fontId="52" fillId="18" borderId="14">
      <alignment/>
      <protection/>
    </xf>
    <xf numFmtId="0" fontId="57" fillId="0" borderId="0">
      <alignment/>
      <protection/>
    </xf>
    <xf numFmtId="0" fontId="58" fillId="18" borderId="15" applyNumberFormat="0">
      <alignment/>
      <protection/>
    </xf>
    <xf numFmtId="0" fontId="43" fillId="0" borderId="16" applyNumberFormat="0" applyAlignment="0">
      <protection/>
    </xf>
    <xf numFmtId="0" fontId="53" fillId="0" borderId="0" applyNumberFormat="0" applyFill="0" applyBorder="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0" applyNumberFormat="0" applyFill="0" applyBorder="0" applyAlignment="0" applyProtection="0"/>
    <xf numFmtId="0" fontId="0" fillId="0" borderId="0">
      <alignment/>
      <protection/>
    </xf>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1" fillId="0" borderId="0" applyFont="0" applyFill="0" applyBorder="0" applyAlignment="0" applyProtection="0"/>
    <xf numFmtId="0" fontId="1" fillId="0" borderId="0">
      <alignment/>
      <protection/>
    </xf>
    <xf numFmtId="43" fontId="0" fillId="0" borderId="0" applyFont="0" applyFill="0" applyBorder="0" applyAlignment="0" applyProtection="0"/>
    <xf numFmtId="165" fontId="1" fillId="0" borderId="0" applyFont="0" applyFill="0" applyBorder="0" applyAlignment="0" applyProtection="0"/>
    <xf numFmtId="0" fontId="1" fillId="0" borderId="0">
      <alignment/>
      <protection/>
    </xf>
  </cellStyleXfs>
  <cellXfs count="449">
    <xf numFmtId="0" fontId="0" fillId="0" borderId="0" xfId="0"/>
    <xf numFmtId="0" fontId="2" fillId="0" borderId="0" xfId="0" applyFont="1" applyFill="1"/>
    <xf numFmtId="0" fontId="2" fillId="0" borderId="0" xfId="0" applyFont="1" applyFill="1" applyAlignment="1">
      <alignment horizontal="center"/>
    </xf>
    <xf numFmtId="0" fontId="3" fillId="0" borderId="0" xfId="0" applyFont="1" applyFill="1"/>
    <xf numFmtId="3" fontId="3" fillId="0" borderId="0" xfId="18" applyNumberFormat="1" applyFont="1" applyFill="1" applyBorder="1"/>
    <xf numFmtId="3" fontId="3" fillId="0" borderId="0" xfId="0" applyNumberFormat="1" applyFont="1" applyFill="1"/>
    <xf numFmtId="0" fontId="3" fillId="0" borderId="0" xfId="0" applyFont="1" applyFill="1" applyBorder="1"/>
    <xf numFmtId="0" fontId="4" fillId="0" borderId="0" xfId="0" applyFont="1" applyFill="1" applyAlignment="1">
      <alignment horizontal="center"/>
    </xf>
    <xf numFmtId="0" fontId="5" fillId="0" borderId="0" xfId="0" applyFont="1" applyFill="1"/>
    <xf numFmtId="0" fontId="6" fillId="0" borderId="0" xfId="0" applyFont="1" applyFill="1" applyBorder="1" applyAlignment="1">
      <alignment horizontal="center"/>
    </xf>
    <xf numFmtId="3" fontId="5" fillId="0" borderId="0" xfId="18" applyNumberFormat="1" applyFont="1" applyFill="1" applyBorder="1"/>
    <xf numFmtId="3" fontId="5" fillId="0" borderId="0" xfId="0" applyNumberFormat="1" applyFont="1" applyFill="1"/>
    <xf numFmtId="3" fontId="5" fillId="0" borderId="0" xfId="18" applyNumberFormat="1" applyFont="1" applyFill="1" applyBorder="1" applyAlignment="1">
      <alignment horizontal="right"/>
    </xf>
    <xf numFmtId="0" fontId="5" fillId="0" borderId="0" xfId="0" applyFont="1" applyFill="1" applyBorder="1"/>
    <xf numFmtId="0" fontId="6" fillId="0" borderId="0" xfId="0" applyFont="1" applyFill="1"/>
    <xf numFmtId="0" fontId="4" fillId="0" borderId="0" xfId="0" applyFont="1" applyFill="1"/>
    <xf numFmtId="3" fontId="2" fillId="0" borderId="0" xfId="0" applyNumberFormat="1" applyFont="1" applyFill="1" applyAlignment="1">
      <alignment horizontal="center"/>
    </xf>
    <xf numFmtId="3" fontId="4" fillId="0" borderId="0" xfId="18" applyNumberFormat="1" applyFont="1" applyFill="1" applyBorder="1"/>
    <xf numFmtId="0" fontId="2" fillId="0" borderId="0" xfId="0" applyFont="1" applyFill="1" applyAlignment="1">
      <alignment horizontal="left"/>
    </xf>
    <xf numFmtId="3" fontId="4" fillId="0" borderId="0" xfId="0" applyNumberFormat="1" applyFont="1" applyFill="1"/>
    <xf numFmtId="0" fontId="4" fillId="0" borderId="0" xfId="0" applyFont="1" applyFill="1" applyBorder="1"/>
    <xf numFmtId="0" fontId="7"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9" fillId="0" borderId="0" xfId="0" applyFont="1" applyFill="1"/>
    <xf numFmtId="3" fontId="6" fillId="0" borderId="0" xfId="0" applyNumberFormat="1" applyFont="1" applyFill="1"/>
    <xf numFmtId="168" fontId="5" fillId="0" borderId="0" xfId="0" applyNumberFormat="1" applyFont="1" applyFill="1"/>
    <xf numFmtId="0" fontId="9" fillId="0" borderId="0" xfId="0" applyFont="1" applyFill="1" applyAlignment="1">
      <alignment horizontal="left"/>
    </xf>
    <xf numFmtId="3" fontId="5" fillId="0" borderId="0" xfId="18" applyNumberFormat="1" applyFont="1" applyFill="1"/>
    <xf numFmtId="0" fontId="0" fillId="0" borderId="0" xfId="0" applyFill="1"/>
    <xf numFmtId="3" fontId="10" fillId="0" borderId="0" xfId="0" applyNumberFormat="1" applyFont="1" applyFill="1"/>
    <xf numFmtId="0" fontId="7" fillId="0" borderId="0" xfId="0" applyFont="1" applyFill="1" applyAlignment="1">
      <alignment horizontal="center"/>
    </xf>
    <xf numFmtId="3" fontId="5" fillId="0" borderId="0" xfId="0" applyNumberFormat="1" applyFont="1" applyFill="1" applyBorder="1"/>
    <xf numFmtId="0" fontId="4" fillId="0" borderId="0" xfId="0" applyFont="1" applyFill="1" applyAlignment="1">
      <alignment horizontal="right"/>
    </xf>
    <xf numFmtId="0" fontId="4" fillId="0" borderId="0" xfId="0" applyFont="1" applyFill="1" applyBorder="1" applyAlignment="1">
      <alignment horizontal="right"/>
    </xf>
    <xf numFmtId="3" fontId="7" fillId="0" borderId="0" xfId="0" applyNumberFormat="1" applyFont="1" applyFill="1" applyBorder="1"/>
    <xf numFmtId="0" fontId="2" fillId="0" borderId="0" xfId="0" applyFont="1" applyFill="1" applyBorder="1"/>
    <xf numFmtId="3" fontId="7" fillId="0" borderId="0" xfId="0" applyNumberFormat="1" applyFont="1" applyFill="1"/>
    <xf numFmtId="0" fontId="7" fillId="0" borderId="0" xfId="0" applyFont="1" applyFill="1" applyAlignment="1">
      <alignment horizontal="left"/>
    </xf>
    <xf numFmtId="3" fontId="5" fillId="0" borderId="0" xfId="0" applyNumberFormat="1" applyFont="1" applyFill="1" applyBorder="1" applyAlignment="1">
      <alignment horizontal="right"/>
    </xf>
    <xf numFmtId="0" fontId="10" fillId="0" borderId="0" xfId="0" applyFont="1" applyFill="1"/>
    <xf numFmtId="3" fontId="7" fillId="0" borderId="0" xfId="18" applyNumberFormat="1" applyFont="1" applyFill="1"/>
    <xf numFmtId="3" fontId="4" fillId="0" borderId="0" xfId="18" applyNumberFormat="1" applyFont="1" applyFill="1"/>
    <xf numFmtId="0" fontId="2" fillId="0" borderId="18" xfId="0" applyFont="1" applyFill="1" applyBorder="1"/>
    <xf numFmtId="0" fontId="4" fillId="0" borderId="18" xfId="0" applyFont="1" applyFill="1" applyBorder="1" applyAlignment="1">
      <alignment horizontal="center"/>
    </xf>
    <xf numFmtId="0" fontId="5" fillId="0" borderId="18" xfId="0" applyFont="1" applyFill="1" applyBorder="1"/>
    <xf numFmtId="0" fontId="0" fillId="0" borderId="18" xfId="0" applyFill="1" applyBorder="1"/>
    <xf numFmtId="168" fontId="5" fillId="0" borderId="0" xfId="18" applyNumberFormat="1" applyFont="1" applyFill="1" applyBorder="1"/>
    <xf numFmtId="3" fontId="4" fillId="0" borderId="0" xfId="0" applyNumberFormat="1" applyFont="1" applyFill="1" applyBorder="1"/>
    <xf numFmtId="3" fontId="4" fillId="0" borderId="0" xfId="0" applyNumberFormat="1" applyFont="1" applyFill="1" applyAlignment="1">
      <alignment horizontal="center"/>
    </xf>
    <xf numFmtId="0" fontId="16" fillId="0" borderId="0" xfId="0" applyFont="1" applyFill="1" applyBorder="1" applyAlignment="1">
      <alignment horizontal="center"/>
    </xf>
    <xf numFmtId="0" fontId="16" fillId="0" borderId="0" xfId="0" applyFont="1" applyFill="1"/>
    <xf numFmtId="0" fontId="17" fillId="0" borderId="0" xfId="0" applyFont="1" applyFill="1"/>
    <xf numFmtId="0" fontId="18" fillId="0" borderId="0" xfId="169" applyFont="1" applyFill="1">
      <alignment/>
      <protection/>
    </xf>
    <xf numFmtId="0" fontId="20" fillId="0" borderId="0" xfId="169" applyFont="1" applyFill="1" applyBorder="1">
      <alignment/>
      <protection/>
    </xf>
    <xf numFmtId="0" fontId="21" fillId="0" borderId="0" xfId="169" applyFont="1" applyFill="1" applyBorder="1">
      <alignment/>
      <protection/>
    </xf>
    <xf numFmtId="0" fontId="19" fillId="0" borderId="0" xfId="169" applyFont="1" applyFill="1" applyBorder="1">
      <alignment/>
      <protection/>
    </xf>
    <xf numFmtId="17" fontId="13" fillId="0" borderId="0" xfId="169" applyNumberFormat="1" applyFont="1" applyFill="1" applyBorder="1">
      <alignment/>
      <protection/>
    </xf>
    <xf numFmtId="0" fontId="23" fillId="0" borderId="0" xfId="169" applyFont="1" applyFill="1">
      <alignment/>
      <protection/>
    </xf>
    <xf numFmtId="0" fontId="23" fillId="0" borderId="0" xfId="169" applyFont="1" applyFill="1" applyAlignment="1">
      <alignment horizontal="right"/>
      <protection/>
    </xf>
    <xf numFmtId="0" fontId="23" fillId="0" borderId="0" xfId="169" applyFont="1" applyFill="1" applyAlignment="1">
      <alignment horizontal="left"/>
      <protection/>
    </xf>
    <xf numFmtId="0" fontId="25" fillId="0" borderId="0" xfId="169" applyFont="1" applyFill="1">
      <alignment/>
      <protection/>
    </xf>
    <xf numFmtId="0" fontId="19" fillId="0" borderId="0" xfId="169" applyFont="1" applyFill="1">
      <alignment/>
      <protection/>
    </xf>
    <xf numFmtId="0" fontId="24" fillId="0" borderId="0" xfId="169" applyFont="1" applyFill="1" applyAlignment="1">
      <alignment horizontal="center"/>
      <protection/>
    </xf>
    <xf numFmtId="0" fontId="20" fillId="0" borderId="0" xfId="169" applyFont="1" applyFill="1">
      <alignment/>
      <protection/>
    </xf>
    <xf numFmtId="0" fontId="13" fillId="0" borderId="0" xfId="169" applyFont="1" applyFill="1">
      <alignment/>
      <protection/>
    </xf>
    <xf numFmtId="0" fontId="18" fillId="0" borderId="0" xfId="169" applyFont="1" applyFill="1" applyBorder="1">
      <alignment/>
      <protection/>
    </xf>
    <xf numFmtId="0" fontId="23" fillId="0" borderId="0" xfId="169" applyFont="1" applyFill="1" applyBorder="1">
      <alignment/>
      <protection/>
    </xf>
    <xf numFmtId="0" fontId="24" fillId="0" borderId="0" xfId="169" applyFont="1" applyFill="1">
      <alignment/>
      <protection/>
    </xf>
    <xf numFmtId="4" fontId="13" fillId="0" borderId="0" xfId="169" applyNumberFormat="1" applyFont="1" applyFill="1">
      <alignment/>
      <protection/>
    </xf>
    <xf numFmtId="0" fontId="25" fillId="0" borderId="0" xfId="169" applyFont="1" applyFill="1" applyAlignment="1">
      <alignment horizontal="left"/>
      <protection/>
    </xf>
    <xf numFmtId="0" fontId="26" fillId="0" borderId="0" xfId="169" applyFont="1" applyFill="1" applyAlignment="1">
      <alignment horizontal="center"/>
      <protection/>
    </xf>
    <xf numFmtId="0" fontId="20" fillId="0" borderId="0" xfId="169" applyFont="1" applyFill="1" applyAlignment="1">
      <alignment horizontal="center"/>
      <protection/>
    </xf>
    <xf numFmtId="0" fontId="27" fillId="0" borderId="0" xfId="169" applyFont="1" applyFill="1">
      <alignment/>
      <protection/>
    </xf>
    <xf numFmtId="0" fontId="28" fillId="0" borderId="0" xfId="169" applyFont="1" applyFill="1">
      <alignment/>
      <protection/>
    </xf>
    <xf numFmtId="0" fontId="24" fillId="0" borderId="0" xfId="169" applyFont="1" applyFill="1" applyAlignment="1">
      <alignment horizontal="left"/>
      <protection/>
    </xf>
    <xf numFmtId="0" fontId="26" fillId="0" borderId="0" xfId="169" applyFont="1" applyFill="1">
      <alignment/>
      <protection/>
    </xf>
    <xf numFmtId="4" fontId="22" fillId="0" borderId="0" xfId="169" applyNumberFormat="1" applyFont="1" applyFill="1">
      <alignment/>
      <protection/>
    </xf>
    <xf numFmtId="0" fontId="22" fillId="0" borderId="0" xfId="169" applyFont="1" applyFill="1">
      <alignment/>
      <protection/>
    </xf>
    <xf numFmtId="4" fontId="13" fillId="0" borderId="0" xfId="169" applyNumberFormat="1" applyFont="1" applyFill="1" applyBorder="1">
      <alignment/>
      <protection/>
    </xf>
    <xf numFmtId="17" fontId="22" fillId="0" borderId="0" xfId="169" applyNumberFormat="1" applyFont="1" applyFill="1" applyBorder="1">
      <alignment/>
      <protection/>
    </xf>
    <xf numFmtId="0" fontId="13" fillId="0" borderId="0" xfId="169" applyFont="1" applyFill="1" applyBorder="1">
      <alignment/>
      <protection/>
    </xf>
    <xf numFmtId="4" fontId="29" fillId="0" borderId="0" xfId="169" applyNumberFormat="1" applyFont="1" applyFill="1" applyAlignment="1">
      <alignment horizontal="center"/>
      <protection/>
    </xf>
    <xf numFmtId="168" fontId="9" fillId="0" borderId="0" xfId="18" applyNumberFormat="1" applyFont="1" applyFill="1" applyAlignment="1">
      <alignment horizontal="left"/>
    </xf>
    <xf numFmtId="0" fontId="22" fillId="0" borderId="0" xfId="169" applyFont="1" applyFill="1" applyAlignment="1">
      <alignment horizontal="center"/>
      <protection/>
    </xf>
    <xf numFmtId="0" fontId="5" fillId="0" borderId="0" xfId="0" applyFont="1" applyFill="1" applyBorder="1" applyAlignment="1">
      <alignment/>
    </xf>
    <xf numFmtId="0" fontId="5" fillId="0" borderId="0" xfId="0" applyFont="1" applyFill="1" applyAlignment="1">
      <alignment horizontal="center"/>
    </xf>
    <xf numFmtId="166" fontId="13" fillId="0" borderId="0" xfId="18" applyFont="1" applyFill="1"/>
    <xf numFmtId="166" fontId="22" fillId="0" borderId="0" xfId="18" applyFont="1" applyFill="1"/>
    <xf numFmtId="3" fontId="2" fillId="0" borderId="0" xfId="18" applyNumberFormat="1" applyFont="1" applyFill="1" applyBorder="1" applyAlignment="1">
      <alignment horizontal="center"/>
    </xf>
    <xf numFmtId="4" fontId="13" fillId="0" borderId="0" xfId="18" applyNumberFormat="1" applyFont="1" applyFill="1"/>
    <xf numFmtId="4" fontId="22" fillId="0" borderId="0" xfId="18" applyNumberFormat="1" applyFont="1" applyFill="1"/>
    <xf numFmtId="3" fontId="5" fillId="0" borderId="0" xfId="0" applyNumberFormat="1" applyFont="1" applyFill="1" applyAlignment="1">
      <alignment horizontal="right"/>
    </xf>
    <xf numFmtId="169" fontId="5" fillId="0" borderId="0" xfId="0" applyNumberFormat="1" applyFont="1" applyFill="1" applyAlignment="1">
      <alignment horizontal="left"/>
    </xf>
    <xf numFmtId="169" fontId="5" fillId="0" borderId="0" xfId="0" applyNumberFormat="1" applyFont="1" applyFill="1" applyAlignment="1">
      <alignment horizontal="right"/>
    </xf>
    <xf numFmtId="17" fontId="4" fillId="0" borderId="0" xfId="0" applyNumberFormat="1" applyFont="1" applyFill="1" applyAlignment="1">
      <alignment horizontal="left"/>
    </xf>
    <xf numFmtId="0" fontId="6" fillId="0" borderId="0" xfId="0" applyFont="1" applyFill="1" applyAlignment="1">
      <alignment horizontal="right"/>
    </xf>
    <xf numFmtId="0" fontId="31" fillId="0" borderId="0" xfId="111" applyFont="1" applyFill="1" applyAlignment="1" applyProtection="1">
      <alignment/>
      <protection/>
    </xf>
    <xf numFmtId="3" fontId="0" fillId="0" borderId="0" xfId="0" applyNumberFormat="1" applyFill="1"/>
    <xf numFmtId="166" fontId="13" fillId="0" borderId="0" xfId="56" applyFont="1" applyFill="1"/>
    <xf numFmtId="4" fontId="13" fillId="0" borderId="0" xfId="56" applyNumberFormat="1" applyFont="1" applyFill="1"/>
    <xf numFmtId="4" fontId="22" fillId="0" borderId="0" xfId="56" applyNumberFormat="1" applyFont="1" applyFill="1"/>
    <xf numFmtId="0" fontId="5" fillId="0" borderId="0" xfId="0" applyFont="1" applyFill="1" applyAlignment="1">
      <alignment vertical="center"/>
    </xf>
    <xf numFmtId="3" fontId="5" fillId="0" borderId="0" xfId="0" applyNumberFormat="1" applyFont="1" applyFill="1" applyAlignment="1">
      <alignment vertical="center"/>
    </xf>
    <xf numFmtId="1" fontId="5" fillId="0" borderId="0" xfId="0" applyNumberFormat="1" applyFont="1" applyFill="1" applyAlignment="1">
      <alignment vertical="center"/>
    </xf>
    <xf numFmtId="17" fontId="7" fillId="0" borderId="0" xfId="0" applyNumberFormat="1" applyFont="1" quotePrefix="1"/>
    <xf numFmtId="4" fontId="0" fillId="0" borderId="0" xfId="0" applyNumberFormat="1"/>
    <xf numFmtId="4" fontId="0" fillId="0" borderId="0" xfId="0" applyNumberFormat="1" applyAlignment="1">
      <alignment horizontal="left"/>
    </xf>
    <xf numFmtId="166" fontId="30" fillId="0" borderId="0" xfId="18" applyFont="1"/>
    <xf numFmtId="166" fontId="13" fillId="0" borderId="0" xfId="18" applyNumberFormat="1" applyFont="1" applyFill="1"/>
    <xf numFmtId="164" fontId="5" fillId="0" borderId="0" xfId="0" applyNumberFormat="1" applyFont="1" applyFill="1"/>
    <xf numFmtId="2" fontId="22" fillId="0" borderId="0" xfId="169" applyNumberFormat="1" applyFont="1" applyFill="1">
      <alignment/>
      <protection/>
    </xf>
    <xf numFmtId="2" fontId="22" fillId="0" borderId="0" xfId="18" applyNumberFormat="1" applyFont="1" applyFill="1"/>
    <xf numFmtId="2" fontId="22" fillId="0" borderId="0" xfId="56" applyNumberFormat="1" applyFont="1" applyFill="1"/>
    <xf numFmtId="0" fontId="2" fillId="20" borderId="0" xfId="0" applyFont="1" applyFill="1"/>
    <xf numFmtId="0" fontId="2" fillId="20" borderId="0" xfId="0" applyFont="1" applyFill="1" applyAlignment="1">
      <alignment horizontal="center"/>
    </xf>
    <xf numFmtId="0" fontId="3" fillId="20" borderId="0" xfId="0" applyFont="1" applyFill="1"/>
    <xf numFmtId="3" fontId="3" fillId="20" borderId="0" xfId="56" applyNumberFormat="1" applyFont="1" applyFill="1" applyBorder="1"/>
    <xf numFmtId="3" fontId="3" fillId="20" borderId="0" xfId="0" applyNumberFormat="1" applyFont="1" applyFill="1"/>
    <xf numFmtId="0" fontId="3" fillId="20" borderId="0" xfId="0" applyFont="1" applyFill="1" applyBorder="1"/>
    <xf numFmtId="0" fontId="4" fillId="20" borderId="0" xfId="0" applyFont="1" applyFill="1" applyAlignment="1">
      <alignment horizontal="center"/>
    </xf>
    <xf numFmtId="0" fontId="5" fillId="20" borderId="0" xfId="0" applyFont="1" applyFill="1"/>
    <xf numFmtId="0" fontId="16" fillId="20" borderId="0" xfId="0" applyFont="1" applyFill="1" applyBorder="1" applyAlignment="1">
      <alignment horizontal="center"/>
    </xf>
    <xf numFmtId="3" fontId="5" fillId="20" borderId="0" xfId="56" applyNumberFormat="1" applyFont="1" applyFill="1" applyBorder="1"/>
    <xf numFmtId="3" fontId="5" fillId="20" borderId="0" xfId="0" applyNumberFormat="1" applyFont="1" applyFill="1"/>
    <xf numFmtId="3" fontId="5" fillId="20" borderId="0" xfId="56" applyNumberFormat="1" applyFont="1" applyFill="1" applyBorder="1" applyAlignment="1">
      <alignment horizontal="right"/>
    </xf>
    <xf numFmtId="0" fontId="5" fillId="20" borderId="0" xfId="0" applyFont="1" applyFill="1" applyBorder="1"/>
    <xf numFmtId="0" fontId="6" fillId="20" borderId="0" xfId="0" applyFont="1" applyFill="1"/>
    <xf numFmtId="3" fontId="5" fillId="20" borderId="0" xfId="0" applyNumberFormat="1" applyFont="1" applyFill="1" applyAlignment="1">
      <alignment horizontal="right"/>
    </xf>
    <xf numFmtId="169" fontId="5" fillId="20" borderId="0" xfId="0" applyNumberFormat="1" applyFont="1" applyFill="1" applyAlignment="1">
      <alignment horizontal="left"/>
    </xf>
    <xf numFmtId="0" fontId="4" fillId="20" borderId="0" xfId="0" applyFont="1" applyFill="1"/>
    <xf numFmtId="3" fontId="2" fillId="20" borderId="0" xfId="56" applyNumberFormat="1" applyFont="1" applyFill="1" applyBorder="1" applyAlignment="1">
      <alignment horizontal="right"/>
    </xf>
    <xf numFmtId="3" fontId="2" fillId="20" borderId="0" xfId="0" applyNumberFormat="1" applyFont="1" applyFill="1" applyAlignment="1">
      <alignment horizontal="center"/>
    </xf>
    <xf numFmtId="3" fontId="4" fillId="20" borderId="0" xfId="56" applyNumberFormat="1" applyFont="1" applyFill="1" applyBorder="1"/>
    <xf numFmtId="0" fontId="2" fillId="20" borderId="0" xfId="0" applyFont="1" applyFill="1" applyAlignment="1">
      <alignment horizontal="left"/>
    </xf>
    <xf numFmtId="3" fontId="4" fillId="20" borderId="0" xfId="0" applyNumberFormat="1" applyFont="1" applyFill="1"/>
    <xf numFmtId="0" fontId="4" fillId="20" borderId="0" xfId="0" applyFont="1" applyFill="1" applyBorder="1"/>
    <xf numFmtId="3" fontId="8" fillId="20" borderId="0" xfId="56" applyNumberFormat="1" applyFont="1" applyFill="1" applyBorder="1"/>
    <xf numFmtId="0" fontId="0" fillId="20" borderId="0" xfId="0" applyFont="1" applyFill="1"/>
    <xf numFmtId="3" fontId="0" fillId="20" borderId="0" xfId="56" applyNumberFormat="1" applyFont="1" applyFill="1" applyBorder="1"/>
    <xf numFmtId="3" fontId="0" fillId="20" borderId="0" xfId="0" applyNumberFormat="1" applyFont="1" applyFill="1"/>
    <xf numFmtId="0" fontId="0" fillId="20" borderId="0" xfId="0" applyFont="1" applyFill="1" applyBorder="1"/>
    <xf numFmtId="0" fontId="7" fillId="20" borderId="0" xfId="0" applyFont="1" applyFill="1"/>
    <xf numFmtId="3" fontId="7" fillId="20" borderId="0" xfId="56" applyNumberFormat="1" applyFont="1" applyFill="1" applyBorder="1"/>
    <xf numFmtId="0" fontId="5" fillId="20" borderId="0" xfId="0" applyFont="1" applyFill="1" applyAlignment="1">
      <alignment horizontal="right"/>
    </xf>
    <xf numFmtId="0" fontId="5" fillId="20" borderId="0" xfId="0" applyFont="1" applyFill="1" applyAlignment="1">
      <alignment horizontal="left"/>
    </xf>
    <xf numFmtId="0" fontId="9" fillId="20" borderId="0" xfId="0" applyFont="1" applyFill="1"/>
    <xf numFmtId="3" fontId="6" fillId="20" borderId="0" xfId="56" applyNumberFormat="1" applyFont="1" applyFill="1" applyBorder="1"/>
    <xf numFmtId="3" fontId="6" fillId="20" borderId="0" xfId="0" applyNumberFormat="1" applyFont="1" applyFill="1"/>
    <xf numFmtId="3" fontId="9" fillId="20" borderId="0" xfId="56" applyNumberFormat="1" applyFont="1" applyFill="1" applyBorder="1"/>
    <xf numFmtId="3" fontId="4" fillId="20" borderId="0" xfId="0" applyNumberFormat="1" applyFont="1" applyFill="1" applyAlignment="1">
      <alignment horizontal="center"/>
    </xf>
    <xf numFmtId="167" fontId="5" fillId="20" borderId="0" xfId="56" applyNumberFormat="1" applyFont="1" applyFill="1"/>
    <xf numFmtId="3" fontId="9" fillId="20" borderId="0" xfId="56" applyNumberFormat="1" applyFont="1" applyFill="1" applyBorder="1" applyAlignment="1">
      <alignment horizontal="right"/>
    </xf>
    <xf numFmtId="166" fontId="5" fillId="20" borderId="0" xfId="56" applyFont="1" applyFill="1"/>
    <xf numFmtId="168" fontId="5" fillId="20" borderId="0" xfId="0" applyNumberFormat="1" applyFont="1" applyFill="1"/>
    <xf numFmtId="0" fontId="9" fillId="20" borderId="0" xfId="0" applyFont="1" applyFill="1" applyAlignment="1">
      <alignment horizontal="left"/>
    </xf>
    <xf numFmtId="3" fontId="5" fillId="20" borderId="0" xfId="56" applyNumberFormat="1" applyFont="1" applyFill="1"/>
    <xf numFmtId="0" fontId="0" fillId="20" borderId="0" xfId="0" applyFill="1"/>
    <xf numFmtId="3" fontId="10" fillId="20" borderId="0" xfId="0" applyNumberFormat="1" applyFont="1" applyFill="1"/>
    <xf numFmtId="0" fontId="5" fillId="20" borderId="0" xfId="0" applyFont="1" applyFill="1" applyAlignment="1">
      <alignment vertical="center"/>
    </xf>
    <xf numFmtId="3" fontId="5" fillId="20" borderId="0" xfId="56" applyNumberFormat="1" applyFont="1" applyFill="1" applyBorder="1" applyAlignment="1">
      <alignment vertical="center"/>
    </xf>
    <xf numFmtId="3" fontId="5" fillId="20" borderId="0" xfId="0" applyNumberFormat="1" applyFont="1" applyFill="1" applyAlignment="1">
      <alignment vertical="center"/>
    </xf>
    <xf numFmtId="1" fontId="5" fillId="20" borderId="0" xfId="0" applyNumberFormat="1" applyFont="1" applyFill="1" applyAlignment="1">
      <alignment vertical="center"/>
    </xf>
    <xf numFmtId="169" fontId="5" fillId="20" borderId="0" xfId="0" applyNumberFormat="1" applyFont="1" applyFill="1" applyAlignment="1">
      <alignment horizontal="right"/>
    </xf>
    <xf numFmtId="0" fontId="7" fillId="20" borderId="0" xfId="0" applyFont="1" applyFill="1" applyAlignment="1">
      <alignment horizontal="center"/>
    </xf>
    <xf numFmtId="3" fontId="5" fillId="20" borderId="0" xfId="0" applyNumberFormat="1" applyFont="1" applyFill="1" applyBorder="1"/>
    <xf numFmtId="0" fontId="4" fillId="20" borderId="0" xfId="0" applyFont="1" applyFill="1" applyAlignment="1">
      <alignment horizontal="right"/>
    </xf>
    <xf numFmtId="0" fontId="4" fillId="20" borderId="0" xfId="0" applyFont="1" applyFill="1" applyBorder="1" applyAlignment="1">
      <alignment horizontal="right"/>
    </xf>
    <xf numFmtId="3" fontId="7" fillId="20" borderId="0" xfId="0" applyNumberFormat="1" applyFont="1" applyFill="1" applyBorder="1"/>
    <xf numFmtId="3" fontId="4" fillId="20" borderId="0" xfId="0" applyNumberFormat="1" applyFont="1" applyFill="1" applyBorder="1"/>
    <xf numFmtId="0" fontId="2" fillId="20" borderId="0" xfId="0" applyFont="1" applyFill="1" applyBorder="1"/>
    <xf numFmtId="3" fontId="7" fillId="20" borderId="0" xfId="0" applyNumberFormat="1" applyFont="1" applyFill="1"/>
    <xf numFmtId="0" fontId="16" fillId="20" borderId="0" xfId="0" applyFont="1" applyFill="1"/>
    <xf numFmtId="0" fontId="7" fillId="20" borderId="0" xfId="0" applyFont="1" applyFill="1" applyAlignment="1">
      <alignment horizontal="left"/>
    </xf>
    <xf numFmtId="3" fontId="5" fillId="20" borderId="0" xfId="0" applyNumberFormat="1" applyFont="1" applyFill="1" applyBorder="1" applyAlignment="1">
      <alignment horizontal="right"/>
    </xf>
    <xf numFmtId="166" fontId="5" fillId="20" borderId="0" xfId="56" applyFont="1" applyFill="1" applyBorder="1"/>
    <xf numFmtId="0" fontId="10" fillId="20" borderId="0" xfId="0" applyFont="1" applyFill="1"/>
    <xf numFmtId="166" fontId="0" fillId="20" borderId="0" xfId="56" applyFont="1" applyFill="1" applyBorder="1"/>
    <xf numFmtId="3" fontId="0" fillId="20" borderId="0" xfId="0" applyNumberFormat="1" applyFont="1" applyFill="1" applyBorder="1"/>
    <xf numFmtId="0" fontId="17" fillId="20" borderId="0" xfId="0" applyFont="1" applyFill="1"/>
    <xf numFmtId="3" fontId="7" fillId="20" borderId="0" xfId="56" applyNumberFormat="1" applyFont="1" applyFill="1"/>
    <xf numFmtId="3" fontId="0" fillId="20" borderId="0" xfId="56" applyNumberFormat="1" applyFont="1" applyFill="1"/>
    <xf numFmtId="3" fontId="4" fillId="20" borderId="0" xfId="56" applyNumberFormat="1" applyFont="1" applyFill="1"/>
    <xf numFmtId="0" fontId="2" fillId="20" borderId="18" xfId="0" applyFont="1" applyFill="1" applyBorder="1"/>
    <xf numFmtId="0" fontId="4" fillId="20" borderId="18" xfId="0" applyFont="1" applyFill="1" applyBorder="1" applyAlignment="1">
      <alignment horizontal="center"/>
    </xf>
    <xf numFmtId="0" fontId="5" fillId="20" borderId="18" xfId="0" applyFont="1" applyFill="1" applyBorder="1"/>
    <xf numFmtId="0" fontId="0" fillId="20" borderId="18" xfId="0" applyFill="1" applyBorder="1"/>
    <xf numFmtId="3" fontId="0" fillId="20" borderId="18" xfId="56" applyNumberFormat="1" applyFont="1" applyFill="1" applyBorder="1"/>
    <xf numFmtId="3" fontId="0" fillId="20" borderId="18" xfId="0" applyNumberFormat="1" applyFont="1" applyFill="1" applyBorder="1"/>
    <xf numFmtId="168" fontId="5" fillId="20" borderId="0" xfId="56" applyNumberFormat="1" applyFont="1" applyFill="1" applyBorder="1"/>
    <xf numFmtId="3" fontId="2" fillId="20" borderId="0" xfId="56" applyNumberFormat="1" applyFont="1" applyFill="1" applyBorder="1" applyAlignment="1">
      <alignment horizontal="center"/>
    </xf>
    <xf numFmtId="0" fontId="0" fillId="20" borderId="0" xfId="0" applyFont="1" applyFill="1" applyBorder="1" applyAlignment="1">
      <alignment horizontal="right" vertical="top"/>
    </xf>
    <xf numFmtId="3" fontId="0" fillId="20" borderId="0" xfId="0" applyNumberFormat="1" applyFont="1" applyFill="1" applyBorder="1" applyAlignment="1">
      <alignment horizontal="right" vertical="top" wrapText="1"/>
    </xf>
    <xf numFmtId="3" fontId="0" fillId="20" borderId="18" xfId="0" applyNumberFormat="1" applyFont="1" applyFill="1" applyBorder="1" applyAlignment="1">
      <alignment horizontal="right" vertical="top" wrapText="1"/>
    </xf>
    <xf numFmtId="0" fontId="5" fillId="20" borderId="0" xfId="0" applyFont="1" applyFill="1" applyBorder="1" applyAlignment="1">
      <alignment/>
    </xf>
    <xf numFmtId="0" fontId="31" fillId="20" borderId="0" xfId="111" applyFont="1" applyFill="1" applyAlignment="1" applyProtection="1">
      <alignment/>
      <protection/>
    </xf>
    <xf numFmtId="164" fontId="5" fillId="20" borderId="0" xfId="0" applyNumberFormat="1" applyFont="1" applyFill="1"/>
    <xf numFmtId="0" fontId="2" fillId="0" borderId="0" xfId="208" applyFont="1" applyFill="1">
      <alignment/>
      <protection/>
    </xf>
    <xf numFmtId="0" fontId="2" fillId="0" borderId="0" xfId="208" applyFont="1" applyFill="1" applyAlignment="1">
      <alignment horizontal="center"/>
      <protection/>
    </xf>
    <xf numFmtId="0" fontId="3" fillId="0" borderId="0" xfId="208" applyFont="1" applyFill="1">
      <alignment/>
      <protection/>
    </xf>
    <xf numFmtId="3" fontId="3" fillId="0" borderId="0" xfId="208" applyNumberFormat="1" applyFont="1" applyFill="1">
      <alignment/>
      <protection/>
    </xf>
    <xf numFmtId="0" fontId="3" fillId="0" borderId="0" xfId="208" applyFont="1" applyFill="1" applyBorder="1">
      <alignment/>
      <protection/>
    </xf>
    <xf numFmtId="0" fontId="4" fillId="0" borderId="0" xfId="208" applyFont="1" applyFill="1" applyAlignment="1">
      <alignment horizontal="center"/>
      <protection/>
    </xf>
    <xf numFmtId="0" fontId="5" fillId="0" borderId="0" xfId="208" applyFont="1" applyFill="1">
      <alignment/>
      <protection/>
    </xf>
    <xf numFmtId="0" fontId="16" fillId="0" borderId="0" xfId="208" applyFont="1" applyFill="1" applyBorder="1" applyAlignment="1">
      <alignment horizontal="center"/>
      <protection/>
    </xf>
    <xf numFmtId="3" fontId="5" fillId="0" borderId="0" xfId="208" applyNumberFormat="1" applyFont="1" applyFill="1">
      <alignment/>
      <protection/>
    </xf>
    <xf numFmtId="0" fontId="5" fillId="0" borderId="0" xfId="208" applyFont="1" applyFill="1" applyBorder="1">
      <alignment/>
      <protection/>
    </xf>
    <xf numFmtId="0" fontId="6" fillId="0" borderId="0" xfId="208" applyFont="1" applyFill="1">
      <alignment/>
      <protection/>
    </xf>
    <xf numFmtId="3" fontId="5" fillId="0" borderId="0" xfId="208" applyNumberFormat="1" applyFont="1" applyFill="1" applyAlignment="1">
      <alignment horizontal="right"/>
      <protection/>
    </xf>
    <xf numFmtId="169" fontId="5" fillId="0" borderId="0" xfId="208" applyNumberFormat="1" applyFont="1" applyFill="1" applyAlignment="1">
      <alignment horizontal="left"/>
      <protection/>
    </xf>
    <xf numFmtId="0" fontId="4" fillId="0" borderId="0" xfId="208" applyFont="1" applyFill="1">
      <alignment/>
      <protection/>
    </xf>
    <xf numFmtId="3" fontId="2" fillId="0" borderId="0" xfId="18" applyNumberFormat="1" applyFont="1" applyFill="1" applyBorder="1" applyAlignment="1">
      <alignment horizontal="right"/>
    </xf>
    <xf numFmtId="3" fontId="2" fillId="0" borderId="0" xfId="208" applyNumberFormat="1" applyFont="1" applyFill="1" applyAlignment="1">
      <alignment horizontal="center"/>
      <protection/>
    </xf>
    <xf numFmtId="0" fontId="2" fillId="0" borderId="0" xfId="208" applyFont="1" applyFill="1" applyAlignment="1">
      <alignment horizontal="left"/>
      <protection/>
    </xf>
    <xf numFmtId="3" fontId="4" fillId="0" borderId="0" xfId="208" applyNumberFormat="1" applyFont="1" applyFill="1">
      <alignment/>
      <protection/>
    </xf>
    <xf numFmtId="0" fontId="4" fillId="0" borderId="0" xfId="208" applyFont="1" applyFill="1" applyBorder="1">
      <alignment/>
      <protection/>
    </xf>
    <xf numFmtId="3" fontId="8" fillId="0" borderId="0" xfId="18" applyNumberFormat="1" applyFont="1" applyFill="1" applyBorder="1"/>
    <xf numFmtId="0" fontId="0" fillId="0" borderId="0" xfId="208" applyFont="1" applyFill="1">
      <alignment/>
      <protection/>
    </xf>
    <xf numFmtId="3" fontId="0" fillId="0" borderId="0" xfId="18" applyNumberFormat="1" applyFont="1" applyFill="1" applyBorder="1"/>
    <xf numFmtId="3" fontId="0" fillId="0" borderId="0" xfId="208" applyNumberFormat="1" applyFont="1" applyFill="1">
      <alignment/>
      <protection/>
    </xf>
    <xf numFmtId="0" fontId="0" fillId="0" borderId="0" xfId="208" applyFont="1" applyFill="1" applyBorder="1">
      <alignment/>
      <protection/>
    </xf>
    <xf numFmtId="0" fontId="7" fillId="0" borderId="0" xfId="208" applyFont="1" applyFill="1">
      <alignment/>
      <protection/>
    </xf>
    <xf numFmtId="3" fontId="7" fillId="0" borderId="0" xfId="18" applyNumberFormat="1" applyFont="1" applyFill="1" applyBorder="1"/>
    <xf numFmtId="0" fontId="5" fillId="0" borderId="0" xfId="208" applyFont="1" applyFill="1" applyAlignment="1">
      <alignment horizontal="right"/>
      <protection/>
    </xf>
    <xf numFmtId="0" fontId="5" fillId="0" borderId="0" xfId="208" applyFont="1" applyFill="1" applyAlignment="1">
      <alignment horizontal="left"/>
      <protection/>
    </xf>
    <xf numFmtId="0" fontId="9" fillId="0" borderId="0" xfId="208" applyFont="1" applyFill="1">
      <alignment/>
      <protection/>
    </xf>
    <xf numFmtId="3" fontId="6" fillId="0" borderId="0" xfId="18" applyNumberFormat="1" applyFont="1" applyFill="1" applyBorder="1"/>
    <xf numFmtId="3" fontId="6" fillId="0" borderId="0" xfId="208" applyNumberFormat="1" applyFont="1" applyFill="1">
      <alignment/>
      <protection/>
    </xf>
    <xf numFmtId="3" fontId="9" fillId="0" borderId="0" xfId="18" applyNumberFormat="1" applyFont="1" applyFill="1" applyBorder="1"/>
    <xf numFmtId="3" fontId="4" fillId="0" borderId="0" xfId="208" applyNumberFormat="1" applyFont="1" applyFill="1" applyAlignment="1">
      <alignment horizontal="center"/>
      <protection/>
    </xf>
    <xf numFmtId="167" fontId="5" fillId="0" borderId="0" xfId="18" applyNumberFormat="1" applyFont="1" applyFill="1"/>
    <xf numFmtId="3" fontId="9" fillId="0" borderId="0" xfId="18" applyNumberFormat="1" applyFont="1" applyFill="1" applyBorder="1" applyAlignment="1">
      <alignment horizontal="right"/>
    </xf>
    <xf numFmtId="166" fontId="5" fillId="0" borderId="0" xfId="18" applyFont="1" applyFill="1"/>
    <xf numFmtId="168" fontId="5" fillId="0" borderId="0" xfId="208" applyNumberFormat="1" applyFont="1" applyFill="1">
      <alignment/>
      <protection/>
    </xf>
    <xf numFmtId="0" fontId="9" fillId="0" borderId="0" xfId="208" applyFont="1" applyFill="1" applyAlignment="1">
      <alignment horizontal="left"/>
      <protection/>
    </xf>
    <xf numFmtId="0" fontId="0" fillId="0" borderId="0" xfId="208" applyFill="1">
      <alignment/>
      <protection/>
    </xf>
    <xf numFmtId="3" fontId="10" fillId="0" borderId="0" xfId="208" applyNumberFormat="1" applyFont="1" applyFill="1">
      <alignment/>
      <protection/>
    </xf>
    <xf numFmtId="0" fontId="5" fillId="0" borderId="0" xfId="208" applyFont="1" applyFill="1" applyAlignment="1">
      <alignment vertical="center"/>
      <protection/>
    </xf>
    <xf numFmtId="3" fontId="5" fillId="0" borderId="0" xfId="18" applyNumberFormat="1" applyFont="1" applyFill="1" applyBorder="1" applyAlignment="1">
      <alignment vertical="center"/>
    </xf>
    <xf numFmtId="3" fontId="5" fillId="0" borderId="0" xfId="208" applyNumberFormat="1" applyFont="1" applyFill="1" applyAlignment="1">
      <alignment vertical="center"/>
      <protection/>
    </xf>
    <xf numFmtId="1" fontId="5" fillId="0" borderId="0" xfId="208" applyNumberFormat="1" applyFont="1" applyFill="1" applyAlignment="1">
      <alignment vertical="center"/>
      <protection/>
    </xf>
    <xf numFmtId="169" fontId="5" fillId="0" borderId="0" xfId="208" applyNumberFormat="1" applyFont="1" applyFill="1" applyAlignment="1">
      <alignment horizontal="right"/>
      <protection/>
    </xf>
    <xf numFmtId="0" fontId="7" fillId="0" borderId="0" xfId="208" applyFont="1" applyFill="1" applyAlignment="1">
      <alignment horizontal="center"/>
      <protection/>
    </xf>
    <xf numFmtId="3" fontId="5" fillId="0" borderId="0" xfId="208" applyNumberFormat="1" applyFont="1" applyFill="1" applyBorder="1">
      <alignment/>
      <protection/>
    </xf>
    <xf numFmtId="0" fontId="4" fillId="0" borderId="0" xfId="208" applyFont="1" applyFill="1" applyAlignment="1">
      <alignment horizontal="right"/>
      <protection/>
    </xf>
    <xf numFmtId="0" fontId="4" fillId="0" borderId="0" xfId="208" applyFont="1" applyFill="1" applyBorder="1" applyAlignment="1">
      <alignment horizontal="right"/>
      <protection/>
    </xf>
    <xf numFmtId="3" fontId="7" fillId="0" borderId="0" xfId="208" applyNumberFormat="1" applyFont="1" applyFill="1" applyBorder="1">
      <alignment/>
      <protection/>
    </xf>
    <xf numFmtId="3" fontId="4" fillId="0" borderId="0" xfId="208" applyNumberFormat="1" applyFont="1" applyFill="1" applyBorder="1">
      <alignment/>
      <protection/>
    </xf>
    <xf numFmtId="0" fontId="2" fillId="0" borderId="0" xfId="208" applyFont="1" applyFill="1" applyBorder="1">
      <alignment/>
      <protection/>
    </xf>
    <xf numFmtId="3" fontId="7" fillId="0" borderId="0" xfId="208" applyNumberFormat="1" applyFont="1" applyFill="1">
      <alignment/>
      <protection/>
    </xf>
    <xf numFmtId="0" fontId="16" fillId="0" borderId="0" xfId="208" applyFont="1" applyFill="1">
      <alignment/>
      <protection/>
    </xf>
    <xf numFmtId="0" fontId="7" fillId="0" borderId="0" xfId="208" applyFont="1" applyFill="1" applyAlignment="1">
      <alignment horizontal="left"/>
      <protection/>
    </xf>
    <xf numFmtId="3" fontId="5" fillId="0" borderId="0" xfId="208" applyNumberFormat="1" applyFont="1" applyFill="1" applyBorder="1" applyAlignment="1">
      <alignment horizontal="right"/>
      <protection/>
    </xf>
    <xf numFmtId="166" fontId="5" fillId="0" borderId="0" xfId="18" applyFont="1" applyFill="1" applyBorder="1"/>
    <xf numFmtId="0" fontId="10" fillId="0" borderId="0" xfId="208" applyFont="1" applyFill="1">
      <alignment/>
      <protection/>
    </xf>
    <xf numFmtId="166" fontId="0" fillId="0" borderId="0" xfId="18" applyFont="1" applyFill="1" applyBorder="1"/>
    <xf numFmtId="3" fontId="0" fillId="0" borderId="0" xfId="208" applyNumberFormat="1" applyFont="1" applyFill="1" applyBorder="1">
      <alignment/>
      <protection/>
    </xf>
    <xf numFmtId="0" fontId="17" fillId="0" borderId="0" xfId="208" applyFont="1" applyFill="1">
      <alignment/>
      <protection/>
    </xf>
    <xf numFmtId="3" fontId="0" fillId="0" borderId="0" xfId="18" applyNumberFormat="1" applyFont="1" applyFill="1"/>
    <xf numFmtId="0" fontId="2" fillId="0" borderId="18" xfId="208" applyFont="1" applyFill="1" applyBorder="1">
      <alignment/>
      <protection/>
    </xf>
    <xf numFmtId="0" fontId="4" fillId="0" borderId="18" xfId="208" applyFont="1" applyFill="1" applyBorder="1" applyAlignment="1">
      <alignment horizontal="center"/>
      <protection/>
    </xf>
    <xf numFmtId="0" fontId="5" fillId="0" borderId="18" xfId="208" applyFont="1" applyFill="1" applyBorder="1">
      <alignment/>
      <protection/>
    </xf>
    <xf numFmtId="0" fontId="0" fillId="0" borderId="18" xfId="208" applyFill="1" applyBorder="1">
      <alignment/>
      <protection/>
    </xf>
    <xf numFmtId="3" fontId="0" fillId="0" borderId="18" xfId="18" applyNumberFormat="1" applyFont="1" applyFill="1" applyBorder="1"/>
    <xf numFmtId="3" fontId="0" fillId="0" borderId="18" xfId="208" applyNumberFormat="1" applyFont="1" applyFill="1" applyBorder="1">
      <alignment/>
      <protection/>
    </xf>
    <xf numFmtId="0" fontId="0" fillId="0" borderId="0" xfId="208" applyFont="1" applyFill="1" applyBorder="1" applyAlignment="1">
      <alignment horizontal="right" vertical="top"/>
      <protection/>
    </xf>
    <xf numFmtId="3" fontId="0" fillId="0" borderId="0" xfId="208" applyNumberFormat="1" applyFont="1" applyFill="1" applyBorder="1" applyAlignment="1">
      <alignment horizontal="right" vertical="top" wrapText="1"/>
      <protection/>
    </xf>
    <xf numFmtId="3" fontId="0" fillId="0" borderId="18" xfId="208" applyNumberFormat="1" applyFont="1" applyFill="1" applyBorder="1" applyAlignment="1">
      <alignment horizontal="right" vertical="top" wrapText="1"/>
      <protection/>
    </xf>
    <xf numFmtId="0" fontId="5" fillId="0" borderId="0" xfId="208" applyFont="1" applyFill="1" applyBorder="1" applyAlignment="1">
      <alignment/>
      <protection/>
    </xf>
    <xf numFmtId="164" fontId="5" fillId="0" borderId="0" xfId="208" applyNumberFormat="1" applyFont="1" applyFill="1">
      <alignment/>
      <protection/>
    </xf>
    <xf numFmtId="0" fontId="2" fillId="0" borderId="0" xfId="208" applyFont="1">
      <alignment/>
      <protection/>
    </xf>
    <xf numFmtId="0" fontId="0" fillId="0" borderId="0" xfId="208" applyBorder="1">
      <alignment/>
      <protection/>
    </xf>
    <xf numFmtId="0" fontId="0" fillId="0" borderId="0" xfId="208">
      <alignment/>
      <protection/>
    </xf>
    <xf numFmtId="0" fontId="6" fillId="0" borderId="0" xfId="208" applyFont="1" applyFill="1" applyBorder="1" applyAlignment="1">
      <alignment horizontal="center"/>
      <protection/>
    </xf>
    <xf numFmtId="0" fontId="5" fillId="0" borderId="0" xfId="208" applyFont="1">
      <alignment/>
      <protection/>
    </xf>
    <xf numFmtId="0" fontId="5" fillId="0" borderId="0" xfId="208" applyFont="1" applyBorder="1">
      <alignment/>
      <protection/>
    </xf>
    <xf numFmtId="168" fontId="5" fillId="0" borderId="0" xfId="18" applyNumberFormat="1" applyFont="1" applyBorder="1"/>
    <xf numFmtId="0" fontId="4" fillId="0" borderId="0" xfId="208" applyFont="1" applyAlignment="1">
      <alignment horizontal="center"/>
      <protection/>
    </xf>
    <xf numFmtId="0" fontId="4" fillId="0" borderId="0" xfId="208" applyFont="1">
      <alignment/>
      <protection/>
    </xf>
    <xf numFmtId="3" fontId="2" fillId="0" borderId="0" xfId="18" applyNumberFormat="1" applyFont="1" applyBorder="1" applyAlignment="1">
      <alignment horizontal="center"/>
    </xf>
    <xf numFmtId="3" fontId="2" fillId="0" borderId="0" xfId="208" applyNumberFormat="1" applyFont="1" applyAlignment="1">
      <alignment horizontal="center"/>
      <protection/>
    </xf>
    <xf numFmtId="169" fontId="4" fillId="0" borderId="0" xfId="208" applyNumberFormat="1" applyFont="1" applyFill="1">
      <alignment/>
      <protection/>
    </xf>
    <xf numFmtId="0" fontId="0" fillId="0" borderId="0" xfId="208" applyFill="1" applyBorder="1">
      <alignment/>
      <protection/>
    </xf>
    <xf numFmtId="4" fontId="0" fillId="0" borderId="0" xfId="208" applyNumberFormat="1" applyFill="1" applyBorder="1">
      <alignment/>
      <protection/>
    </xf>
    <xf numFmtId="3" fontId="30" fillId="0" borderId="0" xfId="208" applyNumberFormat="1" applyFont="1" applyFill="1" applyBorder="1">
      <alignment/>
      <protection/>
    </xf>
    <xf numFmtId="3" fontId="0" fillId="0" borderId="0" xfId="208" applyNumberFormat="1">
      <alignment/>
      <protection/>
    </xf>
    <xf numFmtId="0" fontId="30" fillId="0" borderId="0" xfId="208" applyFont="1" applyFill="1" applyBorder="1">
      <alignment/>
      <protection/>
    </xf>
    <xf numFmtId="0" fontId="30" fillId="0" borderId="0" xfId="208" applyFont="1" applyBorder="1" applyAlignment="1">
      <alignment horizontal="right"/>
      <protection/>
    </xf>
    <xf numFmtId="0" fontId="30" fillId="0" borderId="0" xfId="208" applyFont="1">
      <alignment/>
      <protection/>
    </xf>
    <xf numFmtId="0" fontId="30" fillId="0" borderId="0" xfId="208" applyFont="1" applyBorder="1">
      <alignment/>
      <protection/>
    </xf>
    <xf numFmtId="3" fontId="0" fillId="0" borderId="0" xfId="208" applyNumberFormat="1" applyFill="1" applyBorder="1">
      <alignment/>
      <protection/>
    </xf>
    <xf numFmtId="4" fontId="30" fillId="0" borderId="0" xfId="208" applyNumberFormat="1" applyFont="1" applyBorder="1">
      <alignment/>
      <protection/>
    </xf>
    <xf numFmtId="4" fontId="0" fillId="0" borderId="0" xfId="208" applyNumberFormat="1">
      <alignment/>
      <protection/>
    </xf>
    <xf numFmtId="0" fontId="30" fillId="0" borderId="0" xfId="208" applyFont="1" applyFill="1">
      <alignment/>
      <protection/>
    </xf>
    <xf numFmtId="3" fontId="0" fillId="0" borderId="0" xfId="208" applyNumberFormat="1" applyFill="1">
      <alignment/>
      <protection/>
    </xf>
    <xf numFmtId="3" fontId="30" fillId="0" borderId="0" xfId="208" applyNumberFormat="1" applyFont="1" applyFill="1">
      <alignment/>
      <protection/>
    </xf>
    <xf numFmtId="0" fontId="5" fillId="0" borderId="0" xfId="208" applyFont="1" applyFill="1" applyAlignment="1">
      <alignment horizontal="center"/>
      <protection/>
    </xf>
    <xf numFmtId="3" fontId="59" fillId="0" borderId="0" xfId="208" applyNumberFormat="1" applyFont="1" applyFill="1">
      <alignment/>
      <protection/>
    </xf>
    <xf numFmtId="0" fontId="59" fillId="0" borderId="0" xfId="208" applyFont="1" applyFill="1">
      <alignment/>
      <protection/>
    </xf>
    <xf numFmtId="0" fontId="60" fillId="0" borderId="0" xfId="208" applyFont="1" applyFill="1">
      <alignment/>
      <protection/>
    </xf>
    <xf numFmtId="0" fontId="61" fillId="0" borderId="0" xfId="208" applyFont="1" applyFill="1">
      <alignment/>
      <protection/>
    </xf>
    <xf numFmtId="0" fontId="61" fillId="0" borderId="0" xfId="208" applyFont="1" applyFill="1" applyBorder="1">
      <alignment/>
      <protection/>
    </xf>
    <xf numFmtId="0" fontId="61" fillId="0" borderId="0" xfId="208" applyFont="1" applyFill="1" applyAlignment="1">
      <alignment horizontal="right"/>
      <protection/>
    </xf>
    <xf numFmtId="0" fontId="7" fillId="0" borderId="0" xfId="208" applyFont="1" applyAlignment="1">
      <alignment horizontal="right"/>
      <protection/>
    </xf>
    <xf numFmtId="0" fontId="62" fillId="0" borderId="0" xfId="208" applyFont="1" applyFill="1" applyBorder="1">
      <alignment/>
      <protection/>
    </xf>
    <xf numFmtId="171" fontId="0" fillId="0" borderId="0" xfId="208" applyNumberFormat="1" applyFill="1">
      <alignment/>
      <protection/>
    </xf>
    <xf numFmtId="172" fontId="63" fillId="0" borderId="0" xfId="208" applyNumberFormat="1" applyFont="1" applyFill="1" applyBorder="1">
      <alignment/>
      <protection/>
    </xf>
    <xf numFmtId="172" fontId="61" fillId="0" borderId="0" xfId="208" applyNumberFormat="1" applyFont="1" applyFill="1">
      <alignment/>
      <protection/>
    </xf>
    <xf numFmtId="173" fontId="61" fillId="0" borderId="0" xfId="208" applyNumberFormat="1" applyFont="1" applyFill="1">
      <alignment/>
      <protection/>
    </xf>
    <xf numFmtId="172" fontId="0" fillId="0" borderId="0" xfId="208" applyNumberFormat="1">
      <alignment/>
      <protection/>
    </xf>
    <xf numFmtId="171" fontId="0" fillId="0" borderId="0" xfId="208" applyNumberFormat="1">
      <alignment/>
      <protection/>
    </xf>
    <xf numFmtId="0" fontId="0" fillId="0" borderId="0" xfId="0" applyFont="1" applyFill="1"/>
    <xf numFmtId="3" fontId="0" fillId="0" borderId="0" xfId="0" applyNumberFormat="1" applyFont="1" applyFill="1"/>
    <xf numFmtId="0" fontId="0" fillId="0" borderId="0" xfId="0" applyFont="1" applyFill="1" applyBorder="1"/>
    <xf numFmtId="3" fontId="0" fillId="0" borderId="0" xfId="0" applyNumberFormat="1" applyFont="1" applyFill="1" applyBorder="1"/>
    <xf numFmtId="3" fontId="0" fillId="0" borderId="18" xfId="0" applyNumberFormat="1" applyFont="1" applyFill="1" applyBorder="1"/>
    <xf numFmtId="0" fontId="0" fillId="0" borderId="0" xfId="0" applyFont="1" applyFill="1" applyBorder="1" applyAlignment="1">
      <alignment horizontal="right" vertical="top"/>
    </xf>
    <xf numFmtId="3" fontId="0" fillId="0" borderId="0"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wrapText="1"/>
    </xf>
    <xf numFmtId="0" fontId="0" fillId="0" borderId="0" xfId="0" applyBorder="1"/>
    <xf numFmtId="0" fontId="2" fillId="0" borderId="0" xfId="0" applyFont="1"/>
    <xf numFmtId="0" fontId="5" fillId="0" borderId="0" xfId="0" applyFont="1"/>
    <xf numFmtId="0" fontId="5" fillId="0" borderId="0" xfId="0" applyFont="1" applyBorder="1"/>
    <xf numFmtId="0" fontId="4" fillId="0" borderId="0" xfId="0" applyFont="1" applyAlignment="1">
      <alignment horizontal="center"/>
    </xf>
    <xf numFmtId="0" fontId="4" fillId="0" borderId="0" xfId="0" applyFont="1"/>
    <xf numFmtId="3" fontId="2" fillId="0" borderId="0" xfId="0" applyNumberFormat="1" applyFont="1" applyAlignment="1">
      <alignment horizontal="center"/>
    </xf>
    <xf numFmtId="169" fontId="4" fillId="0" borderId="0" xfId="0" applyNumberFormat="1" applyFont="1" applyFill="1"/>
    <xf numFmtId="0" fontId="0" fillId="0" borderId="0" xfId="0" applyFill="1" applyBorder="1"/>
    <xf numFmtId="4" fontId="0" fillId="0" borderId="0" xfId="0" applyNumberFormat="1" applyFill="1" applyBorder="1"/>
    <xf numFmtId="3" fontId="30" fillId="0" borderId="0" xfId="0" applyNumberFormat="1" applyFont="1" applyFill="1" applyBorder="1"/>
    <xf numFmtId="3" fontId="0" fillId="0" borderId="0" xfId="0" applyNumberFormat="1"/>
    <xf numFmtId="0" fontId="30" fillId="0" borderId="0" xfId="0" applyFont="1" applyFill="1" applyBorder="1"/>
    <xf numFmtId="0" fontId="30" fillId="0" borderId="0" xfId="0" applyFont="1" applyBorder="1" applyAlignment="1">
      <alignment horizontal="right"/>
    </xf>
    <xf numFmtId="0" fontId="30" fillId="0" borderId="0" xfId="0" applyFont="1"/>
    <xf numFmtId="0" fontId="30" fillId="0" borderId="0" xfId="0" applyFont="1" applyBorder="1"/>
    <xf numFmtId="3" fontId="0" fillId="0" borderId="0" xfId="0" applyNumberFormat="1" applyFill="1" applyBorder="1"/>
    <xf numFmtId="4" fontId="30" fillId="0" borderId="0" xfId="0" applyNumberFormat="1" applyFont="1" applyBorder="1"/>
    <xf numFmtId="0" fontId="30" fillId="0" borderId="0" xfId="0" applyFont="1" applyFill="1"/>
    <xf numFmtId="3" fontId="30" fillId="0" borderId="0" xfId="0" applyNumberFormat="1" applyFont="1" applyFill="1"/>
    <xf numFmtId="3" fontId="59" fillId="0" borderId="0" xfId="0" applyNumberFormat="1" applyFont="1" applyFill="1"/>
    <xf numFmtId="0" fontId="59" fillId="0" borderId="0" xfId="0" applyFont="1" applyFill="1"/>
    <xf numFmtId="0" fontId="60" fillId="0" borderId="0" xfId="0" applyFont="1"/>
    <xf numFmtId="0" fontId="60" fillId="0" borderId="0" xfId="0" applyFont="1" applyFill="1"/>
    <xf numFmtId="0" fontId="61" fillId="0" borderId="0" xfId="0" applyFont="1" applyFill="1"/>
    <xf numFmtId="0" fontId="61" fillId="0" borderId="0" xfId="0" applyFont="1" applyFill="1" applyBorder="1"/>
    <xf numFmtId="0" fontId="61" fillId="0" borderId="0" xfId="0" applyFont="1" applyFill="1" applyAlignment="1">
      <alignment horizontal="right"/>
    </xf>
    <xf numFmtId="0" fontId="7" fillId="0" borderId="0" xfId="0" applyFont="1" applyAlignment="1">
      <alignment horizontal="right"/>
    </xf>
    <xf numFmtId="0" fontId="62" fillId="0" borderId="0" xfId="0" applyFont="1" applyFill="1" applyBorder="1"/>
    <xf numFmtId="171" fontId="0" fillId="0" borderId="0" xfId="0" applyNumberFormat="1" applyFill="1"/>
    <xf numFmtId="172" fontId="63" fillId="0" borderId="0" xfId="0" applyNumberFormat="1" applyFont="1" applyFill="1" applyBorder="1"/>
    <xf numFmtId="172" fontId="61" fillId="0" borderId="0" xfId="0" applyNumberFormat="1" applyFont="1" applyFill="1"/>
    <xf numFmtId="173" fontId="61"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0" fillId="0" borderId="0" xfId="0" applyFont="1" applyFill="1" applyBorder="1" applyAlignment="1">
      <alignment horizontal="right"/>
    </xf>
    <xf numFmtId="0" fontId="60" fillId="0" borderId="0" xfId="0" applyFont="1" applyFill="1" applyBorder="1"/>
    <xf numFmtId="166" fontId="0" fillId="0" borderId="0" xfId="18" applyNumberFormat="1" applyFont="1" applyFill="1" applyBorder="1"/>
    <xf numFmtId="166" fontId="20" fillId="0" borderId="0" xfId="18" applyNumberFormat="1" applyFont="1" applyFill="1" applyBorder="1" applyAlignment="1">
      <alignment horizontal="right"/>
    </xf>
    <xf numFmtId="166" fontId="27" fillId="0" borderId="0" xfId="18" applyNumberFormat="1" applyFont="1" applyFill="1" applyBorder="1"/>
    <xf numFmtId="172" fontId="0" fillId="0" borderId="0" xfId="0" applyNumberFormat="1" applyFill="1" applyBorder="1"/>
    <xf numFmtId="0" fontId="7" fillId="0" borderId="0" xfId="0" applyFont="1" applyFill="1" applyBorder="1" applyAlignment="1">
      <alignment horizontal="right"/>
    </xf>
    <xf numFmtId="0" fontId="20" fillId="0" borderId="0" xfId="0" applyFont="1" applyFill="1" applyBorder="1"/>
    <xf numFmtId="0" fontId="0" fillId="0" borderId="0" xfId="0" applyFont="1" applyFill="1" applyBorder="1" applyAlignment="1">
      <alignment horizontal="right"/>
    </xf>
    <xf numFmtId="166" fontId="20" fillId="0" borderId="0" xfId="18" applyNumberFormat="1" applyFont="1" applyFill="1" applyBorder="1"/>
    <xf numFmtId="166" fontId="0" fillId="0" borderId="0" xfId="18" applyNumberFormat="1" applyFont="1" applyFill="1" applyBorder="1"/>
    <xf numFmtId="166" fontId="7" fillId="0" borderId="0" xfId="18" applyNumberFormat="1" applyFont="1" applyFill="1" applyBorder="1"/>
    <xf numFmtId="0" fontId="11" fillId="0" borderId="0" xfId="0" applyFont="1"/>
    <xf numFmtId="0" fontId="0" fillId="0" borderId="0" xfId="0" applyFont="1"/>
    <xf numFmtId="3" fontId="0" fillId="0" borderId="0" xfId="0" applyNumberFormat="1" applyFont="1"/>
    <xf numFmtId="3" fontId="7" fillId="0" borderId="0" xfId="0" applyNumberFormat="1" applyFont="1" applyAlignment="1">
      <alignment horizontal="center"/>
    </xf>
    <xf numFmtId="17" fontId="7" fillId="0" borderId="0" xfId="0" applyNumberFormat="1" applyFont="1"/>
    <xf numFmtId="169" fontId="7" fillId="0" borderId="0" xfId="0" applyNumberFormat="1" applyFont="1" applyAlignment="1">
      <alignment horizontal="center"/>
    </xf>
    <xf numFmtId="169" fontId="0" fillId="0" borderId="0" xfId="0" applyNumberFormat="1" applyFont="1"/>
    <xf numFmtId="0" fontId="3" fillId="0" borderId="0" xfId="0" applyFont="1"/>
    <xf numFmtId="3" fontId="7" fillId="0" borderId="0" xfId="0" applyNumberFormat="1" applyFont="1" applyFill="1" applyAlignment="1" applyProtection="1">
      <alignment horizontal="right"/>
      <protection locked="0"/>
    </xf>
    <xf numFmtId="3" fontId="3" fillId="0" borderId="0" xfId="0" applyNumberFormat="1" applyFont="1"/>
    <xf numFmtId="3" fontId="7" fillId="0" borderId="0" xfId="0" applyNumberFormat="1" applyFont="1" applyFill="1" applyAlignment="1">
      <alignment horizontal="right"/>
    </xf>
    <xf numFmtId="3" fontId="3" fillId="0" borderId="0" xfId="0" applyNumberFormat="1" applyFont="1" applyAlignment="1">
      <alignment horizontal="right"/>
    </xf>
    <xf numFmtId="0" fontId="7" fillId="0" borderId="0" xfId="0" applyFont="1"/>
    <xf numFmtId="3" fontId="0" fillId="0" borderId="0" xfId="0" applyNumberFormat="1" applyFont="1" applyAlignment="1">
      <alignment horizontal="right"/>
    </xf>
    <xf numFmtId="3" fontId="0" fillId="0" borderId="0" xfId="0" applyNumberFormat="1" applyFont="1" applyFill="1" applyAlignment="1" applyProtection="1">
      <alignment horizontal="right"/>
      <protection locked="0"/>
    </xf>
    <xf numFmtId="3" fontId="0" fillId="0" borderId="0" xfId="0" applyNumberFormat="1" applyFont="1" applyFill="1" applyAlignment="1">
      <alignment horizontal="right"/>
    </xf>
    <xf numFmtId="0" fontId="10" fillId="0" borderId="0" xfId="0" applyFont="1"/>
    <xf numFmtId="3" fontId="2" fillId="0" borderId="0" xfId="0" applyNumberFormat="1" applyFont="1" applyFill="1" applyAlignment="1">
      <alignment horizontal="right"/>
    </xf>
    <xf numFmtId="3" fontId="0" fillId="0" borderId="0" xfId="0" applyNumberFormat="1" applyFont="1" applyFill="1" applyProtection="1">
      <protection locked="0"/>
    </xf>
    <xf numFmtId="3" fontId="0" fillId="0" borderId="0" xfId="0" applyNumberFormat="1" applyFont="1" applyProtection="1">
      <protection locked="0"/>
    </xf>
    <xf numFmtId="3" fontId="7" fillId="0" borderId="0" xfId="0" applyNumberFormat="1" applyFont="1" applyAlignment="1">
      <alignment horizontal="right"/>
    </xf>
    <xf numFmtId="3" fontId="0" fillId="0" borderId="0" xfId="0" applyNumberFormat="1" applyFont="1" applyAlignment="1">
      <alignment horizontal="center"/>
    </xf>
    <xf numFmtId="0" fontId="15" fillId="0" borderId="0" xfId="0" applyFont="1" applyFill="1"/>
    <xf numFmtId="3" fontId="7" fillId="0" borderId="0" xfId="0" applyNumberFormat="1" applyFont="1" applyFill="1" applyAlignment="1">
      <alignment horizontal="center"/>
    </xf>
    <xf numFmtId="3" fontId="0" fillId="0" borderId="0" xfId="0" applyNumberFormat="1" applyFont="1" applyFill="1" applyAlignment="1">
      <alignment horizontal="center"/>
    </xf>
    <xf numFmtId="0" fontId="14" fillId="0" borderId="0" xfId="0" applyFont="1" applyFill="1"/>
    <xf numFmtId="3" fontId="7" fillId="0" borderId="0" xfId="0" applyNumberFormat="1" applyFont="1" applyFill="1" applyProtection="1">
      <protection locked="0"/>
    </xf>
    <xf numFmtId="3" fontId="7" fillId="0" borderId="0" xfId="0" applyNumberFormat="1" applyFont="1" applyFill="1" applyAlignment="1" applyProtection="1">
      <alignment horizontal="center"/>
      <protection locked="0"/>
    </xf>
    <xf numFmtId="0" fontId="0" fillId="0" borderId="18" xfId="0" applyFont="1" applyBorder="1"/>
    <xf numFmtId="3" fontId="0" fillId="0" borderId="18" xfId="0" applyNumberFormat="1" applyFont="1" applyBorder="1"/>
    <xf numFmtId="0" fontId="0" fillId="0" borderId="0" xfId="0" applyFont="1" applyBorder="1"/>
    <xf numFmtId="0" fontId="13" fillId="0" borderId="0" xfId="0" applyFont="1"/>
    <xf numFmtId="0" fontId="60" fillId="0" borderId="0" xfId="0" applyFont="1" applyAlignment="1">
      <alignment horizontal="right"/>
    </xf>
    <xf numFmtId="0" fontId="60" fillId="0" borderId="0" xfId="0" applyFont="1" applyFill="1" applyAlignment="1">
      <alignment horizontal="right"/>
    </xf>
    <xf numFmtId="174" fontId="4" fillId="0" borderId="0" xfId="18" applyNumberFormat="1" applyFont="1" applyFill="1" applyBorder="1"/>
    <xf numFmtId="175" fontId="4" fillId="0" borderId="0" xfId="18" applyNumberFormat="1" applyFont="1" applyFill="1" applyBorder="1"/>
    <xf numFmtId="176" fontId="7" fillId="0" borderId="0" xfId="18" applyNumberFormat="1" applyFont="1" applyFill="1" applyBorder="1"/>
    <xf numFmtId="168" fontId="0" fillId="0" borderId="0" xfId="18" applyNumberFormat="1" applyFont="1" applyAlignment="1">
      <alignment horizontal="center"/>
    </xf>
    <xf numFmtId="0" fontId="11" fillId="0" borderId="0" xfId="0" applyFont="1" applyFill="1"/>
    <xf numFmtId="4" fontId="0" fillId="0" borderId="0" xfId="0" applyNumberFormat="1" applyFill="1"/>
    <xf numFmtId="168" fontId="9" fillId="0" borderId="0" xfId="18" applyNumberFormat="1" applyFont="1" applyFill="1" applyAlignment="1">
      <alignment horizontal="center"/>
    </xf>
    <xf numFmtId="4" fontId="0" fillId="0" borderId="0" xfId="0" applyNumberFormat="1" applyFill="1" applyAlignment="1">
      <alignment horizontal="left"/>
    </xf>
    <xf numFmtId="0" fontId="12" fillId="0" borderId="0" xfId="0" applyFont="1" applyFill="1" applyAlignment="1">
      <alignment horizontal="left"/>
    </xf>
    <xf numFmtId="0" fontId="0" fillId="0" borderId="0" xfId="0" applyFill="1" applyAlignment="1">
      <alignment horizontal="center"/>
    </xf>
    <xf numFmtId="4" fontId="7" fillId="0" borderId="0" xfId="0" applyNumberFormat="1" applyFont="1" applyFill="1" applyAlignment="1">
      <alignment horizontal="center"/>
    </xf>
    <xf numFmtId="4" fontId="7" fillId="0" borderId="0" xfId="0" applyNumberFormat="1" applyFont="1" applyFill="1" applyAlignment="1">
      <alignment horizontal="left"/>
    </xf>
    <xf numFmtId="17" fontId="7" fillId="0" borderId="0" xfId="0" applyNumberFormat="1" applyFont="1" applyFill="1"/>
    <xf numFmtId="0" fontId="3" fillId="0" borderId="0" xfId="0" applyFont="1" applyFill="1" applyAlignment="1">
      <alignment horizontal="center"/>
    </xf>
    <xf numFmtId="3" fontId="2" fillId="0" borderId="0" xfId="18" applyNumberFormat="1" applyFont="1" applyFill="1" applyAlignment="1">
      <alignment horizontal="left"/>
    </xf>
    <xf numFmtId="0" fontId="3" fillId="0" borderId="0" xfId="0" applyFont="1" applyFill="1" applyAlignment="1">
      <alignment horizontal="left"/>
    </xf>
    <xf numFmtId="3" fontId="7" fillId="0" borderId="0" xfId="18" applyNumberFormat="1" applyFont="1" applyFill="1" applyAlignment="1">
      <alignment horizontal="center"/>
    </xf>
    <xf numFmtId="3" fontId="7" fillId="0" borderId="0" xfId="18" applyNumberFormat="1" applyFont="1" applyFill="1" applyAlignment="1">
      <alignment horizontal="left"/>
    </xf>
    <xf numFmtId="17" fontId="7" fillId="0" borderId="0" xfId="0" applyNumberFormat="1" applyFont="1" applyFill="1" quotePrefix="1"/>
    <xf numFmtId="168" fontId="0" fillId="0" borderId="0" xfId="18" applyNumberFormat="1" applyFont="1" applyFill="1"/>
    <xf numFmtId="168" fontId="0" fillId="0" borderId="0" xfId="18" applyNumberFormat="1" applyFont="1" applyFill="1" applyAlignment="1">
      <alignment horizontal="center"/>
    </xf>
    <xf numFmtId="168" fontId="0" fillId="0" borderId="0" xfId="18" applyNumberFormat="1" applyFont="1" applyFill="1" applyAlignment="1">
      <alignment horizontal="left"/>
    </xf>
    <xf numFmtId="168" fontId="0" fillId="0" borderId="0" xfId="18" applyNumberFormat="1" applyFont="1" applyFill="1"/>
    <xf numFmtId="17" fontId="7" fillId="0" borderId="0" xfId="0" applyNumberFormat="1" applyFont="1" applyFill="1" applyAlignment="1" quotePrefix="1">
      <alignment horizontal="center"/>
    </xf>
    <xf numFmtId="166" fontId="0" fillId="0" borderId="0" xfId="18" applyFill="1"/>
    <xf numFmtId="166" fontId="30" fillId="0" borderId="0" xfId="18" applyFont="1" applyFill="1"/>
    <xf numFmtId="0" fontId="9" fillId="0" borderId="0" xfId="18" applyNumberFormat="1" applyFont="1" applyFill="1" applyAlignment="1">
      <alignment horizontal="center"/>
    </xf>
    <xf numFmtId="166" fontId="0" fillId="0" borderId="0" xfId="0" applyNumberFormat="1" applyFill="1"/>
    <xf numFmtId="168" fontId="0" fillId="0" borderId="0" xfId="56" applyNumberFormat="1" applyFont="1" applyFill="1" applyAlignment="1">
      <alignment horizontal="center"/>
    </xf>
    <xf numFmtId="168" fontId="0" fillId="0" borderId="0" xfId="56" applyNumberFormat="1" applyFont="1" applyAlignment="1">
      <alignment horizontal="center"/>
    </xf>
    <xf numFmtId="166" fontId="0" fillId="0" borderId="0" xfId="56"/>
    <xf numFmtId="166" fontId="30" fillId="0" borderId="0" xfId="56" applyFont="1"/>
    <xf numFmtId="166" fontId="0" fillId="0" borderId="0" xfId="18" applyFont="1"/>
    <xf numFmtId="0" fontId="10" fillId="0" borderId="0" xfId="0" applyFont="1" applyFill="1" applyAlignment="1">
      <alignment horizontal="center"/>
    </xf>
    <xf numFmtId="177" fontId="0" fillId="0" borderId="0" xfId="18" applyNumberFormat="1" applyFont="1" applyFill="1"/>
    <xf numFmtId="168" fontId="0" fillId="0" borderId="0" xfId="0" applyNumberFormat="1" applyFill="1"/>
    <xf numFmtId="177" fontId="9" fillId="0" borderId="0" xfId="18" applyNumberFormat="1" applyFont="1" applyFill="1" applyAlignment="1">
      <alignment horizontal="center"/>
    </xf>
    <xf numFmtId="177" fontId="0" fillId="0" borderId="0" xfId="18" applyNumberFormat="1" applyFont="1" applyFill="1" applyAlignment="1">
      <alignment horizontal="left"/>
    </xf>
    <xf numFmtId="0" fontId="7" fillId="0" borderId="0" xfId="0" applyFont="1" applyBorder="1" applyAlignment="1">
      <alignment horizontal="right"/>
    </xf>
    <xf numFmtId="0" fontId="20" fillId="0" borderId="0" xfId="0" applyFont="1" applyBorder="1"/>
    <xf numFmtId="0" fontId="61" fillId="0" borderId="0" xfId="0" applyFont="1" applyBorder="1"/>
    <xf numFmtId="0" fontId="0" fillId="21" borderId="0" xfId="0" applyFont="1" applyFill="1" applyBorder="1" applyAlignment="1">
      <alignment horizontal="right"/>
    </xf>
    <xf numFmtId="166" fontId="20" fillId="0" borderId="0" xfId="18" applyNumberFormat="1" applyFont="1" applyBorder="1"/>
    <xf numFmtId="166" fontId="27" fillId="0" borderId="0" xfId="18" applyNumberFormat="1" applyFont="1" applyBorder="1"/>
    <xf numFmtId="166" fontId="0" fillId="21" borderId="0" xfId="18" applyNumberFormat="1" applyFont="1" applyFill="1" applyBorder="1"/>
    <xf numFmtId="166" fontId="0" fillId="0" borderId="0" xfId="18" applyNumberFormat="1" applyFont="1" applyBorder="1"/>
    <xf numFmtId="166" fontId="7" fillId="21" borderId="0" xfId="18" applyNumberFormat="1" applyFont="1" applyFill="1" applyBorder="1"/>
    <xf numFmtId="0" fontId="60" fillId="0" borderId="0" xfId="0" applyFont="1" applyBorder="1" applyAlignment="1">
      <alignment horizontal="right"/>
    </xf>
  </cellXfs>
  <cellStyles count="203">
    <cellStyle name="Normal" xfId="0"/>
    <cellStyle name="Percent" xfId="15"/>
    <cellStyle name="Currency" xfId="16"/>
    <cellStyle name="Currency [0]" xfId="17"/>
    <cellStyle name="Comma" xfId="18"/>
    <cellStyle name="Comma [0]" xfId="19"/>
    <cellStyle name="(Negative)" xfId="2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2" xfId="46"/>
    <cellStyle name="Calculation 2 2" xfId="47"/>
    <cellStyle name="Calculation 2 2 2" xfId="48"/>
    <cellStyle name="Calculation 2 3" xfId="49"/>
    <cellStyle name="Check Cell 2" xfId="50"/>
    <cellStyle name="Comma 2" xfId="51"/>
    <cellStyle name="Comma 2 2" xfId="52"/>
    <cellStyle name="Comma 2 2 2" xfId="53"/>
    <cellStyle name="Comma 2 3" xfId="54"/>
    <cellStyle name="Comma 2 4" xfId="55"/>
    <cellStyle name="Comma 3" xfId="56"/>
    <cellStyle name="Comma 3 2" xfId="57"/>
    <cellStyle name="Comma 3 2 2" xfId="58"/>
    <cellStyle name="Comma 3 2 2 2" xfId="59"/>
    <cellStyle name="Comma 3 2 3" xfId="60"/>
    <cellStyle name="Comma 3 3" xfId="61"/>
    <cellStyle name="Comma 3 3 2" xfId="62"/>
    <cellStyle name="Comma 3 4" xfId="63"/>
    <cellStyle name="Comma 4" xfId="64"/>
    <cellStyle name="Comma 4 2" xfId="65"/>
    <cellStyle name="Comma 4 2 2" xfId="66"/>
    <cellStyle name="Comma 4 3" xfId="67"/>
    <cellStyle name="Comma 4 4" xfId="68"/>
    <cellStyle name="Comma 5" xfId="69"/>
    <cellStyle name="Comma 5 2" xfId="70"/>
    <cellStyle name="Comma 5 2 2" xfId="71"/>
    <cellStyle name="Comma 5 3" xfId="72"/>
    <cellStyle name="Comma 5 4" xfId="73"/>
    <cellStyle name="Comma 6" xfId="74"/>
    <cellStyle name="Comma 6 2" xfId="75"/>
    <cellStyle name="Comma 6 2 2" xfId="76"/>
    <cellStyle name="Comma 6 2 2 2" xfId="77"/>
    <cellStyle name="Comma 6 2 3" xfId="78"/>
    <cellStyle name="Comma 6 3" xfId="79"/>
    <cellStyle name="Comma 6 3 2" xfId="80"/>
    <cellStyle name="Comma 6 4" xfId="81"/>
    <cellStyle name="Comma 7" xfId="82"/>
    <cellStyle name="Comma 7 2" xfId="83"/>
    <cellStyle name="Comma 8" xfId="84"/>
    <cellStyle name="Currency 2" xfId="85"/>
    <cellStyle name="Currency 2 2" xfId="86"/>
    <cellStyle name="Currency 2 2 2" xfId="87"/>
    <cellStyle name="Currency 2 3" xfId="88"/>
    <cellStyle name="Currency 3" xfId="89"/>
    <cellStyle name="Currency 3 2" xfId="90"/>
    <cellStyle name="Currency 4" xfId="91"/>
    <cellStyle name="Explanatory Text 2" xfId="92"/>
    <cellStyle name="Fortis Formula" xfId="93"/>
    <cellStyle name="Fortis Input" xfId="94"/>
    <cellStyle name="Fortis Input 2" xfId="95"/>
    <cellStyle name="Fortis Input 2 2" xfId="96"/>
    <cellStyle name="Fortis Input 3" xfId="97"/>
    <cellStyle name="Fortis Label" xfId="98"/>
    <cellStyle name="Fortis Label 2" xfId="99"/>
    <cellStyle name="Fortis Label 2 2" xfId="100"/>
    <cellStyle name="Fortis Label 3" xfId="101"/>
    <cellStyle name="Fortis Table Header" xfId="102"/>
    <cellStyle name="Fortis Table Header 2" xfId="103"/>
    <cellStyle name="Fortis Table Header 2 2" xfId="104"/>
    <cellStyle name="Fortis Table Header 3" xfId="105"/>
    <cellStyle name="Good 2" xfId="106"/>
    <cellStyle name="Heading 1 2" xfId="107"/>
    <cellStyle name="Heading 2 2" xfId="108"/>
    <cellStyle name="Heading 3 2" xfId="109"/>
    <cellStyle name="Heading 4 2" xfId="110"/>
    <cellStyle name="Hyperlink 2" xfId="111"/>
    <cellStyle name="Hyperlink 2 2" xfId="112"/>
    <cellStyle name="Hyperlink 3" xfId="113"/>
    <cellStyle name="Input 2" xfId="114"/>
    <cellStyle name="Input 2 2" xfId="115"/>
    <cellStyle name="Input 2 2 2" xfId="116"/>
    <cellStyle name="Input 2 3" xfId="117"/>
    <cellStyle name="LargeTitle" xfId="118"/>
    <cellStyle name="Linked Cell 2" xfId="119"/>
    <cellStyle name="Neutral 2" xfId="120"/>
    <cellStyle name="Normal 2" xfId="121"/>
    <cellStyle name="Normal 2 2" xfId="122"/>
    <cellStyle name="Normal 2 3" xfId="123"/>
    <cellStyle name="Normal 2 3 2" xfId="124"/>
    <cellStyle name="Normal 2 3 2 2" xfId="125"/>
    <cellStyle name="Normal 2 3 3" xfId="126"/>
    <cellStyle name="Normal 2 4" xfId="127"/>
    <cellStyle name="Normal 2 4 2" xfId="128"/>
    <cellStyle name="Normal 2 5" xfId="129"/>
    <cellStyle name="Normal 3" xfId="130"/>
    <cellStyle name="Normal 3 2" xfId="131"/>
    <cellStyle name="Normal 3 2 2" xfId="132"/>
    <cellStyle name="Normal 3 2 2 2" xfId="133"/>
    <cellStyle name="Normal 3 2 2 2 2" xfId="134"/>
    <cellStyle name="Normal 3 2 2 3" xfId="135"/>
    <cellStyle name="Normal 3 2 3" xfId="136"/>
    <cellStyle name="Normal 3 2 3 2" xfId="137"/>
    <cellStyle name="Normal 3 2 4" xfId="138"/>
    <cellStyle name="Normal 3 3" xfId="139"/>
    <cellStyle name="Normal 3 4" xfId="140"/>
    <cellStyle name="Normal 4" xfId="141"/>
    <cellStyle name="Normal 4 2" xfId="142"/>
    <cellStyle name="Normal 4 3" xfId="143"/>
    <cellStyle name="Normal 5" xfId="144"/>
    <cellStyle name="Normal 5 2" xfId="145"/>
    <cellStyle name="Normal 5 2 2" xfId="146"/>
    <cellStyle name="Normal 5 2 2 2" xfId="147"/>
    <cellStyle name="Normal 5 2 3" xfId="148"/>
    <cellStyle name="Normal 5 3" xfId="149"/>
    <cellStyle name="Normal 5 3 2" xfId="150"/>
    <cellStyle name="Normal 5 4" xfId="151"/>
    <cellStyle name="Normal 6" xfId="152"/>
    <cellStyle name="Normal 6 2" xfId="153"/>
    <cellStyle name="Normal 6 2 2" xfId="154"/>
    <cellStyle name="Normal 6 2 2 2" xfId="155"/>
    <cellStyle name="Normal 6 2 3" xfId="156"/>
    <cellStyle name="Normal 6 3" xfId="157"/>
    <cellStyle name="Normal 6 3 2" xfId="158"/>
    <cellStyle name="Normal 6 4" xfId="159"/>
    <cellStyle name="Normal 7" xfId="160"/>
    <cellStyle name="Normal 7 2" xfId="161"/>
    <cellStyle name="Normal 7 2 2" xfId="162"/>
    <cellStyle name="Normal 7 2 2 2" xfId="163"/>
    <cellStyle name="Normal 7 2 3" xfId="164"/>
    <cellStyle name="Normal 7 3" xfId="165"/>
    <cellStyle name="Normal 7 3 2" xfId="166"/>
    <cellStyle name="Normal 7 4" xfId="167"/>
    <cellStyle name="Normal 8" xfId="168"/>
    <cellStyle name="Normal_Reserves Management Data" xfId="169"/>
    <cellStyle name="Note 2" xfId="170"/>
    <cellStyle name="Note 2 2" xfId="171"/>
    <cellStyle name="Note 2 2 2" xfId="172"/>
    <cellStyle name="Note 2 3" xfId="173"/>
    <cellStyle name="Output 2" xfId="174"/>
    <cellStyle name="Output 2 2" xfId="175"/>
    <cellStyle name="Output 2 2 2" xfId="176"/>
    <cellStyle name="Output 2 3" xfId="177"/>
    <cellStyle name="Percent 2" xfId="178"/>
    <cellStyle name="Percent 2 2" xfId="179"/>
    <cellStyle name="Percent 2 2 2" xfId="180"/>
    <cellStyle name="Percent 2 2 2 2" xfId="181"/>
    <cellStyle name="Percent 2 2 2 2 2" xfId="182"/>
    <cellStyle name="Percent 2 2 2 3" xfId="183"/>
    <cellStyle name="Percent 2 2 3" xfId="184"/>
    <cellStyle name="Percent 2 2 3 2" xfId="185"/>
    <cellStyle name="Percent 2 2 4" xfId="186"/>
    <cellStyle name="Percent 2 3" xfId="187"/>
    <cellStyle name="Percent 2 4" xfId="188"/>
    <cellStyle name="Percent 3" xfId="189"/>
    <cellStyle name="Percent 4" xfId="190"/>
    <cellStyle name="PvtColumn" xfId="191"/>
    <cellStyle name="PvtColumn 2" xfId="192"/>
    <cellStyle name="PvtColumn 2 2" xfId="193"/>
    <cellStyle name="PvtLabel" xfId="194"/>
    <cellStyle name="PvtTotals" xfId="195"/>
    <cellStyle name="PvtTotals 2" xfId="196"/>
    <cellStyle name="PvtTotals 2 2" xfId="197"/>
    <cellStyle name="PvtTotals 3" xfId="198"/>
    <cellStyle name="Style 1" xfId="199"/>
    <cellStyle name="TableHeading" xfId="200"/>
    <cellStyle name="TableRow" xfId="201"/>
    <cellStyle name="Title 2" xfId="202"/>
    <cellStyle name="Total 2" xfId="203"/>
    <cellStyle name="Total 2 2" xfId="204"/>
    <cellStyle name="Total 2 2 2" xfId="205"/>
    <cellStyle name="Total 2 3" xfId="206"/>
    <cellStyle name="Warning Text 2" xfId="207"/>
    <cellStyle name="Normal 9" xfId="208"/>
    <cellStyle name="Comma 10" xfId="209"/>
    <cellStyle name="Comma 11" xfId="210"/>
    <cellStyle name="Comma 9" xfId="211"/>
    <cellStyle name="Currency 5" xfId="212"/>
    <cellStyle name="Normal 10" xfId="213"/>
    <cellStyle name="Comma 12" xfId="214"/>
    <cellStyle name="Currency 6" xfId="215"/>
    <cellStyle name="Normal 11" xfId="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externalLink" Target="externalLinks/externalLink7.xml" /><Relationship Id="rId42" Type="http://schemas.openxmlformats.org/officeDocument/2006/relationships/externalLink" Target="externalLinks/externalLink8.xml" /><Relationship Id="rId43" Type="http://schemas.openxmlformats.org/officeDocument/2006/relationships/externalLink" Target="externalLinks/externalLink9.xml" /><Relationship Id="rId44" Type="http://schemas.openxmlformats.org/officeDocument/2006/relationships/externalLink" Target="externalLinks/externalLink10.xml" /><Relationship Id="rId45" Type="http://schemas.openxmlformats.org/officeDocument/2006/relationships/externalLink" Target="externalLinks/externalLink11.xml" /><Relationship Id="rId46" Type="http://schemas.openxmlformats.org/officeDocument/2006/relationships/externalLink" Target="externalLinks/externalLink12.xml" /><Relationship Id="rId47" Type="http://schemas.openxmlformats.org/officeDocument/2006/relationships/externalLink" Target="externalLinks/externalLink13.xml" /><Relationship Id="rId48" Type="http://schemas.openxmlformats.org/officeDocument/2006/relationships/externalLink" Target="externalLinks/externalLink14.xml" /><Relationship Id="rId49" Type="http://schemas.openxmlformats.org/officeDocument/2006/relationships/externalLink" Target="externalLinks/externalLink15.xml" /><Relationship Id="rId50" Type="http://schemas.openxmlformats.org/officeDocument/2006/relationships/externalLink" Target="externalLinks/externalLink16.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RPortbl\Markets\325393\848022_1.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Mar%202015\Reserves%20Template%20Mar15%20REPUBLISH.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y%202015\Reserves%20Template%20May15%20REPUBLISH.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Oct%202014\Reserves%20Template%20Oct14.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Sep%202014\Reserves%20Template%20Sep14.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r%202015\Reserves%20Template%20Apr15%20REPUBLISH.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ug%202015\Reserves%20Template%20Aug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Dec%202014\Reserves%20Template%20Dec14%20REPUBLISH.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Feb%202015\Reserves%20Template%20Feb15%20REPUBLISH.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ffdata\Ramd\ACCOUNTING\Reserves\reserves\Lorraine%20Reserves%20Test\2014\Jan%202015\Reserves%20Template%20Jan15%20REPUBLISH.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ul%202015\Reserves%20Template%20Jul15.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Jun%202015\Reserves%20Template%20Jun15%20REPUBLIS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84887435559.83173</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75770.52054079826</v>
          </cell>
        </row>
      </sheetData>
      <sheetData sheetId="12">
        <row r="12">
          <cell r="L12">
            <v>17616.639457525325</v>
          </cell>
        </row>
      </sheetData>
      <sheetData sheetId="13">
        <row r="53">
          <cell r="L53" t="str">
            <v>USD</v>
          </cell>
        </row>
      </sheetData>
      <sheetData sheetId="14"/>
      <sheetData sheetId="15">
        <row r="9">
          <cell r="B9">
            <v>0.93096867</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89053082083.85506</v>
          </cell>
        </row>
      </sheetData>
      <sheetData sheetId="6">
        <row r="12">
          <cell r="L12">
            <v>89053.08208385506</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v>
          </cell>
        </row>
      </sheetData>
      <sheetData sheetId="12">
        <row r="12">
          <cell r="L12">
            <v>17635.73557452251</v>
          </cell>
        </row>
      </sheetData>
      <sheetData sheetId="13">
        <row r="53">
          <cell r="L53" t="str">
            <v>USD</v>
          </cell>
        </row>
      </sheetData>
      <sheetData sheetId="14"/>
      <sheetData sheetId="15">
        <row r="9">
          <cell r="B9">
            <v>0.912200684</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ow r="3">
          <cell r="H3">
            <v>0</v>
          </cell>
          <cell r="I3">
            <v>0</v>
          </cell>
          <cell r="J3">
            <v>0</v>
          </cell>
          <cell r="K3">
            <v>0</v>
          </cell>
          <cell r="L3">
            <v>6</v>
          </cell>
        </row>
        <row r="4">
          <cell r="H4">
            <v>0</v>
          </cell>
          <cell r="I4">
            <v>1</v>
          </cell>
          <cell r="J4">
            <v>0</v>
          </cell>
          <cell r="K4">
            <v>0</v>
          </cell>
        </row>
        <row r="5">
          <cell r="H5">
            <v>0</v>
          </cell>
          <cell r="I5">
            <v>0</v>
          </cell>
          <cell r="J5">
            <v>0</v>
          </cell>
          <cell r="K5">
            <v>0</v>
          </cell>
          <cell r="L5">
            <v>0</v>
          </cell>
        </row>
        <row r="15">
          <cell r="D15">
            <v>41943</v>
          </cell>
        </row>
        <row r="16">
          <cell r="D16">
            <v>41912</v>
          </cell>
        </row>
      </sheetData>
      <sheetData sheetId="1"/>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Test\2014\Oct 2014\Reserves Template Oct14.xlsx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22">
          <cell r="I22">
            <v>0</v>
          </cell>
        </row>
      </sheetData>
      <sheetData sheetId="5">
        <row r="8">
          <cell r="L8">
            <v>112545.4928225313</v>
          </cell>
        </row>
      </sheetData>
      <sheetData sheetId="6">
        <row r="12">
          <cell r="L12">
            <v>70246080290.34108</v>
          </cell>
        </row>
      </sheetData>
      <sheetData sheetId="7">
        <row r="1">
          <cell r="O1">
            <v>1.5998499980641814</v>
          </cell>
        </row>
      </sheetData>
      <sheetData sheetId="8">
        <row r="1">
          <cell r="H1" t="str">
            <v>$</v>
          </cell>
        </row>
      </sheetData>
      <sheetData sheetId="9"/>
      <sheetData sheetId="10">
        <row r="10">
          <cell r="E10">
            <v>107248.20593381209</v>
          </cell>
        </row>
      </sheetData>
      <sheetData sheetId="11">
        <row r="10">
          <cell r="E10">
            <v>67940.38417190657</v>
          </cell>
        </row>
      </sheetData>
      <sheetData sheetId="12"/>
      <sheetData sheetId="13"/>
      <sheetData sheetId="14"/>
      <sheetData sheetId="15">
        <row r="8">
          <cell r="B8">
            <v>5.9406</v>
          </cell>
        </row>
      </sheetData>
      <sheetData sheetId="16"/>
      <sheetData sheetId="17"/>
      <sheetData sheetId="18"/>
      <sheetData sheetId="19"/>
      <sheetData sheetId="20"/>
      <sheetData sheetId="21">
        <row r="43">
          <cell r="L43">
            <v>12000000</v>
          </cell>
        </row>
      </sheetData>
      <sheetData sheetId="22"/>
      <sheetData sheetId="23">
        <row r="21">
          <cell r="C21">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0</v>
          </cell>
          <cell r="K3">
            <v>0</v>
          </cell>
          <cell r="L3">
            <v>2</v>
          </cell>
        </row>
        <row r="4">
          <cell r="H4">
            <v>0</v>
          </cell>
          <cell r="I4">
            <v>1</v>
          </cell>
          <cell r="J4">
            <v>0</v>
          </cell>
          <cell r="K4">
            <v>0</v>
          </cell>
        </row>
        <row r="5">
          <cell r="H5">
            <v>0</v>
          </cell>
          <cell r="I5">
            <v>0</v>
          </cell>
          <cell r="J5">
            <v>0</v>
          </cell>
          <cell r="K5">
            <v>0</v>
          </cell>
          <cell r="L5" t="str">
            <v> 0 - 0</v>
          </cell>
        </row>
        <row r="15">
          <cell r="D15">
            <v>41912</v>
          </cell>
        </row>
        <row r="16">
          <cell r="D16">
            <v>41882</v>
          </cell>
        </row>
      </sheetData>
      <sheetData sheetId="1" refreshError="1"/>
      <sheetData sheetId="2" refreshError="1">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Test\2014\Sep 2014\Reserves Template Sep14.xlsx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v>
          </cell>
        </row>
      </sheetData>
      <sheetData sheetId="6">
        <row r="12">
          <cell r="L12">
            <v>62356.28358284968</v>
          </cell>
        </row>
        <row r="32">
          <cell r="L32">
            <v>656.3749900187856</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4 - 4</v>
          </cell>
        </row>
        <row r="15">
          <cell r="D15">
            <v>41729</v>
          </cell>
        </row>
        <row r="16">
          <cell r="D16">
            <v>41698</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-1530546444.02257</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v>
          </cell>
        </row>
      </sheetData>
      <sheetData sheetId="6">
        <row r="12">
          <cell r="L12">
            <v>87160.89011176486</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83361.87576567712</v>
          </cell>
        </row>
      </sheetData>
      <sheetData sheetId="12">
        <row r="12">
          <cell r="L12">
            <v>17960.54692239213</v>
          </cell>
        </row>
      </sheetData>
      <sheetData sheetId="13">
        <row r="53">
          <cell r="L53" t="str">
            <v>USD</v>
          </cell>
        </row>
      </sheetData>
      <sheetData sheetId="14"/>
      <sheetData sheetId="15">
        <row r="9">
          <cell r="B9">
            <v>0.892817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43">
          <cell r="L43">
            <v>-982706597.919425</v>
          </cell>
        </row>
      </sheetData>
      <sheetData sheetId="6">
        <row r="12">
          <cell r="L12">
            <v>93442.036149542</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-5787129921.030001</v>
          </cell>
        </row>
      </sheetData>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L3">
            <v>6</v>
          </cell>
        </row>
        <row r="4">
          <cell r="I4">
            <v>0</v>
          </cell>
        </row>
        <row r="15">
          <cell r="D15">
            <v>42004</v>
          </cell>
        </row>
        <row r="16">
          <cell r="D16">
            <v>41973</v>
          </cell>
        </row>
      </sheetData>
      <sheetData sheetId="2"/>
      <sheetData sheetId="3"/>
      <sheetData sheetId="4">
        <row r="22">
          <cell r="I22">
            <v>0</v>
          </cell>
        </row>
      </sheetData>
      <sheetData sheetId="5">
        <row r="12">
          <cell r="L12">
            <v>71818869491.89421</v>
          </cell>
        </row>
      </sheetData>
      <sheetData sheetId="6">
        <row r="8">
          <cell r="L8">
            <v>109087.86352267933</v>
          </cell>
        </row>
      </sheetData>
      <sheetData sheetId="7">
        <row r="1">
          <cell r="O1">
            <v>1.5585500011361828</v>
          </cell>
        </row>
      </sheetData>
      <sheetData sheetId="8">
        <row r="1">
          <cell r="H1" t="str">
            <v>$</v>
          </cell>
        </row>
      </sheetData>
      <sheetData sheetId="9"/>
      <sheetData sheetId="10">
        <row r="10">
          <cell r="E10">
            <v>111156.71026467744</v>
          </cell>
        </row>
      </sheetData>
      <sheetData sheetId="11">
        <row r="10">
          <cell r="E10">
            <v>71797.16367402778</v>
          </cell>
        </row>
      </sheetData>
      <sheetData sheetId="12"/>
      <sheetData sheetId="13"/>
      <sheetData sheetId="14"/>
      <sheetData sheetId="15">
        <row r="8">
          <cell r="B8">
            <v>6.137</v>
          </cell>
        </row>
      </sheetData>
      <sheetData sheetId="16"/>
      <sheetData sheetId="17"/>
      <sheetData sheetId="18"/>
      <sheetData sheetId="19"/>
      <sheetData sheetId="20"/>
      <sheetData sheetId="21">
        <row r="43">
          <cell r="L43">
            <v>9621640710</v>
          </cell>
        </row>
      </sheetData>
      <sheetData sheetId="22"/>
      <sheetData sheetId="23">
        <row r="21">
          <cell r="C21">
            <v>-738502540.5200001</v>
          </cell>
        </row>
      </sheetData>
      <sheetData sheetId="2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78780436556.84366</v>
          </cell>
        </row>
      </sheetData>
      <sheetData sheetId="6">
        <row r="12">
          <cell r="L12">
            <v>78780.43655684366</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73458.46472285243</v>
          </cell>
        </row>
      </sheetData>
      <sheetData sheetId="12"/>
      <sheetData sheetId="13"/>
      <sheetData sheetId="14"/>
      <sheetData sheetId="15">
        <row r="9">
          <cell r="B9">
            <v>0.89154371</v>
          </cell>
        </row>
      </sheetData>
      <sheetData sheetId="16"/>
      <sheetData sheetId="17"/>
      <sheetData sheetId="18"/>
      <sheetData sheetId="19"/>
      <sheetData sheetId="20"/>
      <sheetData sheetId="21"/>
      <sheetData sheetId="22"/>
      <sheetData sheetId="23">
        <row r="21">
          <cell r="C21">
            <v>-2716282879.43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v>
          </cell>
        </row>
      </sheetData>
      <sheetData sheetId="6">
        <row r="8">
          <cell r="L8">
            <v>112010.65740089293</v>
          </cell>
        </row>
      </sheetData>
      <sheetData sheetId="7">
        <row r="1">
          <cell r="O1">
            <v>1.50174998926249</v>
          </cell>
        </row>
      </sheetData>
      <sheetData sheetId="8">
        <row r="1">
          <cell r="H1" t="str">
            <v>$</v>
          </cell>
        </row>
      </sheetData>
      <sheetData sheetId="9"/>
      <sheetData sheetId="10">
        <row r="10">
          <cell r="E10">
            <v>107216.43326880541</v>
          </cell>
        </row>
      </sheetData>
      <sheetData sheetId="11">
        <row r="10">
          <cell r="E10">
            <v>69993.17535090585</v>
          </cell>
        </row>
      </sheetData>
      <sheetData sheetId="12"/>
      <sheetData sheetId="13"/>
      <sheetData sheetId="14"/>
      <sheetData sheetId="15">
        <row r="9">
          <cell r="B9">
            <v>0.88624983</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refreshError="1"/>
      <sheetData sheetId="1" refreshError="1">
        <row r="3">
          <cell r="L3">
            <v>4</v>
          </cell>
        </row>
        <row r="4">
          <cell r="I4">
            <v>1</v>
          </cell>
        </row>
        <row r="15">
          <cell r="D15">
            <v>42216</v>
          </cell>
        </row>
        <row r="16">
          <cell r="D16">
            <v>42185</v>
          </cell>
        </row>
      </sheetData>
      <sheetData sheetId="2" refreshError="1">
        <row r="18">
          <cell r="F18" t="str">
            <v>N:\Offdata\Ramd\ACCOUNTING\Reserves\reserves\Lorraine Reserves Test\2016\Jul 2015\Reserves Template Jul15.xlsx</v>
          </cell>
        </row>
      </sheetData>
      <sheetData sheetId="3" refreshError="1"/>
      <sheetData sheetId="4">
        <row r="51">
          <cell r="I51">
            <v>0</v>
          </cell>
        </row>
      </sheetData>
      <sheetData sheetId="5">
        <row r="8">
          <cell r="L8">
            <v>129420673254.4353</v>
          </cell>
        </row>
      </sheetData>
      <sheetData sheetId="6">
        <row r="8">
          <cell r="L8">
            <v>129760.47508931189</v>
          </cell>
        </row>
      </sheetData>
      <sheetData sheetId="7">
        <row r="1">
          <cell r="O1">
            <v>1.56074903467672</v>
          </cell>
        </row>
      </sheetData>
      <sheetData sheetId="8">
        <row r="4">
          <cell r="D4" t="str">
            <v>AUD_RBA</v>
          </cell>
        </row>
      </sheetData>
      <sheetData sheetId="9" refreshError="1"/>
      <sheetData sheetId="10">
        <row r="10">
          <cell r="G10">
            <v>125620.10369392851</v>
          </cell>
        </row>
      </sheetData>
      <sheetData sheetId="11">
        <row r="10">
          <cell r="G10">
            <v>82922.15492623538</v>
          </cell>
        </row>
      </sheetData>
      <sheetData sheetId="12" refreshError="1"/>
      <sheetData sheetId="13" refreshError="1"/>
      <sheetData sheetId="14" refreshError="1"/>
      <sheetData sheetId="15">
        <row r="9">
          <cell r="B9">
            <v>0.905182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21">
          <cell r="C21">
            <v>0</v>
          </cell>
        </row>
      </sheetData>
      <sheetData sheetId="2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v>
          </cell>
        </row>
      </sheetData>
      <sheetData sheetId="6" refreshError="1"/>
      <sheetData sheetId="7">
        <row r="1">
          <cell r="O1">
            <v>1.572849991917124</v>
          </cell>
        </row>
      </sheetData>
      <sheetData sheetId="8">
        <row r="4">
          <cell r="D4" t="str">
            <v>AUD_RBA</v>
          </cell>
        </row>
      </sheetData>
      <sheetData sheetId="9" refreshError="1"/>
      <sheetData sheetId="10">
        <row r="10">
          <cell r="G10">
            <v>122936.49769064</v>
          </cell>
        </row>
      </sheetData>
      <sheetData sheetId="11">
        <row r="10">
          <cell r="G10">
            <v>80850.80297110105</v>
          </cell>
        </row>
      </sheetData>
      <sheetData sheetId="12" refreshError="1"/>
      <sheetData sheetId="13" refreshError="1"/>
      <sheetData sheetId="14" refreshError="1"/>
      <sheetData sheetId="15">
        <row r="8">
          <cell r="B8">
            <v>6.6958</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8"/>
  <sheetViews>
    <sheetView showGridLines="0" tabSelected="1" zoomScale="80" zoomScaleNormal="80" zoomScaleSheetLayoutView="100" workbookViewId="0" topLeftCell="A1">
      <selection activeCell="D26" sqref="D26"/>
    </sheetView>
  </sheetViews>
  <sheetFormatPr defaultColWidth="9.140625" defaultRowHeight="12.75"/>
  <cols>
    <col min="1" max="1" width="9.140625" style="368" customWidth="1"/>
    <col min="2" max="2" width="3.28125" style="368" customWidth="1"/>
    <col min="3" max="3" width="4.57421875" style="368" customWidth="1"/>
    <col min="4" max="4" width="60.00390625" style="368" customWidth="1"/>
    <col min="5" max="5" width="9.140625" style="369" bestFit="1" customWidth="1"/>
    <col min="6" max="6" width="11.421875" style="369" customWidth="1"/>
    <col min="7" max="7" width="16.421875" style="369" bestFit="1" customWidth="1"/>
    <col min="8" max="8" width="14.00390625" style="369" customWidth="1"/>
    <col min="9" max="9" width="11.57421875" style="369" customWidth="1"/>
    <col min="10" max="10" width="17.8515625" style="369" bestFit="1" customWidth="1"/>
    <col min="11" max="11" width="11.421875" style="369" customWidth="1"/>
    <col min="12" max="12" width="12.7109375" style="368" bestFit="1" customWidth="1"/>
    <col min="13" max="13" width="9.57421875" style="368" bestFit="1" customWidth="1"/>
    <col min="14" max="14" width="12.00390625" style="368" bestFit="1" customWidth="1"/>
    <col min="15" max="15" width="9.140625" style="368" customWidth="1"/>
    <col min="16" max="16" width="11.140625" style="368" bestFit="1" customWidth="1"/>
    <col min="17" max="18" width="9.140625" style="368" customWidth="1"/>
    <col min="19" max="19" width="10.8515625" style="368" bestFit="1" customWidth="1"/>
    <col min="20" max="16384" width="9.140625" style="368" customWidth="1"/>
  </cols>
  <sheetData>
    <row r="2" ht="18">
      <c r="B2" s="367" t="s">
        <v>95</v>
      </c>
    </row>
    <row r="3" ht="31.5" customHeight="1">
      <c r="B3" s="367" t="s">
        <v>96</v>
      </c>
    </row>
    <row r="5" spans="6:10" ht="12.75">
      <c r="F5" s="370" t="s">
        <v>2</v>
      </c>
      <c r="J5" s="370" t="s">
        <v>3</v>
      </c>
    </row>
    <row r="6" ht="6.75" customHeight="1"/>
    <row r="7" ht="12.75">
      <c r="B7" s="368" t="s">
        <v>70</v>
      </c>
    </row>
    <row r="8" spans="3:11" ht="12.75">
      <c r="C8" s="371"/>
      <c r="E8" s="372">
        <v>42277</v>
      </c>
      <c r="F8" s="372"/>
      <c r="G8" s="372">
        <v>42307</v>
      </c>
      <c r="H8" s="373"/>
      <c r="I8" s="372">
        <v>42277</v>
      </c>
      <c r="J8" s="372"/>
      <c r="K8" s="372">
        <v>42307</v>
      </c>
    </row>
    <row r="9" spans="11:12" ht="22.5" customHeight="1">
      <c r="K9" s="312"/>
      <c r="L9" s="311"/>
    </row>
    <row r="10" spans="2:16" s="374" customFormat="1" ht="18.75">
      <c r="B10" s="320" t="s">
        <v>240</v>
      </c>
      <c r="E10" s="375">
        <v>129699.92485957597</v>
      </c>
      <c r="F10" s="376"/>
      <c r="G10" s="377">
        <v>131322.32042905496</v>
      </c>
      <c r="H10" s="376"/>
      <c r="I10" s="375">
        <v>25458.47972936283</v>
      </c>
      <c r="J10" s="378"/>
      <c r="K10" s="375">
        <v>27622.464034090295</v>
      </c>
      <c r="L10" s="3"/>
      <c r="M10" s="376"/>
      <c r="N10" s="376"/>
      <c r="O10" s="376"/>
      <c r="P10" s="376"/>
    </row>
    <row r="11" spans="2:15" ht="12.75">
      <c r="B11" s="379"/>
      <c r="E11" s="375"/>
      <c r="I11" s="375"/>
      <c r="J11" s="380"/>
      <c r="K11" s="375"/>
      <c r="L11" s="311"/>
      <c r="O11" s="369"/>
    </row>
    <row r="12" spans="2:12" ht="12.75">
      <c r="B12" s="379"/>
      <c r="E12" s="375"/>
      <c r="G12" s="377"/>
      <c r="I12" s="375"/>
      <c r="J12" s="380"/>
      <c r="K12" s="375"/>
      <c r="L12" s="311"/>
    </row>
    <row r="13" spans="2:12" ht="12.75">
      <c r="B13" s="379"/>
      <c r="E13" s="375"/>
      <c r="G13" s="377"/>
      <c r="I13" s="375"/>
      <c r="J13" s="380"/>
      <c r="K13" s="375"/>
      <c r="L13" s="311"/>
    </row>
    <row r="14" spans="2:12" ht="12.75">
      <c r="B14" s="379"/>
      <c r="E14" s="375"/>
      <c r="G14" s="377"/>
      <c r="I14" s="375"/>
      <c r="J14" s="380"/>
      <c r="K14" s="375"/>
      <c r="L14" s="311"/>
    </row>
    <row r="15" spans="2:12" s="374" customFormat="1" ht="15.75">
      <c r="B15" s="320" t="s">
        <v>72</v>
      </c>
      <c r="E15" s="375">
        <v>-93085.16161304204</v>
      </c>
      <c r="F15" s="376"/>
      <c r="G15" s="377">
        <v>-94691.4748512928</v>
      </c>
      <c r="H15" s="376"/>
      <c r="I15" s="375">
        <v>-25461.71173412026</v>
      </c>
      <c r="J15" s="378"/>
      <c r="K15" s="375">
        <v>-27615.630171559784</v>
      </c>
      <c r="L15" s="3"/>
    </row>
    <row r="16" spans="5:12" ht="12.75">
      <c r="E16" s="381"/>
      <c r="G16" s="382"/>
      <c r="I16" s="381"/>
      <c r="J16" s="380"/>
      <c r="K16" s="381"/>
      <c r="L16" s="311"/>
    </row>
    <row r="17" spans="2:14" s="374" customFormat="1" ht="15.75">
      <c r="B17" s="383" t="s">
        <v>29</v>
      </c>
      <c r="E17" s="375"/>
      <c r="F17" s="376"/>
      <c r="G17" s="384"/>
      <c r="H17" s="376"/>
      <c r="I17" s="375"/>
      <c r="J17" s="378"/>
      <c r="K17" s="375"/>
      <c r="L17" s="3"/>
      <c r="N17" s="376"/>
    </row>
    <row r="18" spans="3:12" ht="14.25">
      <c r="C18" s="368" t="s">
        <v>241</v>
      </c>
      <c r="E18" s="381">
        <v>-66961.5312158912</v>
      </c>
      <c r="G18" s="382">
        <v>-67897.04876114111</v>
      </c>
      <c r="I18" s="381">
        <v>-7780.827878648696</v>
      </c>
      <c r="J18" s="380"/>
      <c r="K18" s="381">
        <v>-7473.489973048973</v>
      </c>
      <c r="L18" s="311"/>
    </row>
    <row r="19" spans="3:12" s="374" customFormat="1" ht="15">
      <c r="C19" s="368" t="s">
        <v>242</v>
      </c>
      <c r="E19" s="381">
        <v>-12397.843208180933</v>
      </c>
      <c r="F19" s="369"/>
      <c r="G19" s="382">
        <v>-13801.082767923837</v>
      </c>
      <c r="H19" s="369"/>
      <c r="I19" s="381">
        <v>0</v>
      </c>
      <c r="J19" s="380"/>
      <c r="K19" s="381">
        <v>0</v>
      </c>
      <c r="L19" s="3"/>
    </row>
    <row r="20" spans="2:12" ht="12.75">
      <c r="B20" s="379"/>
      <c r="E20" s="375"/>
      <c r="G20" s="377"/>
      <c r="I20" s="375"/>
      <c r="J20" s="380"/>
      <c r="K20" s="375"/>
      <c r="L20" s="311"/>
    </row>
    <row r="21" spans="2:12" ht="12.75">
      <c r="B21" s="379"/>
      <c r="E21" s="375"/>
      <c r="G21" s="377"/>
      <c r="I21" s="375"/>
      <c r="J21" s="380"/>
      <c r="K21" s="375"/>
      <c r="L21" s="311"/>
    </row>
    <row r="22" spans="2:12" ht="12.75">
      <c r="B22" s="379"/>
      <c r="E22" s="375"/>
      <c r="G22" s="377"/>
      <c r="I22" s="375"/>
      <c r="J22" s="380"/>
      <c r="K22" s="375"/>
      <c r="L22" s="311"/>
    </row>
    <row r="23" spans="2:12" ht="12.75">
      <c r="B23" s="379"/>
      <c r="E23" s="375"/>
      <c r="G23" s="377"/>
      <c r="I23" s="375"/>
      <c r="J23" s="380"/>
      <c r="K23" s="375"/>
      <c r="L23" s="311"/>
    </row>
    <row r="24" spans="2:15" s="374" customFormat="1" ht="18.75">
      <c r="B24" s="320" t="s">
        <v>243</v>
      </c>
      <c r="E24" s="375">
        <v>36614.76324653393</v>
      </c>
      <c r="F24" s="376"/>
      <c r="G24" s="377">
        <v>36630.84557776216</v>
      </c>
      <c r="H24" s="376"/>
      <c r="I24" s="375">
        <v>-3.2320047574321507</v>
      </c>
      <c r="J24" s="378"/>
      <c r="K24" s="375">
        <v>6.8338625305113965</v>
      </c>
      <c r="L24" s="3"/>
      <c r="O24" s="376"/>
    </row>
    <row r="25" spans="5:9" ht="12.75">
      <c r="E25" s="385"/>
      <c r="I25" s="386"/>
    </row>
    <row r="27" spans="2:10" ht="15.75">
      <c r="B27" s="320" t="s">
        <v>140</v>
      </c>
      <c r="F27" s="387">
        <v>16.082331228230032</v>
      </c>
      <c r="J27" s="387">
        <v>10.065867287943547</v>
      </c>
    </row>
    <row r="28" spans="6:10" ht="12.75">
      <c r="F28" s="388"/>
      <c r="J28" s="388"/>
    </row>
    <row r="29" spans="2:11" s="311" customFormat="1" ht="15">
      <c r="B29" s="389" t="s">
        <v>106</v>
      </c>
      <c r="E29" s="390"/>
      <c r="F29" s="391"/>
      <c r="G29" s="390"/>
      <c r="H29" s="312"/>
      <c r="I29" s="390"/>
      <c r="J29" s="391"/>
      <c r="K29" s="312"/>
    </row>
    <row r="30" spans="2:11" s="311" customFormat="1" ht="18.75">
      <c r="B30" s="392"/>
      <c r="C30" s="1" t="s">
        <v>244</v>
      </c>
      <c r="E30" s="390"/>
      <c r="F30" s="377">
        <v>73.60074522823004</v>
      </c>
      <c r="G30" s="390"/>
      <c r="H30" s="312"/>
      <c r="I30" s="390"/>
      <c r="J30" s="377">
        <v>7.151864287943547</v>
      </c>
      <c r="K30" s="312"/>
    </row>
    <row r="31" spans="2:11" s="311" customFormat="1" ht="15.75">
      <c r="B31" s="392"/>
      <c r="C31" s="1"/>
      <c r="E31" s="390"/>
      <c r="F31" s="391"/>
      <c r="G31" s="390"/>
      <c r="H31" s="312"/>
      <c r="I31" s="390"/>
      <c r="J31" s="382"/>
      <c r="K31" s="312"/>
    </row>
    <row r="32" spans="2:16" s="311" customFormat="1" ht="18.75">
      <c r="B32" s="1"/>
      <c r="C32" s="1" t="s">
        <v>245</v>
      </c>
      <c r="D32" s="1"/>
      <c r="E32" s="312"/>
      <c r="F32" s="381">
        <v>-57.518414</v>
      </c>
      <c r="G32" s="385"/>
      <c r="H32" s="393"/>
      <c r="I32" s="385"/>
      <c r="J32" s="381">
        <v>2.914003</v>
      </c>
      <c r="K32" s="385"/>
      <c r="N32" s="312"/>
      <c r="P32" s="312"/>
    </row>
    <row r="33" spans="5:11" s="311" customFormat="1" ht="7.5" customHeight="1">
      <c r="E33" s="312"/>
      <c r="F33" s="394"/>
      <c r="G33" s="385"/>
      <c r="H33" s="393"/>
      <c r="I33" s="385"/>
      <c r="J33" s="394"/>
      <c r="K33" s="385"/>
    </row>
    <row r="34" spans="3:16" s="311" customFormat="1" ht="12.75">
      <c r="C34" s="40"/>
      <c r="D34" s="40" t="s">
        <v>29</v>
      </c>
      <c r="F34" s="394"/>
      <c r="G34" s="385"/>
      <c r="H34" s="393"/>
      <c r="I34" s="385"/>
      <c r="J34" s="394"/>
      <c r="K34" s="385"/>
      <c r="P34" s="312" t="s">
        <v>41</v>
      </c>
    </row>
    <row r="35" spans="4:12" s="311" customFormat="1" ht="12.75">
      <c r="D35" s="311" t="s">
        <v>107</v>
      </c>
      <c r="F35" s="381">
        <v>9.341235</v>
      </c>
      <c r="G35" s="385"/>
      <c r="H35" s="393"/>
      <c r="I35" s="385"/>
      <c r="J35" s="381">
        <v>0</v>
      </c>
      <c r="K35" s="385"/>
      <c r="L35" s="312"/>
    </row>
    <row r="36" spans="4:11" s="311" customFormat="1" ht="12.75">
      <c r="D36" s="311" t="s">
        <v>108</v>
      </c>
      <c r="F36" s="381">
        <v>-66.859649</v>
      </c>
      <c r="G36" s="385"/>
      <c r="H36" s="393"/>
      <c r="I36" s="385"/>
      <c r="J36" s="381">
        <v>2.914003</v>
      </c>
      <c r="K36" s="385"/>
    </row>
    <row r="37" spans="5:18" s="311" customFormat="1" ht="12.75">
      <c r="E37" s="312"/>
      <c r="F37" s="381"/>
      <c r="G37" s="385"/>
      <c r="H37" s="393"/>
      <c r="I37" s="385"/>
      <c r="J37" s="381"/>
      <c r="K37" s="385"/>
      <c r="R37" s="312"/>
    </row>
    <row r="38" ht="5.25" customHeight="1"/>
    <row r="39" spans="2:16" ht="12.75">
      <c r="B39" s="395"/>
      <c r="C39" s="395"/>
      <c r="D39" s="395"/>
      <c r="E39" s="396"/>
      <c r="F39" s="396"/>
      <c r="G39" s="396"/>
      <c r="H39" s="396"/>
      <c r="I39" s="396"/>
      <c r="J39" s="396"/>
      <c r="K39" s="396"/>
      <c r="L39" s="397"/>
      <c r="M39" s="397"/>
      <c r="N39" s="397"/>
      <c r="O39" s="397"/>
      <c r="P39" s="397"/>
    </row>
    <row r="40" spans="12:16" ht="12.75">
      <c r="L40" s="397"/>
      <c r="M40" s="397"/>
      <c r="N40" s="397"/>
      <c r="O40" s="397"/>
      <c r="P40" s="397"/>
    </row>
    <row r="41" spans="2:16" ht="12.75">
      <c r="B41" s="398">
        <v>1</v>
      </c>
      <c r="C41" s="398" t="s">
        <v>97</v>
      </c>
      <c r="L41" s="397"/>
      <c r="M41" s="397"/>
      <c r="N41" s="397"/>
      <c r="O41" s="397"/>
      <c r="P41" s="397"/>
    </row>
    <row r="42" spans="2:16" ht="12.75">
      <c r="B42" s="398"/>
      <c r="C42" s="398" t="s">
        <v>98</v>
      </c>
      <c r="L42" s="397"/>
      <c r="M42" s="397"/>
      <c r="N42" s="397"/>
      <c r="O42" s="397"/>
      <c r="P42" s="397"/>
    </row>
    <row r="43" spans="2:16" ht="12.75">
      <c r="B43" s="398">
        <v>2</v>
      </c>
      <c r="C43" s="398" t="s">
        <v>99</v>
      </c>
      <c r="L43" s="397"/>
      <c r="M43" s="397"/>
      <c r="N43" s="397"/>
      <c r="O43" s="397"/>
      <c r="P43" s="397"/>
    </row>
    <row r="44" spans="2:3" ht="12.75">
      <c r="B44" s="398">
        <v>3</v>
      </c>
      <c r="C44" s="398" t="s">
        <v>100</v>
      </c>
    </row>
    <row r="45" spans="2:3" ht="12.75">
      <c r="B45" s="398">
        <v>4</v>
      </c>
      <c r="C45" s="398" t="s">
        <v>101</v>
      </c>
    </row>
    <row r="46" spans="2:3" ht="12.75">
      <c r="B46" s="398">
        <v>5</v>
      </c>
      <c r="C46" s="398" t="s">
        <v>102</v>
      </c>
    </row>
    <row r="47" spans="2:3" ht="12.75">
      <c r="B47" s="398">
        <v>6</v>
      </c>
      <c r="C47" s="398" t="s">
        <v>139</v>
      </c>
    </row>
    <row r="48" spans="2:3" ht="12.75">
      <c r="B48" s="398"/>
      <c r="C48" s="398" t="s">
        <v>103</v>
      </c>
    </row>
  </sheetData>
  <printOptions/>
  <pageMargins left="0.97" right="0.63" top="0.44" bottom="0.43" header="0.39" footer="0.44"/>
  <pageSetup fitToHeight="1" fitToWidth="1" horizontalDpi="204" verticalDpi="204" orientation="landscape" paperSize="9" scale="76"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42185</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127289.49015289985</v>
      </c>
      <c r="M8" s="216"/>
      <c r="N8" s="216">
        <v>26605.372444728575</v>
      </c>
    </row>
    <row r="9" spans="1:15" s="311" customFormat="1" ht="15">
      <c r="A9" s="3"/>
      <c r="L9" s="218"/>
      <c r="M9" s="312"/>
      <c r="N9" s="218"/>
      <c r="O9" s="313"/>
    </row>
    <row r="10" spans="2:14" ht="12.75">
      <c r="B10" s="7">
        <v>1</v>
      </c>
      <c r="C10" s="21" t="s">
        <v>7</v>
      </c>
      <c r="L10" s="222">
        <v>89943.62441180987</v>
      </c>
      <c r="M10" s="222"/>
      <c r="N10" s="222">
        <v>9071.986324806105</v>
      </c>
    </row>
    <row r="11" spans="12:14" ht="7.5" customHeight="1">
      <c r="L11" s="17"/>
      <c r="N11" s="17"/>
    </row>
    <row r="12" spans="3:14" ht="15.75" customHeight="1">
      <c r="C12" s="8" t="s">
        <v>8</v>
      </c>
      <c r="D12" s="8" t="s">
        <v>9</v>
      </c>
      <c r="L12" s="17">
        <v>89477.68719615231</v>
      </c>
      <c r="N12" s="17">
        <v>8686.866418038988</v>
      </c>
    </row>
    <row r="13" ht="7.5" customHeight="1"/>
    <row r="14" spans="4:14" ht="15" customHeight="1">
      <c r="D14" s="8" t="s">
        <v>10</v>
      </c>
      <c r="L14" s="17">
        <v>85025.78261856645</v>
      </c>
      <c r="M14" s="19"/>
      <c r="N14" s="17">
        <v>5765.424405440418</v>
      </c>
    </row>
    <row r="15" spans="4:14" ht="15" customHeight="1">
      <c r="D15" s="22" t="s">
        <v>11</v>
      </c>
      <c r="E15" s="23" t="s">
        <v>12</v>
      </c>
      <c r="L15" s="10">
        <v>84563.89483371751</v>
      </c>
      <c r="N15" s="10">
        <v>5765.424405440418</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461.88778484893305</v>
      </c>
      <c r="M19" s="11"/>
      <c r="N19" s="10">
        <v>0</v>
      </c>
    </row>
    <row r="20" spans="6:14" s="8" customFormat="1" ht="15" customHeight="1">
      <c r="F20" s="24" t="s">
        <v>15</v>
      </c>
      <c r="L20" s="226">
        <v>0</v>
      </c>
      <c r="M20" s="25"/>
      <c r="N20" s="226">
        <v>0</v>
      </c>
    </row>
    <row r="21" spans="6:14" s="8" customFormat="1" ht="15" customHeight="1">
      <c r="F21" s="24" t="s">
        <v>16</v>
      </c>
      <c r="L21" s="226">
        <v>461.88778484893305</v>
      </c>
      <c r="M21" s="25"/>
      <c r="N21" s="226">
        <v>0</v>
      </c>
    </row>
    <row r="22" spans="6:14" s="8" customFormat="1" ht="7.5" customHeight="1">
      <c r="F22" s="24"/>
      <c r="L22" s="226"/>
      <c r="M22" s="25"/>
      <c r="N22" s="226"/>
    </row>
    <row r="23" spans="4:14" s="8" customFormat="1" ht="12">
      <c r="D23" s="8" t="s">
        <v>19</v>
      </c>
      <c r="L23" s="17">
        <v>4451.904577585865</v>
      </c>
      <c r="M23" s="19"/>
      <c r="N23" s="17">
        <v>2921.4420125985703</v>
      </c>
    </row>
    <row r="24" spans="4:14" s="8" customFormat="1" ht="15" customHeight="1">
      <c r="D24" s="22" t="s">
        <v>11</v>
      </c>
      <c r="E24" s="23" t="s">
        <v>12</v>
      </c>
      <c r="L24" s="10">
        <v>3702.9606772279712</v>
      </c>
      <c r="M24" s="11"/>
      <c r="N24" s="10">
        <v>2921.4420125985703</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748.943900357894</v>
      </c>
      <c r="M28" s="11"/>
      <c r="N28" s="10">
        <v>0</v>
      </c>
    </row>
    <row r="29" spans="6:14" s="8" customFormat="1" ht="15" customHeight="1">
      <c r="F29" s="24" t="s">
        <v>15</v>
      </c>
      <c r="L29" s="226">
        <v>0</v>
      </c>
      <c r="M29" s="25"/>
      <c r="N29" s="226">
        <v>0</v>
      </c>
    </row>
    <row r="30" spans="6:14" s="8" customFormat="1" ht="15" customHeight="1">
      <c r="F30" s="24" t="s">
        <v>16</v>
      </c>
      <c r="L30" s="226">
        <v>748.943900357894</v>
      </c>
      <c r="M30" s="25"/>
      <c r="N30" s="226">
        <v>0</v>
      </c>
    </row>
    <row r="31" spans="12:14" s="8" customFormat="1" ht="12">
      <c r="L31" s="17"/>
      <c r="M31" s="11"/>
      <c r="N31" s="17"/>
    </row>
    <row r="32" spans="3:14" s="8" customFormat="1" ht="15" customHeight="1">
      <c r="C32" s="8" t="s">
        <v>20</v>
      </c>
      <c r="D32" s="8" t="s">
        <v>80</v>
      </c>
      <c r="F32" s="24"/>
      <c r="L32" s="17">
        <v>465.93721565755294</v>
      </c>
      <c r="M32" s="19"/>
      <c r="N32" s="17">
        <v>385.119906767117</v>
      </c>
    </row>
    <row r="33" spans="1:14" ht="7.5" customHeight="1">
      <c r="A33" s="8"/>
      <c r="L33" s="17"/>
      <c r="N33" s="17"/>
    </row>
    <row r="34" spans="1:14" ht="12">
      <c r="A34" s="8"/>
      <c r="D34" s="22" t="s">
        <v>11</v>
      </c>
      <c r="E34" s="8" t="s">
        <v>21</v>
      </c>
      <c r="L34" s="10">
        <v>320.11090835874734</v>
      </c>
      <c r="N34" s="10">
        <v>23.121360867942183</v>
      </c>
    </row>
    <row r="35" spans="1:14" ht="12">
      <c r="A35" s="8"/>
      <c r="D35" s="22" t="s">
        <v>13</v>
      </c>
      <c r="E35" s="8" t="s">
        <v>22</v>
      </c>
      <c r="L35" s="10">
        <v>140.34032862175684</v>
      </c>
      <c r="N35" s="10">
        <v>358.31012011082987</v>
      </c>
    </row>
    <row r="36" spans="1:14" ht="15.75" customHeight="1">
      <c r="A36" s="8"/>
      <c r="F36" s="24" t="s">
        <v>15</v>
      </c>
      <c r="L36" s="228">
        <v>140.33840162175684</v>
      </c>
      <c r="N36" s="228">
        <v>358.31012011082987</v>
      </c>
    </row>
    <row r="37" spans="1:14" ht="12">
      <c r="A37" s="8"/>
      <c r="F37" s="24" t="s">
        <v>16</v>
      </c>
      <c r="L37" s="228">
        <v>0.001927</v>
      </c>
      <c r="N37" s="228">
        <v>0</v>
      </c>
    </row>
    <row r="38" spans="1:14" ht="12">
      <c r="A38" s="8"/>
      <c r="D38" s="22" t="s">
        <v>17</v>
      </c>
      <c r="E38" s="8" t="s">
        <v>23</v>
      </c>
      <c r="L38" s="10">
        <v>5.485978677048763</v>
      </c>
      <c r="N38" s="10">
        <v>3.6884257883449325</v>
      </c>
    </row>
    <row r="39" spans="1:14" ht="12">
      <c r="A39" s="8"/>
      <c r="F39" s="24" t="s">
        <v>15</v>
      </c>
      <c r="L39" s="228">
        <v>0.5924887041563601</v>
      </c>
      <c r="N39" s="228">
        <v>0</v>
      </c>
    </row>
    <row r="40" spans="1:14" ht="12">
      <c r="A40" s="8"/>
      <c r="F40" s="24" t="s">
        <v>16</v>
      </c>
      <c r="L40" s="228">
        <v>4.893489972892404</v>
      </c>
      <c r="N40" s="228">
        <v>3.6884257883449325</v>
      </c>
    </row>
    <row r="41" spans="1:14" ht="7.5" customHeight="1">
      <c r="A41" s="8"/>
      <c r="L41" s="228"/>
      <c r="N41" s="228"/>
    </row>
    <row r="42" spans="1:13" ht="12">
      <c r="A42" s="8"/>
      <c r="D42" s="22"/>
      <c r="M42" s="49"/>
    </row>
    <row r="43" spans="1:14" ht="7.5" customHeight="1">
      <c r="A43" s="8"/>
      <c r="L43" s="17"/>
      <c r="N43" s="17"/>
    </row>
    <row r="44" spans="1:16" ht="12.75">
      <c r="A44" s="8"/>
      <c r="B44" s="7">
        <v>2</v>
      </c>
      <c r="C44" s="21" t="s">
        <v>24</v>
      </c>
      <c r="L44" s="222">
        <v>4271.829123350513</v>
      </c>
      <c r="N44" s="222">
        <v>0</v>
      </c>
      <c r="P44" s="230"/>
    </row>
    <row r="46" spans="1:16" ht="12.75">
      <c r="A46" s="8"/>
      <c r="B46" s="7">
        <v>3</v>
      </c>
      <c r="C46" s="21" t="s">
        <v>25</v>
      </c>
      <c r="L46" s="222">
        <v>13526.402968498644</v>
      </c>
      <c r="N46" s="222">
        <v>0</v>
      </c>
      <c r="P46" s="230"/>
    </row>
    <row r="47" spans="1:16" ht="12.75">
      <c r="A47" s="8"/>
      <c r="C47" s="21"/>
      <c r="P47" s="230"/>
    </row>
    <row r="48" spans="1:16" ht="12.75">
      <c r="A48" s="8"/>
      <c r="B48" s="7">
        <v>4</v>
      </c>
      <c r="C48" s="21" t="s">
        <v>26</v>
      </c>
      <c r="H48" s="14"/>
      <c r="I48" s="8" t="s">
        <v>27</v>
      </c>
      <c r="L48" s="222">
        <v>11678.949899905174</v>
      </c>
      <c r="N48" s="222">
        <v>0</v>
      </c>
      <c r="P48" s="230"/>
    </row>
    <row r="49" spans="2:16" s="8" customFormat="1" ht="12.75">
      <c r="B49" s="7"/>
      <c r="C49" s="311"/>
      <c r="H49" s="14"/>
      <c r="I49" s="8" t="s">
        <v>28</v>
      </c>
      <c r="L49" s="231">
        <v>9976042.215</v>
      </c>
      <c r="M49" s="11"/>
      <c r="N49" s="231">
        <v>0</v>
      </c>
      <c r="O49" s="13"/>
      <c r="P49" s="232"/>
    </row>
    <row r="50" spans="2:15" s="8" customFormat="1" ht="12.75">
      <c r="B50" s="7"/>
      <c r="C50" s="311"/>
      <c r="L50" s="10"/>
      <c r="M50" s="11"/>
      <c r="N50" s="10"/>
      <c r="O50" s="13"/>
    </row>
    <row r="51" spans="2:16" s="8" customFormat="1" ht="12.75">
      <c r="B51" s="7">
        <v>5</v>
      </c>
      <c r="C51" s="21" t="s">
        <v>109</v>
      </c>
      <c r="G51" s="14"/>
      <c r="L51" s="222">
        <v>7868.683749335646</v>
      </c>
      <c r="M51" s="11"/>
      <c r="N51" s="222">
        <v>17533.38611992247</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4229.687108949247</v>
      </c>
      <c r="M54" s="11"/>
      <c r="N54" s="10">
        <v>917.7401952774719</v>
      </c>
      <c r="O54" s="13"/>
      <c r="P54" s="232"/>
    </row>
    <row r="55" spans="2:16" s="8" customFormat="1" ht="15.75" customHeight="1">
      <c r="B55" s="7"/>
      <c r="C55" s="15"/>
      <c r="G55" s="14" t="s">
        <v>30</v>
      </c>
      <c r="L55" s="226">
        <v>4194.068466313164</v>
      </c>
      <c r="M55" s="25"/>
      <c r="N55" s="226">
        <v>692.351039512363</v>
      </c>
      <c r="O55" s="13"/>
      <c r="P55" s="232"/>
    </row>
    <row r="56" spans="2:15" s="8" customFormat="1" ht="15.75" customHeight="1">
      <c r="B56" s="7"/>
      <c r="C56" s="15"/>
      <c r="F56" s="8" t="s">
        <v>31</v>
      </c>
      <c r="G56" s="14"/>
      <c r="L56" s="10">
        <v>3638.9966403863987</v>
      </c>
      <c r="M56" s="11"/>
      <c r="N56" s="10">
        <v>16615.645924644996</v>
      </c>
      <c r="O56" s="13"/>
    </row>
    <row r="57" spans="7:16" s="29" customFormat="1" ht="15.75" customHeight="1">
      <c r="G57" s="14" t="s">
        <v>30</v>
      </c>
      <c r="L57" s="226">
        <v>1279.728970453055</v>
      </c>
      <c r="M57" s="30"/>
      <c r="N57" s="226">
        <v>7710.2541052405495</v>
      </c>
      <c r="O57" s="313"/>
      <c r="P57" s="311"/>
    </row>
    <row r="58" spans="2:15" s="8" customFormat="1" ht="9" customHeight="1">
      <c r="B58" s="7"/>
      <c r="L58" s="10"/>
      <c r="M58" s="11"/>
      <c r="N58" s="10"/>
      <c r="O58" s="13"/>
    </row>
    <row r="59" spans="2:15" s="8" customFormat="1" ht="54.75" customHeight="1">
      <c r="B59" s="2" t="s">
        <v>32</v>
      </c>
      <c r="C59" s="1" t="s">
        <v>33</v>
      </c>
      <c r="L59" s="17">
        <v>27.172157631136688</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27.172157631136688</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7:15" ht="12.75">
      <c r="G65" s="102"/>
      <c r="H65" s="102"/>
      <c r="I65" s="102"/>
      <c r="J65" s="102"/>
      <c r="K65" s="102"/>
      <c r="L65" s="238"/>
      <c r="M65" s="238"/>
      <c r="N65" s="104"/>
      <c r="O65" s="8"/>
    </row>
    <row r="66" spans="7:15" ht="12.75">
      <c r="G66" s="102"/>
      <c r="H66" s="102"/>
      <c r="I66" s="102"/>
      <c r="J66" s="102"/>
      <c r="K66" s="102"/>
      <c r="L66" s="238"/>
      <c r="M66" s="238"/>
      <c r="N66" s="104"/>
      <c r="O66" s="8"/>
    </row>
    <row r="67" spans="7:15" ht="12.75">
      <c r="G67" s="102"/>
      <c r="H67" s="102"/>
      <c r="I67" s="102"/>
      <c r="J67" s="102"/>
      <c r="K67" s="102"/>
      <c r="L67" s="238"/>
      <c r="M67" s="238"/>
      <c r="N67" s="104"/>
      <c r="O67" s="8"/>
    </row>
    <row r="68" spans="1:15" ht="12.75">
      <c r="A68" s="18" t="s">
        <v>76</v>
      </c>
      <c r="N68" s="50" t="s">
        <v>1</v>
      </c>
      <c r="O68" s="8"/>
    </row>
    <row r="70" spans="1:15" ht="12.75">
      <c r="A70" s="14"/>
      <c r="C70" s="94" t="s">
        <v>161</v>
      </c>
      <c r="D70" s="93">
        <v>42185</v>
      </c>
      <c r="L70" s="211" t="s">
        <v>2</v>
      </c>
      <c r="M70" s="16"/>
      <c r="N70" s="211" t="s">
        <v>3</v>
      </c>
      <c r="O70" s="8"/>
    </row>
    <row r="72" spans="2:15" ht="12.75">
      <c r="B72" s="31">
        <v>1</v>
      </c>
      <c r="C72" s="21" t="s">
        <v>34</v>
      </c>
      <c r="I72" s="15" t="s">
        <v>35</v>
      </c>
      <c r="J72" s="13"/>
      <c r="K72" s="13"/>
      <c r="L72" s="222">
        <v>0</v>
      </c>
      <c r="M72" s="32"/>
      <c r="N72" s="222">
        <v>-14929.021472827206</v>
      </c>
      <c r="O72" s="8"/>
    </row>
    <row r="73" spans="3:15" ht="12.75">
      <c r="C73" s="15"/>
      <c r="D73" s="14"/>
      <c r="I73" s="13"/>
      <c r="M73" s="32"/>
      <c r="O73" s="8"/>
    </row>
    <row r="74" spans="9:15" ht="12.75">
      <c r="I74" s="8" t="s">
        <v>29</v>
      </c>
      <c r="J74" s="33" t="s">
        <v>36</v>
      </c>
      <c r="K74" s="33"/>
      <c r="L74" s="10">
        <v>0</v>
      </c>
      <c r="M74" s="32"/>
      <c r="N74" s="10">
        <v>-3680.9637084721257</v>
      </c>
      <c r="O74" s="8"/>
    </row>
    <row r="75" spans="9:15" ht="12.75">
      <c r="I75" s="13"/>
      <c r="J75" s="34" t="s">
        <v>37</v>
      </c>
      <c r="K75" s="34"/>
      <c r="L75" s="10">
        <v>0</v>
      </c>
      <c r="M75" s="32"/>
      <c r="N75" s="10">
        <v>-6870.263431015081</v>
      </c>
      <c r="O75" s="8"/>
    </row>
    <row r="76" spans="9:15" ht="12.75">
      <c r="I76" s="13"/>
      <c r="J76" s="33" t="s">
        <v>38</v>
      </c>
      <c r="K76" s="33"/>
      <c r="L76" s="10">
        <v>0</v>
      </c>
      <c r="M76" s="32"/>
      <c r="N76" s="10">
        <v>-4377.79433334</v>
      </c>
      <c r="O76" s="8"/>
    </row>
    <row r="77" spans="12:15" ht="12.75" customHeight="1">
      <c r="L77" s="28"/>
      <c r="M77" s="32"/>
      <c r="N77" s="28"/>
      <c r="O77" s="8"/>
    </row>
    <row r="78" spans="2:15" ht="12.75">
      <c r="B78" s="31">
        <v>2</v>
      </c>
      <c r="C78" s="21" t="s">
        <v>39</v>
      </c>
      <c r="I78" s="13"/>
      <c r="J78" s="13"/>
      <c r="K78" s="13"/>
      <c r="M78" s="32"/>
      <c r="O78" s="8"/>
    </row>
    <row r="79" spans="2:15" ht="12.75">
      <c r="B79" s="31"/>
      <c r="C79" s="21" t="s">
        <v>40</v>
      </c>
      <c r="I79" s="13"/>
      <c r="J79" s="13"/>
      <c r="K79" s="13"/>
      <c r="L79" s="222">
        <v>-9193.693193798834</v>
      </c>
      <c r="M79" s="32"/>
      <c r="N79" s="222">
        <v>-7245.169305800575</v>
      </c>
      <c r="O79" s="8"/>
    </row>
    <row r="80" spans="2:15" ht="12.75" customHeight="1">
      <c r="B80" s="31"/>
      <c r="C80" s="21" t="s">
        <v>41</v>
      </c>
      <c r="D80" s="14"/>
      <c r="I80" s="13"/>
      <c r="J80" s="13"/>
      <c r="K80" s="13"/>
      <c r="M80" s="32"/>
      <c r="O80" s="8"/>
    </row>
    <row r="81" spans="2:14" s="8" customFormat="1" ht="12.75">
      <c r="B81" s="7"/>
      <c r="C81" s="8" t="s">
        <v>8</v>
      </c>
      <c r="D81" s="8" t="s">
        <v>42</v>
      </c>
      <c r="I81" s="15" t="s">
        <v>35</v>
      </c>
      <c r="J81" s="13"/>
      <c r="K81" s="13"/>
      <c r="L81" s="222">
        <v>-14765.097109716022</v>
      </c>
      <c r="M81" s="35"/>
      <c r="N81" s="222">
        <v>-8039.057502732205</v>
      </c>
    </row>
    <row r="82" spans="2:14" s="8" customFormat="1" ht="9" customHeight="1">
      <c r="B82" s="7"/>
      <c r="I82" s="13"/>
      <c r="L82" s="10"/>
      <c r="M82" s="32"/>
      <c r="N82" s="10"/>
    </row>
    <row r="83" spans="9:14" s="8" customFormat="1" ht="12">
      <c r="I83" s="8" t="s">
        <v>29</v>
      </c>
      <c r="J83" s="33" t="s">
        <v>36</v>
      </c>
      <c r="K83" s="33"/>
      <c r="L83" s="10">
        <v>-2445.458140973718</v>
      </c>
      <c r="M83" s="32"/>
      <c r="N83" s="10">
        <v>-1514.409360715239</v>
      </c>
    </row>
    <row r="84" spans="9:14" s="8" customFormat="1" ht="12">
      <c r="I84" s="13"/>
      <c r="J84" s="34" t="s">
        <v>37</v>
      </c>
      <c r="K84" s="34"/>
      <c r="L84" s="10">
        <v>-2494.1712135441153</v>
      </c>
      <c r="M84" s="32"/>
      <c r="N84" s="10">
        <v>-2933.9651601633273</v>
      </c>
    </row>
    <row r="85" spans="9:14" s="8" customFormat="1" ht="12">
      <c r="I85" s="13"/>
      <c r="J85" s="33" t="s">
        <v>38</v>
      </c>
      <c r="K85" s="33"/>
      <c r="L85" s="10">
        <v>-9825.46775519819</v>
      </c>
      <c r="M85" s="32"/>
      <c r="N85" s="10">
        <v>-3590.682981853637</v>
      </c>
    </row>
    <row r="86" spans="9:14" s="8" customFormat="1" ht="13.5" customHeight="1">
      <c r="I86" s="13"/>
      <c r="J86" s="33"/>
      <c r="K86" s="33"/>
      <c r="L86" s="10"/>
      <c r="M86" s="32"/>
      <c r="N86" s="10"/>
    </row>
    <row r="87" spans="3:14" s="8" customFormat="1" ht="12.75">
      <c r="C87" s="8" t="s">
        <v>20</v>
      </c>
      <c r="D87" s="8" t="s">
        <v>43</v>
      </c>
      <c r="I87" s="15" t="s">
        <v>44</v>
      </c>
      <c r="J87" s="13"/>
      <c r="K87" s="13"/>
      <c r="L87" s="222">
        <v>5571.403915917189</v>
      </c>
      <c r="M87" s="32"/>
      <c r="N87" s="222">
        <v>793.8881969316288</v>
      </c>
    </row>
    <row r="88" spans="9:14" s="8" customFormat="1" ht="9" customHeight="1">
      <c r="I88" s="13"/>
      <c r="L88" s="10"/>
      <c r="M88" s="32"/>
      <c r="N88" s="10"/>
    </row>
    <row r="89" spans="9:14" s="8" customFormat="1" ht="12">
      <c r="I89" s="8" t="s">
        <v>29</v>
      </c>
      <c r="J89" s="33" t="s">
        <v>36</v>
      </c>
      <c r="K89" s="33"/>
      <c r="L89" s="10">
        <v>496.27498</v>
      </c>
      <c r="M89" s="32"/>
      <c r="N89" s="10">
        <v>772.7405969316288</v>
      </c>
    </row>
    <row r="90" spans="9:14" s="8" customFormat="1" ht="12">
      <c r="I90" s="13"/>
      <c r="J90" s="34" t="s">
        <v>37</v>
      </c>
      <c r="K90" s="34"/>
      <c r="L90" s="10">
        <v>1130.074135</v>
      </c>
      <c r="M90" s="32"/>
      <c r="N90" s="10">
        <v>21.1476</v>
      </c>
    </row>
    <row r="91" spans="9:14" s="8" customFormat="1" ht="12">
      <c r="I91" s="13"/>
      <c r="J91" s="33" t="s">
        <v>38</v>
      </c>
      <c r="K91" s="33"/>
      <c r="L91" s="10">
        <v>3945.054800917188</v>
      </c>
      <c r="M91" s="32"/>
      <c r="N91" s="10">
        <v>0</v>
      </c>
    </row>
    <row r="92" spans="9:14" s="8" customFormat="1" ht="12" customHeight="1">
      <c r="I92" s="13"/>
      <c r="J92" s="13"/>
      <c r="K92" s="13"/>
      <c r="L92" s="10"/>
      <c r="M92" s="32"/>
      <c r="N92" s="10"/>
    </row>
    <row r="93" spans="2:14" s="8" customFormat="1" ht="12.75">
      <c r="B93" s="31">
        <v>3</v>
      </c>
      <c r="C93" s="21" t="s">
        <v>121</v>
      </c>
      <c r="L93" s="222">
        <v>-5835.211806309615</v>
      </c>
      <c r="M93" s="35"/>
      <c r="N93" s="222">
        <v>3.103884</v>
      </c>
    </row>
    <row r="94" spans="3:14" s="8" customFormat="1" ht="35.25" customHeight="1">
      <c r="C94" s="8" t="s">
        <v>122</v>
      </c>
      <c r="I94" s="15" t="s">
        <v>44</v>
      </c>
      <c r="J94" s="13"/>
      <c r="K94" s="13"/>
      <c r="L94" s="17">
        <v>-7149.173610643175</v>
      </c>
      <c r="M94" s="48"/>
      <c r="N94" s="17">
        <v>0</v>
      </c>
    </row>
    <row r="95" spans="9:14" s="8" customFormat="1" ht="18.75" customHeight="1">
      <c r="I95" s="8" t="s">
        <v>29</v>
      </c>
      <c r="J95" s="33" t="s">
        <v>36</v>
      </c>
      <c r="L95" s="10">
        <v>-4177.247390881436</v>
      </c>
      <c r="M95" s="11"/>
      <c r="N95" s="10">
        <v>0</v>
      </c>
    </row>
    <row r="96" spans="10:14" s="8" customFormat="1" ht="12">
      <c r="J96" s="34" t="s">
        <v>37</v>
      </c>
      <c r="L96" s="10">
        <v>-657.502265744188</v>
      </c>
      <c r="M96" s="11"/>
      <c r="N96" s="10">
        <v>0</v>
      </c>
    </row>
    <row r="97" spans="1:14" s="8" customFormat="1" ht="12.75">
      <c r="A97" s="1"/>
      <c r="J97" s="33" t="s">
        <v>38</v>
      </c>
      <c r="L97" s="10">
        <v>-2314.42395401755</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1279.66811833356</v>
      </c>
      <c r="M99" s="48"/>
      <c r="N99" s="17">
        <v>0</v>
      </c>
    </row>
    <row r="100" spans="1:14" s="8" customFormat="1" ht="19.5" customHeight="1">
      <c r="A100" s="1"/>
      <c r="I100" s="8" t="s">
        <v>29</v>
      </c>
      <c r="J100" s="33" t="s">
        <v>36</v>
      </c>
      <c r="L100" s="10">
        <v>665.442802597097</v>
      </c>
      <c r="M100" s="11"/>
      <c r="N100" s="10">
        <v>0</v>
      </c>
    </row>
    <row r="101" spans="1:14" s="8" customFormat="1" ht="12.75">
      <c r="A101" s="1"/>
      <c r="B101" s="7"/>
      <c r="J101" s="34" t="s">
        <v>37</v>
      </c>
      <c r="L101" s="10">
        <v>614.225315736463</v>
      </c>
      <c r="M101" s="11"/>
      <c r="N101" s="10">
        <v>0</v>
      </c>
    </row>
    <row r="102" spans="1:14" s="8" customFormat="1" ht="12.75">
      <c r="A102" s="36"/>
      <c r="B102" s="13"/>
      <c r="C102" s="13"/>
      <c r="D102" s="13"/>
      <c r="E102" s="13"/>
      <c r="F102" s="13"/>
      <c r="G102" s="13"/>
      <c r="H102" s="13"/>
      <c r="J102" s="33" t="s">
        <v>38</v>
      </c>
      <c r="L102" s="10">
        <v>0</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-123.305353</v>
      </c>
      <c r="M104" s="48"/>
      <c r="N104" s="17">
        <v>-722.359205</v>
      </c>
    </row>
    <row r="105" spans="1:14" s="8" customFormat="1" ht="12.75">
      <c r="A105" s="36"/>
      <c r="B105" s="13"/>
      <c r="I105" s="8" t="s">
        <v>29</v>
      </c>
      <c r="J105" s="33" t="s">
        <v>36</v>
      </c>
      <c r="L105" s="10">
        <v>-123.305353</v>
      </c>
      <c r="M105" s="11"/>
      <c r="N105" s="10">
        <v>-722.359205</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157.599039</v>
      </c>
      <c r="M109" s="48"/>
      <c r="N109" s="17">
        <v>725.463089</v>
      </c>
    </row>
    <row r="110" spans="1:14" s="8" customFormat="1" ht="12.75">
      <c r="A110" s="36"/>
      <c r="B110" s="13"/>
      <c r="I110" s="8" t="s">
        <v>29</v>
      </c>
      <c r="J110" s="33" t="s">
        <v>36</v>
      </c>
      <c r="L110" s="10">
        <v>157.599039</v>
      </c>
      <c r="M110" s="11"/>
      <c r="N110" s="10">
        <v>725.463089</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2:15" ht="42" customHeight="1">
      <c r="B113" s="18" t="s">
        <v>45</v>
      </c>
      <c r="L113" s="17">
        <v>-15028.905000108449</v>
      </c>
      <c r="M113" s="48"/>
      <c r="N113" s="17">
        <v>-22171.08689462778</v>
      </c>
      <c r="O113" s="8"/>
    </row>
    <row r="114" spans="2:15" ht="12.75">
      <c r="B114" s="18"/>
      <c r="L114" s="222"/>
      <c r="M114" s="37"/>
      <c r="N114" s="222"/>
      <c r="O114" s="8"/>
    </row>
    <row r="115" spans="2:15" ht="12.75">
      <c r="B115" s="1"/>
      <c r="O115" s="8"/>
    </row>
    <row r="116" spans="2:15" ht="12.75">
      <c r="B116" s="8"/>
      <c r="O116" s="8"/>
    </row>
    <row r="117" spans="2:15" ht="17.25" customHeight="1">
      <c r="B117" s="8"/>
      <c r="O117" s="8"/>
    </row>
    <row r="118" spans="1:15" ht="12.75">
      <c r="A118" s="18" t="s">
        <v>78</v>
      </c>
      <c r="B118" s="8"/>
      <c r="O118" s="8"/>
    </row>
    <row r="120" spans="1:15" ht="12.75">
      <c r="A120" s="14"/>
      <c r="B120" s="14"/>
      <c r="C120" s="94" t="s">
        <v>161</v>
      </c>
      <c r="D120" s="93">
        <v>42185</v>
      </c>
      <c r="I120" s="51" t="s">
        <v>1</v>
      </c>
      <c r="L120" s="211" t="s">
        <v>2</v>
      </c>
      <c r="M120" s="16"/>
      <c r="N120" s="211" t="s">
        <v>3</v>
      </c>
      <c r="O120" s="8"/>
    </row>
    <row r="121" spans="9:15" ht="12.75">
      <c r="I121" s="15"/>
      <c r="J121" s="15"/>
      <c r="K121" s="15"/>
      <c r="L121" s="11"/>
      <c r="N121" s="11"/>
      <c r="O121" s="8"/>
    </row>
    <row r="122" spans="2:15" ht="12.75">
      <c r="B122" s="31">
        <v>1</v>
      </c>
      <c r="C122" s="38" t="s">
        <v>46</v>
      </c>
      <c r="I122" s="13"/>
      <c r="J122" s="13"/>
      <c r="K122" s="13"/>
      <c r="L122" s="222">
        <v>0</v>
      </c>
      <c r="N122" s="222">
        <v>0</v>
      </c>
      <c r="O122" s="8"/>
    </row>
    <row r="123" spans="9:15" ht="12.75">
      <c r="I123" s="13"/>
      <c r="J123" s="13"/>
      <c r="K123" s="13"/>
      <c r="M123" s="32"/>
      <c r="O123" s="8"/>
    </row>
    <row r="124" spans="3:15" ht="12.75">
      <c r="C124" s="8" t="s">
        <v>8</v>
      </c>
      <c r="D124" s="8" t="s">
        <v>47</v>
      </c>
      <c r="I124" s="13"/>
      <c r="J124" s="13"/>
      <c r="K124" s="13"/>
      <c r="L124" s="12">
        <v>0</v>
      </c>
      <c r="M124" s="39"/>
      <c r="N124" s="12">
        <v>0</v>
      </c>
      <c r="O124" s="8"/>
    </row>
    <row r="125" spans="3:15" ht="12.75">
      <c r="C125" s="8" t="s">
        <v>20</v>
      </c>
      <c r="D125" s="8" t="s">
        <v>48</v>
      </c>
      <c r="I125" s="253"/>
      <c r="J125" s="13"/>
      <c r="K125" s="13"/>
      <c r="L125" s="12">
        <v>0</v>
      </c>
      <c r="M125" s="39"/>
      <c r="N125" s="12">
        <v>0</v>
      </c>
      <c r="O125" s="8"/>
    </row>
    <row r="126" spans="9:15" ht="12.75">
      <c r="I126" s="13"/>
      <c r="J126" s="13"/>
      <c r="K126" s="13"/>
      <c r="M126" s="32"/>
      <c r="O126" s="8"/>
    </row>
    <row r="127" spans="9:15" ht="12.75">
      <c r="I127" s="13"/>
      <c r="J127" s="13"/>
      <c r="K127" s="13"/>
      <c r="M127" s="32"/>
      <c r="O127" s="8"/>
    </row>
    <row r="128" spans="2:15" ht="12.75">
      <c r="B128" s="31">
        <v>2</v>
      </c>
      <c r="C128" s="21" t="s">
        <v>49</v>
      </c>
      <c r="I128" s="13"/>
      <c r="J128" s="13"/>
      <c r="K128" s="13"/>
      <c r="L128" s="222">
        <v>0</v>
      </c>
      <c r="M128" s="48"/>
      <c r="N128" s="222">
        <v>0</v>
      </c>
      <c r="O128" s="8"/>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42185</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7020.403492537087</v>
      </c>
      <c r="M148" s="37"/>
      <c r="N148" s="42">
        <v>0</v>
      </c>
      <c r="O148" s="20"/>
      <c r="P148" s="15"/>
      <c r="Q148" s="15"/>
    </row>
    <row r="149" spans="4:17" ht="12.75">
      <c r="D149" s="8" t="s">
        <v>61</v>
      </c>
      <c r="I149" s="29"/>
      <c r="J149" s="29"/>
      <c r="K149" s="29"/>
      <c r="L149" s="42">
        <v>5011.852576540772</v>
      </c>
      <c r="M149" s="37"/>
      <c r="N149" s="42">
        <v>16873.1698180822</v>
      </c>
      <c r="O149" s="20"/>
      <c r="P149" s="15"/>
      <c r="Q149" s="15"/>
    </row>
    <row r="150" spans="4:14" ht="12.75">
      <c r="D150" s="14"/>
      <c r="I150" s="29"/>
      <c r="J150" s="29"/>
      <c r="K150" s="29"/>
      <c r="L150" s="258"/>
      <c r="M150" s="312"/>
      <c r="N150" s="258"/>
    </row>
    <row r="151" spans="3:14" ht="12.75">
      <c r="C151" s="8" t="s">
        <v>62</v>
      </c>
      <c r="D151" s="8" t="s">
        <v>63</v>
      </c>
      <c r="J151" s="29"/>
      <c r="K151" s="29"/>
      <c r="L151" s="41">
        <v>4313.839309012031</v>
      </c>
      <c r="M151" s="37"/>
      <c r="N151" s="41">
        <v>917.740195277493</v>
      </c>
    </row>
    <row r="152" spans="9:14" ht="12.75">
      <c r="I152" s="8" t="s">
        <v>64</v>
      </c>
      <c r="J152" s="29"/>
      <c r="K152" s="29"/>
      <c r="L152" s="28">
        <v>40.013357587668615</v>
      </c>
      <c r="N152" s="28">
        <v>443.336960391065</v>
      </c>
    </row>
    <row r="153" spans="9:14" ht="12.75">
      <c r="I153" s="8" t="s">
        <v>65</v>
      </c>
      <c r="J153" s="29"/>
      <c r="K153" s="29"/>
      <c r="L153" s="28">
        <v>3959.682963387948</v>
      </c>
      <c r="N153" s="28">
        <v>464.83946996859</v>
      </c>
    </row>
    <row r="154" spans="9:14" ht="12.75">
      <c r="I154" s="8" t="s">
        <v>66</v>
      </c>
      <c r="J154" s="29"/>
      <c r="K154" s="29"/>
      <c r="L154" s="28">
        <v>314.142988036414</v>
      </c>
      <c r="N154" s="28">
        <v>9.563764917838071</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122936.49769064</v>
      </c>
      <c r="M169" s="317"/>
      <c r="N169" s="317">
        <v>24965.27304406469</v>
      </c>
    </row>
    <row r="170" spans="1:14" s="8" customFormat="1" ht="12.75">
      <c r="A170" s="1"/>
      <c r="B170" s="7"/>
      <c r="C170" s="7"/>
      <c r="J170" s="316" t="s">
        <v>129</v>
      </c>
      <c r="K170" s="13"/>
      <c r="L170" s="317">
        <v>4229.687108949247</v>
      </c>
      <c r="M170" s="317"/>
      <c r="N170" s="317">
        <v>917.7401952774719</v>
      </c>
    </row>
    <row r="171" spans="1:14" s="8" customFormat="1" ht="12.75">
      <c r="A171" s="1"/>
      <c r="B171" s="7"/>
      <c r="C171" s="7"/>
      <c r="I171" s="316"/>
      <c r="J171" s="316" t="s">
        <v>130</v>
      </c>
      <c r="K171" s="13"/>
      <c r="L171" s="318">
        <v>-123.305353310599</v>
      </c>
      <c r="M171" s="317"/>
      <c r="N171" s="318">
        <v>-722.359205386414</v>
      </c>
    </row>
    <row r="172" spans="1:14" s="8" customFormat="1" ht="12.75">
      <c r="A172" s="1"/>
      <c r="B172" s="7"/>
      <c r="C172" s="7"/>
      <c r="J172" s="316" t="s">
        <v>131</v>
      </c>
      <c r="K172" s="13"/>
      <c r="L172" s="317">
        <v>127289.49015289985</v>
      </c>
      <c r="M172" s="317"/>
      <c r="N172" s="317">
        <v>26605.37244472857</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4:15" ht="12.75">
      <c r="D177" s="8" t="s">
        <v>133</v>
      </c>
      <c r="J177" s="110"/>
      <c r="K177" s="13"/>
      <c r="L177" s="28"/>
      <c r="M177" s="28"/>
      <c r="N177" s="28"/>
      <c r="O177" s="8"/>
    </row>
    <row r="178" spans="11:15" ht="12.75">
      <c r="K178" s="13"/>
      <c r="L178" s="28"/>
      <c r="M178" s="28"/>
      <c r="N178" s="28"/>
      <c r="O178" s="8"/>
    </row>
    <row r="179" spans="11:15" ht="12.75">
      <c r="K179" s="13"/>
      <c r="L179" s="28"/>
      <c r="M179" s="28"/>
      <c r="N179" s="28"/>
      <c r="O179" s="8"/>
    </row>
    <row r="180" spans="10:15" ht="12.75">
      <c r="J180" s="13"/>
      <c r="K180" s="13"/>
      <c r="L180" s="47"/>
      <c r="M180" s="13"/>
      <c r="N180" s="47"/>
      <c r="O180" s="8"/>
    </row>
    <row r="181" spans="1:15" ht="12.75">
      <c r="A181" s="43"/>
      <c r="B181" s="44"/>
      <c r="C181" s="45"/>
      <c r="D181" s="45"/>
      <c r="E181" s="45"/>
      <c r="F181" s="45"/>
      <c r="G181" s="45"/>
      <c r="H181" s="45"/>
      <c r="I181" s="46"/>
      <c r="J181" s="46"/>
      <c r="K181" s="46"/>
      <c r="L181" s="263"/>
      <c r="M181" s="315"/>
      <c r="N181" s="263"/>
      <c r="O181" s="8"/>
    </row>
    <row r="186" spans="6:15" ht="12.75">
      <c r="F186" s="22"/>
      <c r="O186" s="8"/>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42153</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128507.52190988993</v>
      </c>
      <c r="M8" s="216"/>
      <c r="N8" s="216">
        <v>29057.270816512377</v>
      </c>
    </row>
    <row r="9" spans="1:15" s="311" customFormat="1" ht="15">
      <c r="A9" s="3"/>
      <c r="L9" s="218"/>
      <c r="M9" s="312"/>
      <c r="N9" s="218"/>
      <c r="O9" s="313"/>
    </row>
    <row r="10" spans="2:14" ht="12.75">
      <c r="B10" s="7">
        <v>1</v>
      </c>
      <c r="C10" s="21" t="s">
        <v>7</v>
      </c>
      <c r="L10" s="222">
        <v>89522.23445944226</v>
      </c>
      <c r="M10" s="222"/>
      <c r="N10" s="222">
        <v>10147.49759350916</v>
      </c>
    </row>
    <row r="11" spans="12:14" ht="7.5" customHeight="1">
      <c r="L11" s="17"/>
      <c r="N11" s="17"/>
    </row>
    <row r="12" spans="3:14" ht="15.75" customHeight="1">
      <c r="C12" s="8" t="s">
        <v>8</v>
      </c>
      <c r="D12" s="8" t="s">
        <v>9</v>
      </c>
      <c r="L12" s="17">
        <v>89053.08208385506</v>
      </c>
      <c r="N12" s="17">
        <v>9449.751487206722</v>
      </c>
    </row>
    <row r="13" ht="7.5" customHeight="1"/>
    <row r="14" spans="4:14" ht="15" customHeight="1">
      <c r="D14" s="8" t="s">
        <v>10</v>
      </c>
      <c r="L14" s="17">
        <v>82867.38666856263</v>
      </c>
      <c r="M14" s="19"/>
      <c r="N14" s="17">
        <v>5708.854133131137</v>
      </c>
    </row>
    <row r="15" spans="4:14" ht="15" customHeight="1">
      <c r="D15" s="22" t="s">
        <v>11</v>
      </c>
      <c r="E15" s="23" t="s">
        <v>12</v>
      </c>
      <c r="L15" s="10">
        <v>82372.4605403422</v>
      </c>
      <c r="N15" s="10">
        <v>5708.854133131137</v>
      </c>
    </row>
    <row r="16" spans="4:14" ht="15" customHeight="1">
      <c r="D16" s="22" t="s">
        <v>13</v>
      </c>
      <c r="E16" s="8" t="s">
        <v>14</v>
      </c>
      <c r="L16" s="10">
        <v>0</v>
      </c>
      <c r="N16" s="10">
        <v>0</v>
      </c>
    </row>
    <row r="17" spans="1:14" s="13" customFormat="1" ht="15" customHeight="1">
      <c r="A17" s="1"/>
      <c r="B17" s="7"/>
      <c r="C17" s="8"/>
      <c r="D17" s="8"/>
      <c r="E17" s="8"/>
      <c r="F17" s="24" t="s">
        <v>15</v>
      </c>
      <c r="G17" s="8"/>
      <c r="H17" s="8"/>
      <c r="I17" s="8"/>
      <c r="J17" s="8"/>
      <c r="K17" s="8"/>
      <c r="L17" s="226">
        <v>0</v>
      </c>
      <c r="M17" s="25"/>
      <c r="N17" s="226">
        <v>0</v>
      </c>
    </row>
    <row r="18" spans="1:14" s="13" customFormat="1" ht="15" customHeight="1">
      <c r="A18" s="1"/>
      <c r="B18" s="7"/>
      <c r="C18" s="8"/>
      <c r="D18" s="8"/>
      <c r="E18" s="8"/>
      <c r="F18" s="24" t="s">
        <v>16</v>
      </c>
      <c r="G18" s="8"/>
      <c r="H18" s="8"/>
      <c r="I18" s="8"/>
      <c r="J18" s="8"/>
      <c r="K18" s="8"/>
      <c r="L18" s="226">
        <v>0</v>
      </c>
      <c r="M18" s="25"/>
      <c r="N18" s="226">
        <v>0</v>
      </c>
    </row>
    <row r="19" spans="1:14" s="13" customFormat="1" ht="15" customHeight="1">
      <c r="A19" s="1"/>
      <c r="B19" s="7"/>
      <c r="C19" s="8"/>
      <c r="D19" s="22" t="s">
        <v>17</v>
      </c>
      <c r="E19" s="8" t="s">
        <v>18</v>
      </c>
      <c r="F19" s="8"/>
      <c r="G19" s="8"/>
      <c r="H19" s="8"/>
      <c r="I19" s="8"/>
      <c r="J19" s="8"/>
      <c r="K19" s="8"/>
      <c r="L19" s="10">
        <v>494.9261282204149</v>
      </c>
      <c r="M19" s="11"/>
      <c r="N19" s="10">
        <v>0</v>
      </c>
    </row>
    <row r="20" spans="1:14" s="13" customFormat="1" ht="15" customHeight="1">
      <c r="A20" s="1"/>
      <c r="B20" s="7"/>
      <c r="C20" s="8"/>
      <c r="D20" s="8"/>
      <c r="E20" s="8"/>
      <c r="F20" s="24" t="s">
        <v>15</v>
      </c>
      <c r="G20" s="8"/>
      <c r="H20" s="8"/>
      <c r="I20" s="8"/>
      <c r="J20" s="8"/>
      <c r="K20" s="8"/>
      <c r="L20" s="226">
        <v>0</v>
      </c>
      <c r="M20" s="25"/>
      <c r="N20" s="226">
        <v>0</v>
      </c>
    </row>
    <row r="21" spans="1:14" s="13" customFormat="1" ht="15" customHeight="1">
      <c r="A21" s="1"/>
      <c r="B21" s="7"/>
      <c r="C21" s="8"/>
      <c r="D21" s="8"/>
      <c r="E21" s="8"/>
      <c r="F21" s="24" t="s">
        <v>16</v>
      </c>
      <c r="G21" s="8"/>
      <c r="H21" s="8"/>
      <c r="I21" s="8"/>
      <c r="J21" s="8"/>
      <c r="K21" s="8"/>
      <c r="L21" s="226">
        <v>494.9261282204149</v>
      </c>
      <c r="M21" s="25"/>
      <c r="N21" s="226">
        <v>0</v>
      </c>
    </row>
    <row r="22" spans="1:14" s="13" customFormat="1" ht="7.5" customHeight="1">
      <c r="A22" s="1"/>
      <c r="B22" s="7"/>
      <c r="C22" s="8"/>
      <c r="D22" s="8"/>
      <c r="E22" s="8"/>
      <c r="F22" s="24"/>
      <c r="G22" s="8"/>
      <c r="H22" s="8"/>
      <c r="I22" s="8"/>
      <c r="J22" s="8"/>
      <c r="K22" s="8"/>
      <c r="L22" s="226"/>
      <c r="M22" s="25"/>
      <c r="N22" s="226"/>
    </row>
    <row r="23" spans="1:14" s="13" customFormat="1" ht="12.75">
      <c r="A23" s="1"/>
      <c r="B23" s="7"/>
      <c r="C23" s="8"/>
      <c r="D23" s="8" t="s">
        <v>19</v>
      </c>
      <c r="E23" s="8"/>
      <c r="F23" s="8"/>
      <c r="G23" s="8"/>
      <c r="H23" s="8"/>
      <c r="I23" s="8"/>
      <c r="J23" s="8"/>
      <c r="K23" s="8"/>
      <c r="L23" s="17">
        <v>6185.695415292438</v>
      </c>
      <c r="M23" s="19"/>
      <c r="N23" s="17">
        <v>3740.897354075585</v>
      </c>
    </row>
    <row r="24" spans="1:14" s="13" customFormat="1" ht="15" customHeight="1">
      <c r="A24" s="1"/>
      <c r="B24" s="7"/>
      <c r="C24" s="8"/>
      <c r="D24" s="22" t="s">
        <v>11</v>
      </c>
      <c r="E24" s="23" t="s">
        <v>12</v>
      </c>
      <c r="F24" s="8"/>
      <c r="G24" s="8"/>
      <c r="H24" s="8"/>
      <c r="I24" s="8"/>
      <c r="J24" s="8"/>
      <c r="K24" s="8"/>
      <c r="L24" s="10">
        <v>5481.643909873889</v>
      </c>
      <c r="M24" s="11"/>
      <c r="N24" s="10">
        <v>3740.897354075585</v>
      </c>
    </row>
    <row r="25" spans="1:14" s="13" customFormat="1" ht="15" customHeight="1">
      <c r="A25" s="1"/>
      <c r="B25" s="7"/>
      <c r="C25" s="8"/>
      <c r="D25" s="22" t="s">
        <v>13</v>
      </c>
      <c r="E25" s="8" t="s">
        <v>14</v>
      </c>
      <c r="F25" s="8"/>
      <c r="G25" s="8"/>
      <c r="H25" s="8"/>
      <c r="I25" s="8"/>
      <c r="J25" s="8"/>
      <c r="K25" s="8"/>
      <c r="L25" s="10">
        <v>0</v>
      </c>
      <c r="M25" s="11"/>
      <c r="N25" s="10">
        <v>0</v>
      </c>
    </row>
    <row r="26" spans="1:14" s="13" customFormat="1" ht="15" customHeight="1">
      <c r="A26" s="1"/>
      <c r="B26" s="7"/>
      <c r="C26" s="8"/>
      <c r="D26" s="8"/>
      <c r="E26" s="8"/>
      <c r="F26" s="24" t="s">
        <v>15</v>
      </c>
      <c r="G26" s="8"/>
      <c r="H26" s="8"/>
      <c r="I26" s="8"/>
      <c r="J26" s="8"/>
      <c r="K26" s="8"/>
      <c r="L26" s="226">
        <v>0</v>
      </c>
      <c r="M26" s="25"/>
      <c r="N26" s="226">
        <v>0</v>
      </c>
    </row>
    <row r="27" spans="1:14" s="13" customFormat="1" ht="15" customHeight="1">
      <c r="A27" s="1"/>
      <c r="B27" s="7"/>
      <c r="C27" s="8"/>
      <c r="D27" s="8"/>
      <c r="E27" s="8"/>
      <c r="F27" s="24" t="s">
        <v>16</v>
      </c>
      <c r="G27" s="8"/>
      <c r="H27" s="8"/>
      <c r="I27" s="8"/>
      <c r="J27" s="8"/>
      <c r="K27" s="8"/>
      <c r="L27" s="226">
        <v>0</v>
      </c>
      <c r="M27" s="25"/>
      <c r="N27" s="226">
        <v>0</v>
      </c>
    </row>
    <row r="28" spans="1:14" s="13" customFormat="1" ht="15" customHeight="1">
      <c r="A28" s="1"/>
      <c r="B28" s="7"/>
      <c r="C28" s="8"/>
      <c r="D28" s="22" t="s">
        <v>17</v>
      </c>
      <c r="E28" s="8" t="s">
        <v>18</v>
      </c>
      <c r="F28" s="8"/>
      <c r="G28" s="8"/>
      <c r="H28" s="8"/>
      <c r="I28" s="8"/>
      <c r="J28" s="8"/>
      <c r="K28" s="8"/>
      <c r="L28" s="10">
        <v>704.05150541855</v>
      </c>
      <c r="M28" s="11"/>
      <c r="N28" s="10">
        <v>0</v>
      </c>
    </row>
    <row r="29" spans="1:14" s="13" customFormat="1" ht="15" customHeight="1">
      <c r="A29" s="1"/>
      <c r="B29" s="7"/>
      <c r="C29" s="8"/>
      <c r="D29" s="8"/>
      <c r="E29" s="8"/>
      <c r="F29" s="24" t="s">
        <v>15</v>
      </c>
      <c r="G29" s="8"/>
      <c r="H29" s="8"/>
      <c r="I29" s="8"/>
      <c r="J29" s="8"/>
      <c r="K29" s="8"/>
      <c r="L29" s="226">
        <v>0</v>
      </c>
      <c r="M29" s="25"/>
      <c r="N29" s="226">
        <v>0</v>
      </c>
    </row>
    <row r="30" spans="1:14" s="13" customFormat="1" ht="15" customHeight="1">
      <c r="A30" s="1"/>
      <c r="B30" s="7"/>
      <c r="C30" s="8"/>
      <c r="D30" s="8"/>
      <c r="E30" s="8"/>
      <c r="F30" s="24" t="s">
        <v>16</v>
      </c>
      <c r="G30" s="8"/>
      <c r="H30" s="8"/>
      <c r="I30" s="8"/>
      <c r="J30" s="8"/>
      <c r="K30" s="8"/>
      <c r="L30" s="226">
        <v>704.05150541855</v>
      </c>
      <c r="M30" s="25"/>
      <c r="N30" s="226">
        <v>0</v>
      </c>
    </row>
    <row r="31" spans="1:14" s="13" customFormat="1" ht="12.75">
      <c r="A31" s="1"/>
      <c r="B31" s="7"/>
      <c r="C31" s="8"/>
      <c r="D31" s="8"/>
      <c r="E31" s="8"/>
      <c r="F31" s="8"/>
      <c r="G31" s="8"/>
      <c r="H31" s="8"/>
      <c r="I31" s="8"/>
      <c r="J31" s="8"/>
      <c r="K31" s="8"/>
      <c r="L31" s="17"/>
      <c r="M31" s="11"/>
      <c r="N31" s="17"/>
    </row>
    <row r="32" spans="1:14" s="13" customFormat="1" ht="15" customHeight="1">
      <c r="A32" s="1"/>
      <c r="B32" s="7"/>
      <c r="C32" s="8" t="s">
        <v>20</v>
      </c>
      <c r="D32" s="8" t="s">
        <v>80</v>
      </c>
      <c r="E32" s="8"/>
      <c r="F32" s="24"/>
      <c r="G32" s="8"/>
      <c r="H32" s="8"/>
      <c r="I32" s="8"/>
      <c r="J32" s="8"/>
      <c r="K32" s="8"/>
      <c r="L32" s="17">
        <v>469.1523755872048</v>
      </c>
      <c r="M32" s="19"/>
      <c r="N32" s="17">
        <v>697.7461063024379</v>
      </c>
    </row>
    <row r="33" spans="12:14" ht="7.5" customHeight="1">
      <c r="L33" s="17"/>
      <c r="N33" s="17"/>
    </row>
    <row r="34" spans="4:14" ht="12.75">
      <c r="D34" s="22" t="s">
        <v>11</v>
      </c>
      <c r="E34" s="8" t="s">
        <v>21</v>
      </c>
      <c r="L34" s="10">
        <v>369.66175455888697</v>
      </c>
      <c r="N34" s="10">
        <v>22.365915588861238</v>
      </c>
    </row>
    <row r="35" spans="4:14" ht="12.75">
      <c r="D35" s="22" t="s">
        <v>13</v>
      </c>
      <c r="E35" s="8" t="s">
        <v>22</v>
      </c>
      <c r="L35" s="10">
        <v>87.30445473563456</v>
      </c>
      <c r="N35" s="10">
        <v>673.3852054423585</v>
      </c>
    </row>
    <row r="36" spans="6:14" ht="15.75" customHeight="1">
      <c r="F36" s="24" t="s">
        <v>15</v>
      </c>
      <c r="L36" s="228">
        <v>87.30245273563456</v>
      </c>
      <c r="N36" s="228">
        <v>673.3852054423585</v>
      </c>
    </row>
    <row r="37" spans="6:14" ht="12.75">
      <c r="F37" s="24" t="s">
        <v>16</v>
      </c>
      <c r="L37" s="228">
        <v>0.002002</v>
      </c>
      <c r="N37" s="228">
        <v>0</v>
      </c>
    </row>
    <row r="38" spans="4:14" ht="12.75">
      <c r="D38" s="22" t="s">
        <v>17</v>
      </c>
      <c r="E38" s="8" t="s">
        <v>23</v>
      </c>
      <c r="L38" s="10">
        <v>12.186166292683282</v>
      </c>
      <c r="N38" s="10">
        <v>1.9949852712182181</v>
      </c>
    </row>
    <row r="39" spans="6:14" ht="12.75">
      <c r="F39" s="24" t="s">
        <v>15</v>
      </c>
      <c r="L39" s="228">
        <v>1.1794898480118012</v>
      </c>
      <c r="N39" s="228">
        <v>0</v>
      </c>
    </row>
    <row r="40" spans="6:14" ht="12.75">
      <c r="F40" s="24" t="s">
        <v>16</v>
      </c>
      <c r="L40" s="228">
        <v>11.006676444671482</v>
      </c>
      <c r="N40" s="228">
        <v>1.9949852712182181</v>
      </c>
    </row>
    <row r="41" spans="12:14" ht="7.5" customHeight="1">
      <c r="L41" s="228"/>
      <c r="N41" s="228"/>
    </row>
    <row r="42" spans="4:13" ht="12.75">
      <c r="D42" s="22"/>
      <c r="M42" s="49"/>
    </row>
    <row r="43" spans="12:14" ht="7.5" customHeight="1">
      <c r="L43" s="17"/>
      <c r="N43" s="17"/>
    </row>
    <row r="44" spans="2:16" ht="12.75">
      <c r="B44" s="7">
        <v>2</v>
      </c>
      <c r="C44" s="21" t="s">
        <v>24</v>
      </c>
      <c r="L44" s="222">
        <v>4262.498146084147</v>
      </c>
      <c r="N44" s="222">
        <v>0</v>
      </c>
      <c r="P44" s="230"/>
    </row>
    <row r="46" spans="2:16" ht="12.75">
      <c r="B46" s="7">
        <v>3</v>
      </c>
      <c r="C46" s="21" t="s">
        <v>25</v>
      </c>
      <c r="L46" s="222">
        <v>13373.237428438364</v>
      </c>
      <c r="N46" s="222">
        <v>0</v>
      </c>
      <c r="P46" s="230"/>
    </row>
    <row r="47" spans="3:16" ht="12.75">
      <c r="C47" s="21"/>
      <c r="P47" s="230"/>
    </row>
    <row r="48" spans="2:16" ht="12.75">
      <c r="B48" s="7">
        <v>4</v>
      </c>
      <c r="C48" s="21" t="s">
        <v>26</v>
      </c>
      <c r="H48" s="14"/>
      <c r="I48" s="8" t="s">
        <v>27</v>
      </c>
      <c r="L48" s="222">
        <v>11894.436387807538</v>
      </c>
      <c r="N48" s="222">
        <v>0</v>
      </c>
      <c r="P48" s="230"/>
    </row>
    <row r="49" spans="3:16" ht="12.75">
      <c r="C49" s="311"/>
      <c r="H49" s="14"/>
      <c r="I49" s="8" t="s">
        <v>28</v>
      </c>
      <c r="L49" s="231">
        <v>9976042.215</v>
      </c>
      <c r="N49" s="231">
        <v>0</v>
      </c>
      <c r="P49" s="232"/>
    </row>
    <row r="50" ht="12.75">
      <c r="C50" s="311"/>
    </row>
    <row r="51" spans="2:16" ht="12.75">
      <c r="B51" s="7">
        <v>5</v>
      </c>
      <c r="C51" s="21" t="s">
        <v>109</v>
      </c>
      <c r="G51" s="14"/>
      <c r="L51" s="222">
        <v>9455.115488117606</v>
      </c>
      <c r="N51" s="222">
        <v>18909.773223003216</v>
      </c>
      <c r="P51" s="26"/>
    </row>
    <row r="52" spans="3:14" ht="7.5" customHeight="1">
      <c r="C52" s="15"/>
      <c r="G52" s="14"/>
      <c r="L52" s="17"/>
      <c r="N52" s="17"/>
    </row>
    <row r="53" spans="3:16" ht="15.75" customHeight="1">
      <c r="C53" s="15"/>
      <c r="E53" s="27" t="s">
        <v>29</v>
      </c>
      <c r="F53" s="8" t="s">
        <v>82</v>
      </c>
      <c r="G53" s="14"/>
      <c r="L53" s="28">
        <v>0</v>
      </c>
      <c r="N53" s="28">
        <v>0</v>
      </c>
      <c r="P53" s="232"/>
    </row>
    <row r="54" spans="3:16" ht="15.75" customHeight="1">
      <c r="C54" s="15"/>
      <c r="F54" s="8" t="s">
        <v>157</v>
      </c>
      <c r="G54" s="14"/>
      <c r="L54" s="10">
        <v>2503.583545472099</v>
      </c>
      <c r="N54" s="10">
        <v>1121.3327353517152</v>
      </c>
      <c r="P54" s="232"/>
    </row>
    <row r="55" spans="3:16" ht="15.75" customHeight="1">
      <c r="C55" s="15"/>
      <c r="G55" s="14" t="s">
        <v>30</v>
      </c>
      <c r="L55" s="226">
        <v>2488.447539807984</v>
      </c>
      <c r="M55" s="25"/>
      <c r="N55" s="226">
        <v>823.9534600915389</v>
      </c>
      <c r="P55" s="232"/>
    </row>
    <row r="56" spans="3:14" ht="15.75" customHeight="1">
      <c r="C56" s="15"/>
      <c r="F56" s="8" t="s">
        <v>31</v>
      </c>
      <c r="G56" s="14"/>
      <c r="L56" s="10">
        <v>6951.531942645508</v>
      </c>
      <c r="N56" s="10">
        <v>17788.4404876515</v>
      </c>
    </row>
    <row r="57" spans="7:16" s="29" customFormat="1" ht="15.75" customHeight="1">
      <c r="G57" s="14" t="s">
        <v>30</v>
      </c>
      <c r="L57" s="226">
        <v>1145.531965566587</v>
      </c>
      <c r="M57" s="30"/>
      <c r="N57" s="226">
        <v>8932.32204226846</v>
      </c>
      <c r="O57" s="313"/>
      <c r="P57" s="311"/>
    </row>
    <row r="58" ht="9" customHeight="1"/>
    <row r="59" spans="2:14" ht="54.75" customHeight="1">
      <c r="B59" s="2" t="s">
        <v>32</v>
      </c>
      <c r="C59" s="1" t="s">
        <v>33</v>
      </c>
      <c r="L59" s="17">
        <v>57.22675612988336</v>
      </c>
      <c r="M59" s="19"/>
      <c r="N59" s="17">
        <v>0</v>
      </c>
    </row>
    <row r="60" spans="5:14" ht="12.75">
      <c r="E60" s="27" t="s">
        <v>29</v>
      </c>
      <c r="G60" s="102" t="s">
        <v>105</v>
      </c>
      <c r="H60" s="102"/>
      <c r="I60" s="102"/>
      <c r="J60" s="102"/>
      <c r="K60" s="102"/>
      <c r="L60" s="238">
        <v>0</v>
      </c>
      <c r="M60" s="103"/>
      <c r="N60" s="238">
        <v>0</v>
      </c>
    </row>
    <row r="61" spans="7:14" ht="12.75">
      <c r="G61" s="102" t="s">
        <v>75</v>
      </c>
      <c r="H61" s="102"/>
      <c r="I61" s="102"/>
      <c r="J61" s="102"/>
      <c r="K61" s="102"/>
      <c r="L61" s="238">
        <v>57.22675612988336</v>
      </c>
      <c r="M61" s="103"/>
      <c r="N61" s="238">
        <v>0</v>
      </c>
    </row>
    <row r="62" spans="7:14" ht="12.75">
      <c r="G62" s="102" t="s">
        <v>180</v>
      </c>
      <c r="H62" s="102"/>
      <c r="I62" s="102"/>
      <c r="J62" s="102"/>
      <c r="K62" s="102"/>
      <c r="L62" s="238">
        <v>0</v>
      </c>
      <c r="M62" s="238"/>
      <c r="N62" s="238">
        <v>0</v>
      </c>
    </row>
    <row r="63" spans="7:14" ht="12.75">
      <c r="G63" s="102"/>
      <c r="H63" s="102"/>
      <c r="I63" s="102"/>
      <c r="J63" s="102"/>
      <c r="K63" s="102"/>
      <c r="L63" s="238"/>
      <c r="M63" s="238"/>
      <c r="N63" s="104"/>
    </row>
    <row r="64" spans="7:14" ht="12.75">
      <c r="G64" s="102"/>
      <c r="H64" s="102"/>
      <c r="I64" s="102"/>
      <c r="J64" s="102"/>
      <c r="K64" s="102"/>
      <c r="L64" s="238"/>
      <c r="M64" s="238"/>
      <c r="N64" s="104"/>
    </row>
    <row r="65" spans="1:14" s="13" customFormat="1" ht="12.75">
      <c r="A65" s="1"/>
      <c r="B65" s="7"/>
      <c r="C65" s="8"/>
      <c r="D65" s="8"/>
      <c r="E65" s="8"/>
      <c r="F65" s="8"/>
      <c r="G65" s="102"/>
      <c r="H65" s="102"/>
      <c r="I65" s="102"/>
      <c r="J65" s="102"/>
      <c r="K65" s="102"/>
      <c r="L65" s="238"/>
      <c r="M65" s="238"/>
      <c r="N65" s="104"/>
    </row>
    <row r="66" spans="1:14" s="13" customFormat="1" ht="12.75">
      <c r="A66" s="1"/>
      <c r="B66" s="7"/>
      <c r="C66" s="8"/>
      <c r="D66" s="8"/>
      <c r="E66" s="8"/>
      <c r="F66" s="8"/>
      <c r="G66" s="102"/>
      <c r="H66" s="102"/>
      <c r="I66" s="102"/>
      <c r="J66" s="102"/>
      <c r="K66" s="102"/>
      <c r="L66" s="238"/>
      <c r="M66" s="238"/>
      <c r="N66" s="104"/>
    </row>
    <row r="67" spans="1:14" s="13" customFormat="1" ht="12.75">
      <c r="A67" s="1"/>
      <c r="B67" s="7"/>
      <c r="C67" s="8"/>
      <c r="D67" s="8"/>
      <c r="E67" s="8"/>
      <c r="F67" s="8"/>
      <c r="G67" s="102"/>
      <c r="H67" s="102"/>
      <c r="I67" s="102"/>
      <c r="J67" s="102"/>
      <c r="K67" s="102"/>
      <c r="L67" s="238"/>
      <c r="M67" s="238"/>
      <c r="N67" s="104"/>
    </row>
    <row r="68" spans="1:14" s="13" customFormat="1" ht="12.75">
      <c r="A68" s="18" t="s">
        <v>76</v>
      </c>
      <c r="B68" s="7"/>
      <c r="C68" s="8"/>
      <c r="D68" s="8"/>
      <c r="E68" s="8"/>
      <c r="F68" s="8"/>
      <c r="G68" s="8"/>
      <c r="H68" s="8"/>
      <c r="I68" s="8"/>
      <c r="J68" s="8"/>
      <c r="K68" s="8"/>
      <c r="L68" s="10"/>
      <c r="M68" s="11"/>
      <c r="N68" s="50" t="s">
        <v>1</v>
      </c>
    </row>
    <row r="70" spans="1:14" s="13" customFormat="1" ht="12.75">
      <c r="A70" s="14"/>
      <c r="B70" s="7"/>
      <c r="C70" s="94" t="s">
        <v>161</v>
      </c>
      <c r="D70" s="93">
        <v>42153</v>
      </c>
      <c r="E70" s="8"/>
      <c r="F70" s="8"/>
      <c r="G70" s="8"/>
      <c r="H70" s="8"/>
      <c r="I70" s="8"/>
      <c r="J70" s="8"/>
      <c r="K70" s="8"/>
      <c r="L70" s="211" t="s">
        <v>2</v>
      </c>
      <c r="M70" s="16"/>
      <c r="N70" s="211" t="s">
        <v>3</v>
      </c>
    </row>
    <row r="72" spans="1:14" s="13" customFormat="1" ht="12.75">
      <c r="A72" s="1"/>
      <c r="B72" s="31">
        <v>1</v>
      </c>
      <c r="C72" s="21" t="s">
        <v>34</v>
      </c>
      <c r="D72" s="8"/>
      <c r="E72" s="8"/>
      <c r="F72" s="8"/>
      <c r="G72" s="8"/>
      <c r="H72" s="8"/>
      <c r="I72" s="15" t="s">
        <v>35</v>
      </c>
      <c r="L72" s="222">
        <v>0</v>
      </c>
      <c r="M72" s="32"/>
      <c r="N72" s="222">
        <v>-16886.63508324936</v>
      </c>
    </row>
    <row r="73" spans="1:14" s="13" customFormat="1" ht="12.75">
      <c r="A73" s="1"/>
      <c r="B73" s="7"/>
      <c r="C73" s="15"/>
      <c r="D73" s="14"/>
      <c r="E73" s="8"/>
      <c r="F73" s="8"/>
      <c r="G73" s="8"/>
      <c r="H73" s="8"/>
      <c r="J73" s="8"/>
      <c r="K73" s="8"/>
      <c r="L73" s="10"/>
      <c r="M73" s="32"/>
      <c r="N73" s="10"/>
    </row>
    <row r="74" spans="1:14" s="13" customFormat="1" ht="12.75">
      <c r="A74" s="1"/>
      <c r="B74" s="7"/>
      <c r="C74" s="8"/>
      <c r="D74" s="8"/>
      <c r="E74" s="8"/>
      <c r="F74" s="8"/>
      <c r="G74" s="8"/>
      <c r="H74" s="8"/>
      <c r="I74" s="8" t="s">
        <v>29</v>
      </c>
      <c r="J74" s="33" t="s">
        <v>36</v>
      </c>
      <c r="K74" s="33"/>
      <c r="L74" s="10">
        <v>0</v>
      </c>
      <c r="M74" s="32"/>
      <c r="N74" s="10">
        <v>-5676.87728917786</v>
      </c>
    </row>
    <row r="75" spans="1:14" s="13" customFormat="1" ht="12.75">
      <c r="A75" s="1"/>
      <c r="B75" s="7"/>
      <c r="C75" s="8"/>
      <c r="D75" s="8"/>
      <c r="E75" s="8"/>
      <c r="F75" s="8"/>
      <c r="G75" s="8"/>
      <c r="H75" s="8"/>
      <c r="J75" s="34" t="s">
        <v>37</v>
      </c>
      <c r="K75" s="34"/>
      <c r="L75" s="10">
        <v>0</v>
      </c>
      <c r="M75" s="32"/>
      <c r="N75" s="10">
        <v>-5655.2241001515</v>
      </c>
    </row>
    <row r="76" spans="1:14" s="13" customFormat="1" ht="12.75">
      <c r="A76" s="1"/>
      <c r="B76" s="7"/>
      <c r="C76" s="8"/>
      <c r="D76" s="8"/>
      <c r="E76" s="8"/>
      <c r="F76" s="8"/>
      <c r="G76" s="8"/>
      <c r="H76" s="8"/>
      <c r="J76" s="33" t="s">
        <v>38</v>
      </c>
      <c r="K76" s="33"/>
      <c r="L76" s="10">
        <v>0</v>
      </c>
      <c r="M76" s="32"/>
      <c r="N76" s="10">
        <v>-5554.533693919999</v>
      </c>
    </row>
    <row r="77" spans="1:14" s="13" customFormat="1" ht="12.75" customHeight="1">
      <c r="A77" s="1"/>
      <c r="B77" s="7"/>
      <c r="C77" s="8"/>
      <c r="D77" s="8"/>
      <c r="E77" s="8"/>
      <c r="F77" s="8"/>
      <c r="G77" s="8"/>
      <c r="H77" s="8"/>
      <c r="I77" s="8"/>
      <c r="J77" s="8"/>
      <c r="K77" s="8"/>
      <c r="L77" s="28"/>
      <c r="M77" s="32"/>
      <c r="N77" s="28"/>
    </row>
    <row r="78" spans="1:14" s="13" customFormat="1" ht="12.75">
      <c r="A78" s="1"/>
      <c r="B78" s="31">
        <v>2</v>
      </c>
      <c r="C78" s="21" t="s">
        <v>39</v>
      </c>
      <c r="D78" s="8"/>
      <c r="E78" s="8"/>
      <c r="F78" s="8"/>
      <c r="G78" s="8"/>
      <c r="H78" s="8"/>
      <c r="L78" s="10"/>
      <c r="M78" s="32"/>
      <c r="N78" s="10"/>
    </row>
    <row r="79" spans="1:14" s="13" customFormat="1" ht="12.75">
      <c r="A79" s="1"/>
      <c r="B79" s="31"/>
      <c r="C79" s="21" t="s">
        <v>40</v>
      </c>
      <c r="D79" s="8"/>
      <c r="E79" s="8"/>
      <c r="F79" s="8"/>
      <c r="G79" s="8"/>
      <c r="H79" s="8"/>
      <c r="L79" s="222">
        <v>-14750.809155791976</v>
      </c>
      <c r="M79" s="32"/>
      <c r="N79" s="222">
        <v>-7638.326276249954</v>
      </c>
    </row>
    <row r="80" spans="1:14" s="13" customFormat="1" ht="12.75" customHeight="1">
      <c r="A80" s="1"/>
      <c r="B80" s="31"/>
      <c r="C80" s="21" t="s">
        <v>41</v>
      </c>
      <c r="D80" s="14"/>
      <c r="E80" s="8"/>
      <c r="F80" s="8"/>
      <c r="G80" s="8"/>
      <c r="H80" s="8"/>
      <c r="L80" s="10"/>
      <c r="M80" s="32"/>
      <c r="N80" s="10"/>
    </row>
    <row r="81" spans="1:14" s="13" customFormat="1" ht="12.75">
      <c r="A81" s="1"/>
      <c r="B81" s="7"/>
      <c r="C81" s="8" t="s">
        <v>8</v>
      </c>
      <c r="D81" s="8" t="s">
        <v>42</v>
      </c>
      <c r="E81" s="8"/>
      <c r="F81" s="8"/>
      <c r="G81" s="8"/>
      <c r="H81" s="8"/>
      <c r="I81" s="15" t="s">
        <v>35</v>
      </c>
      <c r="L81" s="222">
        <v>-20267.022913922214</v>
      </c>
      <c r="M81" s="35"/>
      <c r="N81" s="222">
        <v>-7867.598766139589</v>
      </c>
    </row>
    <row r="82" spans="1:14" s="13" customFormat="1" ht="9" customHeight="1">
      <c r="A82" s="1"/>
      <c r="B82" s="7"/>
      <c r="C82" s="8"/>
      <c r="D82" s="8"/>
      <c r="E82" s="8"/>
      <c r="F82" s="8"/>
      <c r="G82" s="8"/>
      <c r="H82" s="8"/>
      <c r="J82" s="8"/>
      <c r="K82" s="8"/>
      <c r="L82" s="10"/>
      <c r="M82" s="32"/>
      <c r="N82" s="10"/>
    </row>
    <row r="83" spans="1:14" s="13" customFormat="1" ht="12.75">
      <c r="A83" s="1"/>
      <c r="B83" s="8"/>
      <c r="C83" s="8"/>
      <c r="D83" s="8"/>
      <c r="E83" s="8"/>
      <c r="F83" s="8"/>
      <c r="G83" s="8"/>
      <c r="H83" s="8"/>
      <c r="I83" s="8" t="s">
        <v>29</v>
      </c>
      <c r="J83" s="33" t="s">
        <v>36</v>
      </c>
      <c r="K83" s="33"/>
      <c r="L83" s="10">
        <v>-7161.495935339958</v>
      </c>
      <c r="M83" s="32"/>
      <c r="N83" s="10">
        <v>-1450.1768235838872</v>
      </c>
    </row>
    <row r="84" spans="1:14" s="13" customFormat="1" ht="12.75">
      <c r="A84" s="1"/>
      <c r="B84" s="8"/>
      <c r="C84" s="8"/>
      <c r="D84" s="8"/>
      <c r="E84" s="8"/>
      <c r="F84" s="8"/>
      <c r="G84" s="8"/>
      <c r="H84" s="8"/>
      <c r="J84" s="34" t="s">
        <v>37</v>
      </c>
      <c r="K84" s="34"/>
      <c r="L84" s="10">
        <v>-2859.986079777959</v>
      </c>
      <c r="M84" s="32"/>
      <c r="N84" s="10">
        <v>-2124.5330194052513</v>
      </c>
    </row>
    <row r="85" spans="1:14" s="13" customFormat="1" ht="12.75">
      <c r="A85" s="1"/>
      <c r="B85" s="8"/>
      <c r="C85" s="8"/>
      <c r="D85" s="8"/>
      <c r="E85" s="8"/>
      <c r="F85" s="8"/>
      <c r="G85" s="8"/>
      <c r="H85" s="8"/>
      <c r="J85" s="33" t="s">
        <v>38</v>
      </c>
      <c r="K85" s="33"/>
      <c r="L85" s="10">
        <v>-10245.540898804298</v>
      </c>
      <c r="M85" s="32"/>
      <c r="N85" s="10">
        <v>-4292.88892315045</v>
      </c>
    </row>
    <row r="86" spans="1:14" s="13" customFormat="1" ht="13.5" customHeight="1">
      <c r="A86" s="1"/>
      <c r="B86" s="8"/>
      <c r="C86" s="8"/>
      <c r="D86" s="8"/>
      <c r="E86" s="8"/>
      <c r="F86" s="8"/>
      <c r="G86" s="8"/>
      <c r="H86" s="8"/>
      <c r="J86" s="33"/>
      <c r="K86" s="33"/>
      <c r="L86" s="10"/>
      <c r="M86" s="32"/>
      <c r="N86" s="10"/>
    </row>
    <row r="87" spans="1:14" s="13" customFormat="1" ht="12.75">
      <c r="A87" s="1"/>
      <c r="B87" s="8"/>
      <c r="C87" s="8" t="s">
        <v>20</v>
      </c>
      <c r="D87" s="8" t="s">
        <v>43</v>
      </c>
      <c r="E87" s="8"/>
      <c r="F87" s="8"/>
      <c r="G87" s="8"/>
      <c r="H87" s="8"/>
      <c r="I87" s="15" t="s">
        <v>44</v>
      </c>
      <c r="L87" s="222">
        <v>5516.213758130238</v>
      </c>
      <c r="M87" s="32"/>
      <c r="N87" s="222">
        <v>229.27248988963498</v>
      </c>
    </row>
    <row r="88" spans="1:14" s="13" customFormat="1" ht="9" customHeight="1">
      <c r="A88" s="1"/>
      <c r="B88" s="8"/>
      <c r="C88" s="8"/>
      <c r="D88" s="8"/>
      <c r="E88" s="8"/>
      <c r="F88" s="8"/>
      <c r="G88" s="8"/>
      <c r="H88" s="8"/>
      <c r="J88" s="8"/>
      <c r="K88" s="8"/>
      <c r="L88" s="10"/>
      <c r="M88" s="32"/>
      <c r="N88" s="10"/>
    </row>
    <row r="89" spans="1:14" s="13" customFormat="1" ht="12.75">
      <c r="A89" s="1"/>
      <c r="B89" s="8"/>
      <c r="C89" s="8"/>
      <c r="D89" s="8"/>
      <c r="E89" s="8"/>
      <c r="F89" s="8"/>
      <c r="G89" s="8"/>
      <c r="H89" s="8"/>
      <c r="I89" s="8" t="s">
        <v>29</v>
      </c>
      <c r="J89" s="33" t="s">
        <v>36</v>
      </c>
      <c r="K89" s="33"/>
      <c r="L89" s="10">
        <v>573.716457568738</v>
      </c>
      <c r="M89" s="32"/>
      <c r="N89" s="10">
        <v>211.146489889635</v>
      </c>
    </row>
    <row r="90" spans="1:14" s="13" customFormat="1" ht="12.75">
      <c r="A90" s="1"/>
      <c r="B90" s="8"/>
      <c r="C90" s="8"/>
      <c r="D90" s="8"/>
      <c r="E90" s="8"/>
      <c r="F90" s="8"/>
      <c r="G90" s="8"/>
      <c r="H90" s="8"/>
      <c r="J90" s="34" t="s">
        <v>37</v>
      </c>
      <c r="K90" s="34"/>
      <c r="L90" s="10">
        <v>1118.824125</v>
      </c>
      <c r="M90" s="32"/>
      <c r="N90" s="10">
        <v>18.126</v>
      </c>
    </row>
    <row r="91" spans="1:14" s="13" customFormat="1" ht="12.75">
      <c r="A91" s="1"/>
      <c r="B91" s="8"/>
      <c r="C91" s="8"/>
      <c r="D91" s="8"/>
      <c r="E91" s="8"/>
      <c r="F91" s="8"/>
      <c r="G91" s="8"/>
      <c r="H91" s="8"/>
      <c r="J91" s="33" t="s">
        <v>38</v>
      </c>
      <c r="K91" s="33"/>
      <c r="L91" s="10">
        <v>3823.6731755615</v>
      </c>
      <c r="M91" s="32"/>
      <c r="N91" s="10">
        <v>0</v>
      </c>
    </row>
    <row r="92" spans="1:14" s="13" customFormat="1" ht="12" customHeight="1">
      <c r="A92" s="1"/>
      <c r="B92" s="8"/>
      <c r="C92" s="8"/>
      <c r="D92" s="8"/>
      <c r="E92" s="8"/>
      <c r="F92" s="8"/>
      <c r="G92" s="8"/>
      <c r="H92" s="8"/>
      <c r="L92" s="10"/>
      <c r="M92" s="32"/>
      <c r="N92" s="10"/>
    </row>
    <row r="93" spans="1:14" s="13" customFormat="1" ht="12.75">
      <c r="A93" s="1"/>
      <c r="B93" s="31">
        <v>3</v>
      </c>
      <c r="C93" s="21" t="s">
        <v>121</v>
      </c>
      <c r="D93" s="8"/>
      <c r="E93" s="8"/>
      <c r="F93" s="8"/>
      <c r="G93" s="8"/>
      <c r="H93" s="8"/>
      <c r="I93" s="8"/>
      <c r="J93" s="8"/>
      <c r="K93" s="8"/>
      <c r="L93" s="222">
        <v>-5423.738232505915</v>
      </c>
      <c r="M93" s="35"/>
      <c r="N93" s="222">
        <v>-141.19963389860607</v>
      </c>
    </row>
    <row r="94" spans="1:14" s="13" customFormat="1" ht="35.25" customHeight="1">
      <c r="A94" s="1"/>
      <c r="B94" s="8"/>
      <c r="C94" s="8" t="s">
        <v>122</v>
      </c>
      <c r="D94" s="8"/>
      <c r="E94" s="8"/>
      <c r="F94" s="8"/>
      <c r="G94" s="8"/>
      <c r="H94" s="8"/>
      <c r="I94" s="15" t="s">
        <v>44</v>
      </c>
      <c r="L94" s="17">
        <v>-8114.825802154213</v>
      </c>
      <c r="M94" s="48"/>
      <c r="N94" s="17">
        <v>0</v>
      </c>
    </row>
    <row r="95" spans="1:14" s="13" customFormat="1" ht="18.75" customHeight="1">
      <c r="A95" s="1"/>
      <c r="B95" s="8"/>
      <c r="C95" s="8"/>
      <c r="D95" s="8"/>
      <c r="E95" s="8"/>
      <c r="F95" s="8"/>
      <c r="G95" s="8"/>
      <c r="H95" s="8"/>
      <c r="I95" s="8" t="s">
        <v>29</v>
      </c>
      <c r="J95" s="33" t="s">
        <v>36</v>
      </c>
      <c r="K95" s="8"/>
      <c r="L95" s="10">
        <v>-5140.473573383862</v>
      </c>
      <c r="M95" s="11"/>
      <c r="N95" s="10">
        <v>0</v>
      </c>
    </row>
    <row r="96" spans="1:14" s="13" customFormat="1" ht="12.75">
      <c r="A96" s="1"/>
      <c r="B96" s="8"/>
      <c r="C96" s="8"/>
      <c r="D96" s="8"/>
      <c r="E96" s="8"/>
      <c r="F96" s="8"/>
      <c r="G96" s="8"/>
      <c r="H96" s="8"/>
      <c r="I96" s="8"/>
      <c r="J96" s="34" t="s">
        <v>37</v>
      </c>
      <c r="K96" s="8"/>
      <c r="L96" s="10">
        <v>-644.5362480370261</v>
      </c>
      <c r="M96" s="11"/>
      <c r="N96" s="10">
        <v>0</v>
      </c>
    </row>
    <row r="97" spans="1:14" s="13" customFormat="1" ht="12.75">
      <c r="A97" s="1"/>
      <c r="B97" s="8"/>
      <c r="C97" s="8"/>
      <c r="D97" s="8"/>
      <c r="E97" s="8"/>
      <c r="F97" s="8"/>
      <c r="G97" s="8"/>
      <c r="H97" s="8"/>
      <c r="I97" s="8"/>
      <c r="J97" s="33" t="s">
        <v>38</v>
      </c>
      <c r="K97" s="8"/>
      <c r="L97" s="10">
        <v>-2329.815980733325</v>
      </c>
      <c r="M97" s="11"/>
      <c r="N97" s="10">
        <v>0</v>
      </c>
    </row>
    <row r="98" spans="1:14" s="13" customFormat="1" ht="9" customHeight="1">
      <c r="A98" s="1"/>
      <c r="B98" s="7"/>
      <c r="C98" s="8"/>
      <c r="D98" s="8"/>
      <c r="E98" s="8"/>
      <c r="F98" s="8"/>
      <c r="G98" s="8"/>
      <c r="H98" s="8"/>
      <c r="I98" s="8"/>
      <c r="J98" s="8"/>
      <c r="K98" s="8"/>
      <c r="L98" s="10"/>
      <c r="M98" s="11"/>
      <c r="N98" s="10"/>
    </row>
    <row r="99" spans="1:14" s="13" customFormat="1" ht="12.75">
      <c r="A99" s="1"/>
      <c r="B99" s="7"/>
      <c r="C99" s="8" t="s">
        <v>123</v>
      </c>
      <c r="D99" s="8"/>
      <c r="E99" s="8"/>
      <c r="F99" s="8"/>
      <c r="G99" s="8"/>
      <c r="H99" s="22"/>
      <c r="I99" s="15" t="s">
        <v>44</v>
      </c>
      <c r="L99" s="17">
        <v>2413.9216716482974</v>
      </c>
      <c r="M99" s="48"/>
      <c r="N99" s="17">
        <v>0</v>
      </c>
    </row>
    <row r="100" spans="1:14" s="13" customFormat="1" ht="19.5" customHeight="1">
      <c r="A100" s="1"/>
      <c r="B100" s="8"/>
      <c r="C100" s="8"/>
      <c r="D100" s="8"/>
      <c r="E100" s="8"/>
      <c r="F100" s="8"/>
      <c r="G100" s="8"/>
      <c r="H100" s="8"/>
      <c r="I100" s="8" t="s">
        <v>29</v>
      </c>
      <c r="J100" s="33" t="s">
        <v>36</v>
      </c>
      <c r="K100" s="8"/>
      <c r="L100" s="10">
        <v>2413.9216716482974</v>
      </c>
      <c r="M100" s="11"/>
      <c r="N100" s="10">
        <v>0</v>
      </c>
    </row>
    <row r="101" spans="1:14" s="13" customFormat="1" ht="12.75">
      <c r="A101" s="1"/>
      <c r="B101" s="7"/>
      <c r="C101" s="8"/>
      <c r="D101" s="8"/>
      <c r="E101" s="8"/>
      <c r="F101" s="8"/>
      <c r="G101" s="8"/>
      <c r="H101" s="8"/>
      <c r="I101" s="8"/>
      <c r="J101" s="34" t="s">
        <v>37</v>
      </c>
      <c r="K101" s="8"/>
      <c r="L101" s="10">
        <v>0</v>
      </c>
      <c r="M101" s="11"/>
      <c r="N101" s="10">
        <v>0</v>
      </c>
    </row>
    <row r="102" spans="1:14" s="13" customFormat="1" ht="12.75">
      <c r="A102" s="36"/>
      <c r="I102" s="8"/>
      <c r="J102" s="33" t="s">
        <v>38</v>
      </c>
      <c r="K102" s="8"/>
      <c r="L102" s="10">
        <v>0</v>
      </c>
      <c r="M102" s="11"/>
      <c r="N102" s="10">
        <v>0</v>
      </c>
    </row>
    <row r="103" spans="1:14" s="13" customFormat="1" ht="12.75">
      <c r="A103" s="36"/>
      <c r="I103" s="8"/>
      <c r="J103" s="33"/>
      <c r="K103" s="8"/>
      <c r="L103" s="10"/>
      <c r="M103" s="11"/>
      <c r="N103" s="10"/>
    </row>
    <row r="104" spans="1:14" s="13" customFormat="1" ht="12.75">
      <c r="A104" s="36"/>
      <c r="C104" s="8" t="s">
        <v>124</v>
      </c>
      <c r="D104" s="8"/>
      <c r="E104" s="8"/>
      <c r="F104" s="8"/>
      <c r="G104" s="8"/>
      <c r="H104" s="8" t="s">
        <v>112</v>
      </c>
      <c r="I104" s="15" t="s">
        <v>44</v>
      </c>
      <c r="L104" s="17">
        <v>-554.166334</v>
      </c>
      <c r="M104" s="48"/>
      <c r="N104" s="17">
        <v>-1141.199633898606</v>
      </c>
    </row>
    <row r="105" spans="1:14" s="13" customFormat="1" ht="12.75">
      <c r="A105" s="36"/>
      <c r="C105" s="8"/>
      <c r="D105" s="8"/>
      <c r="E105" s="8"/>
      <c r="F105" s="8"/>
      <c r="G105" s="8"/>
      <c r="H105" s="8"/>
      <c r="I105" s="8" t="s">
        <v>29</v>
      </c>
      <c r="J105" s="33" t="s">
        <v>36</v>
      </c>
      <c r="K105" s="8"/>
      <c r="L105" s="10">
        <v>-554.166334</v>
      </c>
      <c r="M105" s="11"/>
      <c r="N105" s="10">
        <v>-1141.199633898606</v>
      </c>
    </row>
    <row r="106" spans="1:14" s="13" customFormat="1" ht="12.75">
      <c r="A106" s="36"/>
      <c r="C106" s="8"/>
      <c r="D106" s="8"/>
      <c r="E106" s="8"/>
      <c r="F106" s="8"/>
      <c r="G106" s="8"/>
      <c r="H106" s="8"/>
      <c r="I106" s="8"/>
      <c r="J106" s="34" t="s">
        <v>37</v>
      </c>
      <c r="K106" s="8"/>
      <c r="L106" s="10">
        <v>0</v>
      </c>
      <c r="M106" s="11"/>
      <c r="N106" s="10">
        <v>0</v>
      </c>
    </row>
    <row r="107" spans="1:14" s="13" customFormat="1" ht="12.75">
      <c r="A107" s="36"/>
      <c r="C107" s="8"/>
      <c r="D107" s="8"/>
      <c r="E107" s="8"/>
      <c r="F107" s="8"/>
      <c r="G107" s="8"/>
      <c r="H107" s="8"/>
      <c r="I107" s="8"/>
      <c r="J107" s="33" t="s">
        <v>38</v>
      </c>
      <c r="K107" s="8"/>
      <c r="L107" s="10">
        <v>0</v>
      </c>
      <c r="M107" s="11"/>
      <c r="N107" s="10">
        <v>0</v>
      </c>
    </row>
    <row r="108" spans="1:14" s="13" customFormat="1" ht="12.75">
      <c r="A108" s="36"/>
      <c r="C108" s="8"/>
      <c r="D108" s="8"/>
      <c r="E108" s="8"/>
      <c r="F108" s="8"/>
      <c r="G108" s="8"/>
      <c r="H108" s="8"/>
      <c r="I108" s="8"/>
      <c r="J108" s="8"/>
      <c r="K108" s="8"/>
      <c r="L108" s="10"/>
      <c r="M108" s="11"/>
      <c r="N108" s="10"/>
    </row>
    <row r="109" spans="1:14" s="13" customFormat="1" ht="12.75">
      <c r="A109" s="36"/>
      <c r="C109" s="8" t="s">
        <v>125</v>
      </c>
      <c r="D109" s="8"/>
      <c r="E109" s="8"/>
      <c r="F109" s="8"/>
      <c r="G109" s="8"/>
      <c r="H109" s="22" t="s">
        <v>126</v>
      </c>
      <c r="I109" s="15" t="s">
        <v>44</v>
      </c>
      <c r="L109" s="17">
        <v>831.332232</v>
      </c>
      <c r="M109" s="48"/>
      <c r="N109" s="17">
        <v>1000</v>
      </c>
    </row>
    <row r="110" spans="1:14" s="13" customFormat="1" ht="12.75">
      <c r="A110" s="36"/>
      <c r="C110" s="8"/>
      <c r="D110" s="8"/>
      <c r="E110" s="8"/>
      <c r="F110" s="8"/>
      <c r="G110" s="8"/>
      <c r="H110" s="8"/>
      <c r="I110" s="8" t="s">
        <v>29</v>
      </c>
      <c r="J110" s="33" t="s">
        <v>36</v>
      </c>
      <c r="K110" s="8"/>
      <c r="L110" s="10">
        <v>831.332232</v>
      </c>
      <c r="M110" s="11"/>
      <c r="N110" s="10">
        <v>1000</v>
      </c>
    </row>
    <row r="111" spans="1:14" s="13" customFormat="1" ht="12.75">
      <c r="A111" s="36"/>
      <c r="C111" s="8"/>
      <c r="D111" s="8"/>
      <c r="E111" s="8"/>
      <c r="F111" s="8"/>
      <c r="G111" s="8"/>
      <c r="H111" s="8"/>
      <c r="I111" s="8"/>
      <c r="J111" s="34" t="s">
        <v>37</v>
      </c>
      <c r="K111" s="8"/>
      <c r="L111" s="10">
        <v>0</v>
      </c>
      <c r="M111" s="11"/>
      <c r="N111" s="10">
        <v>0</v>
      </c>
    </row>
    <row r="112" spans="1:14" s="13" customFormat="1" ht="12.75">
      <c r="A112" s="36"/>
      <c r="I112" s="8"/>
      <c r="J112" s="33" t="s">
        <v>38</v>
      </c>
      <c r="K112" s="8"/>
      <c r="L112" s="10">
        <v>0</v>
      </c>
      <c r="M112" s="11"/>
      <c r="N112" s="10">
        <v>0</v>
      </c>
    </row>
    <row r="113" spans="1:14" s="13" customFormat="1" ht="42" customHeight="1">
      <c r="A113" s="1"/>
      <c r="B113" s="18" t="s">
        <v>45</v>
      </c>
      <c r="C113" s="8"/>
      <c r="D113" s="8"/>
      <c r="E113" s="8"/>
      <c r="F113" s="8"/>
      <c r="G113" s="8"/>
      <c r="H113" s="8"/>
      <c r="I113" s="8"/>
      <c r="J113" s="8"/>
      <c r="K113" s="8"/>
      <c r="L113" s="17">
        <v>-20174.547388297895</v>
      </c>
      <c r="M113" s="48"/>
      <c r="N113" s="17">
        <v>-24666.16099339792</v>
      </c>
    </row>
    <row r="114" spans="1:14" s="13" customFormat="1" ht="12.75">
      <c r="A114" s="1"/>
      <c r="B114" s="18"/>
      <c r="C114" s="8"/>
      <c r="D114" s="8"/>
      <c r="E114" s="8"/>
      <c r="F114" s="8"/>
      <c r="G114" s="8"/>
      <c r="H114" s="8"/>
      <c r="I114" s="8"/>
      <c r="J114" s="8"/>
      <c r="K114" s="8"/>
      <c r="L114" s="222"/>
      <c r="M114" s="37"/>
      <c r="N114" s="222"/>
    </row>
    <row r="115" spans="1:14" s="13" customFormat="1" ht="12.75">
      <c r="A115" s="1"/>
      <c r="B115" s="1"/>
      <c r="C115" s="8"/>
      <c r="D115" s="8"/>
      <c r="E115" s="8"/>
      <c r="F115" s="8"/>
      <c r="G115" s="8"/>
      <c r="H115" s="8"/>
      <c r="I115" s="8"/>
      <c r="J115" s="8"/>
      <c r="K115" s="8"/>
      <c r="L115" s="10"/>
      <c r="M115" s="11"/>
      <c r="N115" s="10"/>
    </row>
    <row r="116" spans="1:14" s="13" customFormat="1" ht="12.75">
      <c r="A116" s="1"/>
      <c r="B116" s="8"/>
      <c r="C116" s="8"/>
      <c r="D116" s="8"/>
      <c r="E116" s="8"/>
      <c r="F116" s="8"/>
      <c r="G116" s="8"/>
      <c r="H116" s="8"/>
      <c r="I116" s="8"/>
      <c r="J116" s="8"/>
      <c r="K116" s="8"/>
      <c r="L116" s="10"/>
      <c r="M116" s="11"/>
      <c r="N116" s="10"/>
    </row>
    <row r="117" spans="1:14" s="13" customFormat="1" ht="17.25" customHeight="1">
      <c r="A117" s="1"/>
      <c r="B117" s="8"/>
      <c r="C117" s="8"/>
      <c r="D117" s="8"/>
      <c r="E117" s="8"/>
      <c r="F117" s="8"/>
      <c r="G117" s="8"/>
      <c r="H117" s="8"/>
      <c r="I117" s="8"/>
      <c r="J117" s="8"/>
      <c r="K117" s="8"/>
      <c r="L117" s="10"/>
      <c r="M117" s="11"/>
      <c r="N117" s="10"/>
    </row>
    <row r="118" spans="1:14" s="13" customFormat="1" ht="12.75">
      <c r="A118" s="18" t="s">
        <v>78</v>
      </c>
      <c r="B118" s="8"/>
      <c r="C118" s="8"/>
      <c r="D118" s="8"/>
      <c r="E118" s="8"/>
      <c r="F118" s="8"/>
      <c r="G118" s="8"/>
      <c r="H118" s="8"/>
      <c r="I118" s="8"/>
      <c r="J118" s="8"/>
      <c r="K118" s="8"/>
      <c r="L118" s="10"/>
      <c r="M118" s="11"/>
      <c r="N118" s="10"/>
    </row>
    <row r="120" spans="1:14" s="13" customFormat="1" ht="12.75">
      <c r="A120" s="14"/>
      <c r="B120" s="14"/>
      <c r="C120" s="94" t="s">
        <v>161</v>
      </c>
      <c r="D120" s="93">
        <v>42153</v>
      </c>
      <c r="E120" s="8"/>
      <c r="F120" s="8"/>
      <c r="G120" s="8"/>
      <c r="H120" s="8"/>
      <c r="I120" s="51" t="s">
        <v>1</v>
      </c>
      <c r="J120" s="8"/>
      <c r="K120" s="8"/>
      <c r="L120" s="211" t="s">
        <v>2</v>
      </c>
      <c r="M120" s="16"/>
      <c r="N120" s="211" t="s">
        <v>3</v>
      </c>
    </row>
    <row r="121" spans="1:14" s="13" customFormat="1" ht="12.75">
      <c r="A121" s="1"/>
      <c r="B121" s="7"/>
      <c r="C121" s="8"/>
      <c r="D121" s="8"/>
      <c r="E121" s="8"/>
      <c r="F121" s="8"/>
      <c r="G121" s="8"/>
      <c r="H121" s="8"/>
      <c r="I121" s="15"/>
      <c r="J121" s="15"/>
      <c r="K121" s="15"/>
      <c r="L121" s="11"/>
      <c r="M121" s="11"/>
      <c r="N121" s="11"/>
    </row>
    <row r="122" spans="1:14" s="13" customFormat="1" ht="12.75">
      <c r="A122" s="1"/>
      <c r="B122" s="31">
        <v>1</v>
      </c>
      <c r="C122" s="38" t="s">
        <v>46</v>
      </c>
      <c r="D122" s="8"/>
      <c r="E122" s="8"/>
      <c r="F122" s="8"/>
      <c r="G122" s="8"/>
      <c r="H122" s="8"/>
      <c r="L122" s="222">
        <v>0</v>
      </c>
      <c r="M122" s="11"/>
      <c r="N122" s="222">
        <v>0</v>
      </c>
    </row>
    <row r="123" spans="1:14" s="13" customFormat="1" ht="12.75">
      <c r="A123" s="1"/>
      <c r="B123" s="7"/>
      <c r="C123" s="8"/>
      <c r="D123" s="8"/>
      <c r="E123" s="8"/>
      <c r="F123" s="8"/>
      <c r="G123" s="8"/>
      <c r="H123" s="8"/>
      <c r="L123" s="10"/>
      <c r="M123" s="32"/>
      <c r="N123" s="10"/>
    </row>
    <row r="124" spans="1:14" s="13" customFormat="1" ht="12.75">
      <c r="A124" s="1"/>
      <c r="B124" s="7"/>
      <c r="C124" s="8" t="s">
        <v>8</v>
      </c>
      <c r="D124" s="8" t="s">
        <v>47</v>
      </c>
      <c r="E124" s="8"/>
      <c r="F124" s="8"/>
      <c r="G124" s="8"/>
      <c r="H124" s="8"/>
      <c r="L124" s="12">
        <v>0</v>
      </c>
      <c r="M124" s="39"/>
      <c r="N124" s="12">
        <v>0</v>
      </c>
    </row>
    <row r="125" spans="1:14" s="13" customFormat="1" ht="12.75">
      <c r="A125" s="1"/>
      <c r="B125" s="7"/>
      <c r="C125" s="8" t="s">
        <v>20</v>
      </c>
      <c r="D125" s="8" t="s">
        <v>48</v>
      </c>
      <c r="E125" s="8"/>
      <c r="F125" s="8"/>
      <c r="G125" s="8"/>
      <c r="H125" s="8"/>
      <c r="I125" s="253"/>
      <c r="L125" s="12">
        <v>0</v>
      </c>
      <c r="M125" s="39"/>
      <c r="N125" s="12">
        <v>0</v>
      </c>
    </row>
    <row r="126" spans="1:14" s="13" customFormat="1" ht="12.75">
      <c r="A126" s="1"/>
      <c r="B126" s="7"/>
      <c r="C126" s="8"/>
      <c r="D126" s="8"/>
      <c r="E126" s="8"/>
      <c r="F126" s="8"/>
      <c r="G126" s="8"/>
      <c r="H126" s="8"/>
      <c r="L126" s="10"/>
      <c r="M126" s="32"/>
      <c r="N126" s="10"/>
    </row>
    <row r="127" spans="1:14" s="13" customFormat="1" ht="12.75">
      <c r="A127" s="1"/>
      <c r="B127" s="7"/>
      <c r="C127" s="8"/>
      <c r="D127" s="8"/>
      <c r="E127" s="8"/>
      <c r="F127" s="8"/>
      <c r="G127" s="8"/>
      <c r="H127" s="8"/>
      <c r="L127" s="10"/>
      <c r="M127" s="32"/>
      <c r="N127" s="10"/>
    </row>
    <row r="128" spans="1:14" s="13" customFormat="1" ht="12.75">
      <c r="A128" s="1"/>
      <c r="B128" s="31">
        <v>2</v>
      </c>
      <c r="C128" s="21" t="s">
        <v>49</v>
      </c>
      <c r="D128" s="8"/>
      <c r="E128" s="8"/>
      <c r="F128" s="8"/>
      <c r="G128" s="8"/>
      <c r="H128" s="8"/>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42153</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7983.576935314816</v>
      </c>
      <c r="M148" s="37"/>
      <c r="N148" s="42">
        <v>0</v>
      </c>
      <c r="O148" s="20"/>
      <c r="P148" s="15"/>
      <c r="Q148" s="15"/>
    </row>
    <row r="149" spans="4:17" ht="12.75">
      <c r="D149" s="8" t="s">
        <v>61</v>
      </c>
      <c r="I149" s="29"/>
      <c r="J149" s="29"/>
      <c r="K149" s="29"/>
      <c r="L149" s="42">
        <v>11886.944847767409</v>
      </c>
      <c r="M149" s="37"/>
      <c r="N149" s="42">
        <v>18242.698068421898</v>
      </c>
      <c r="O149" s="20"/>
      <c r="P149" s="15"/>
      <c r="Q149" s="15"/>
    </row>
    <row r="150" spans="4:14" ht="12.75">
      <c r="D150" s="14"/>
      <c r="I150" s="29"/>
      <c r="J150" s="29"/>
      <c r="K150" s="29"/>
      <c r="L150" s="258"/>
      <c r="M150" s="312"/>
      <c r="N150" s="258"/>
    </row>
    <row r="151" spans="3:14" ht="12.75">
      <c r="C151" s="8" t="s">
        <v>62</v>
      </c>
      <c r="D151" s="8" t="s">
        <v>63</v>
      </c>
      <c r="J151" s="29"/>
      <c r="K151" s="29"/>
      <c r="L151" s="41">
        <v>2616.12226399669</v>
      </c>
      <c r="M151" s="37"/>
      <c r="N151" s="41">
        <v>1121.332735351722</v>
      </c>
    </row>
    <row r="152" spans="9:14" ht="12.75">
      <c r="I152" s="8" t="s">
        <v>64</v>
      </c>
      <c r="J152" s="29"/>
      <c r="K152" s="29"/>
      <c r="L152" s="28">
        <v>85.53555544991372</v>
      </c>
      <c r="N152" s="28">
        <v>595.036817396636</v>
      </c>
    </row>
    <row r="153" spans="9:14" ht="12.75">
      <c r="I153" s="8" t="s">
        <v>65</v>
      </c>
      <c r="J153" s="29"/>
      <c r="K153" s="29"/>
      <c r="L153" s="28">
        <v>2381.232071254575</v>
      </c>
      <c r="N153" s="28">
        <v>520.5073920632612</v>
      </c>
    </row>
    <row r="154" spans="9:14" ht="12.75">
      <c r="I154" s="8" t="s">
        <v>66</v>
      </c>
      <c r="J154" s="29"/>
      <c r="K154" s="29"/>
      <c r="L154" s="28">
        <v>149.354637292201</v>
      </c>
      <c r="N154" s="28">
        <v>5.78852589182471</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13" customFormat="1" ht="12.75">
      <c r="A161" s="1"/>
      <c r="B161" s="7"/>
      <c r="C161" s="8"/>
      <c r="D161" s="8"/>
      <c r="E161" s="8"/>
      <c r="F161" s="8"/>
      <c r="G161" s="8"/>
      <c r="H161" s="8"/>
      <c r="L161" s="10"/>
      <c r="M161" s="32"/>
      <c r="N161" s="10"/>
    </row>
    <row r="162" spans="1:14" s="13" customFormat="1" ht="12.75">
      <c r="A162" s="1"/>
      <c r="B162" s="1"/>
      <c r="C162" s="8"/>
      <c r="D162" s="8"/>
      <c r="E162" s="8"/>
      <c r="F162" s="8"/>
      <c r="G162" s="8"/>
      <c r="H162" s="8"/>
      <c r="L162" s="10"/>
      <c r="M162" s="32"/>
      <c r="N162" s="10"/>
    </row>
    <row r="163" spans="1:14" s="13" customFormat="1" ht="12.75">
      <c r="A163" s="1"/>
      <c r="B163" s="7"/>
      <c r="C163" s="8"/>
      <c r="D163" s="8"/>
      <c r="E163" s="8"/>
      <c r="F163" s="8"/>
      <c r="G163" s="8"/>
      <c r="H163" s="8"/>
      <c r="I163" s="8"/>
      <c r="J163" s="8"/>
      <c r="K163" s="8"/>
      <c r="L163" s="8"/>
      <c r="M163" s="8"/>
      <c r="N163" s="8"/>
    </row>
    <row r="164" spans="1:13" s="13" customFormat="1" ht="15" customHeight="1">
      <c r="A164" s="1"/>
      <c r="B164" s="7"/>
      <c r="C164" s="1"/>
      <c r="D164" s="8"/>
      <c r="E164" s="8"/>
      <c r="F164" s="8"/>
      <c r="G164" s="8"/>
      <c r="H164" s="8"/>
      <c r="I164" s="8"/>
      <c r="M164" s="47"/>
    </row>
    <row r="165" spans="1:14" s="13" customFormat="1" ht="15" customHeight="1">
      <c r="A165" s="1"/>
      <c r="B165" s="7"/>
      <c r="C165" s="7"/>
      <c r="D165" s="8"/>
      <c r="E165" s="8"/>
      <c r="F165" s="8"/>
      <c r="G165" s="8"/>
      <c r="H165" s="8"/>
      <c r="I165" s="8"/>
      <c r="L165" s="89"/>
      <c r="M165" s="16"/>
      <c r="N165" s="89"/>
    </row>
    <row r="166" spans="1:13" s="13" customFormat="1" ht="12.75" customHeight="1">
      <c r="A166" s="1" t="s">
        <v>127</v>
      </c>
      <c r="B166" s="7"/>
      <c r="C166" s="7"/>
      <c r="D166" s="14"/>
      <c r="E166" s="8"/>
      <c r="F166" s="8"/>
      <c r="G166" s="14"/>
      <c r="H166" s="8"/>
      <c r="I166" s="8"/>
      <c r="M166" s="47"/>
    </row>
    <row r="167" spans="1:13" s="13" customFormat="1" ht="12.75">
      <c r="A167" s="1"/>
      <c r="B167" s="7"/>
      <c r="C167" s="7"/>
      <c r="D167" s="8"/>
      <c r="E167" s="8"/>
      <c r="F167" s="8"/>
      <c r="G167" s="8"/>
      <c r="H167" s="8"/>
      <c r="I167" s="8"/>
      <c r="M167" s="47"/>
    </row>
    <row r="168" spans="1:14" s="13" customFormat="1" ht="12.75">
      <c r="A168" s="1"/>
      <c r="B168" s="7"/>
      <c r="C168" s="7"/>
      <c r="D168" s="8"/>
      <c r="E168" s="8"/>
      <c r="F168" s="8"/>
      <c r="G168" s="8"/>
      <c r="H168" s="8"/>
      <c r="I168" s="8"/>
      <c r="J168" s="8"/>
      <c r="L168" s="211" t="s">
        <v>2</v>
      </c>
      <c r="M168" s="16"/>
      <c r="N168" s="211" t="s">
        <v>3</v>
      </c>
    </row>
    <row r="169" spans="1:14" s="13" customFormat="1" ht="12.75">
      <c r="A169" s="1"/>
      <c r="B169" s="7"/>
      <c r="C169" s="7"/>
      <c r="D169" s="8"/>
      <c r="E169" s="8"/>
      <c r="F169" s="8"/>
      <c r="G169" s="8"/>
      <c r="H169" s="8"/>
      <c r="I169" s="8"/>
      <c r="J169" s="316" t="s">
        <v>128</v>
      </c>
      <c r="L169" s="317">
        <v>125449.7720306651</v>
      </c>
      <c r="M169" s="317"/>
      <c r="N169" s="317">
        <v>26794.73844754855</v>
      </c>
    </row>
    <row r="170" spans="1:14" s="13" customFormat="1" ht="12.75">
      <c r="A170" s="1"/>
      <c r="B170" s="7"/>
      <c r="C170" s="7"/>
      <c r="D170" s="8"/>
      <c r="E170" s="8"/>
      <c r="F170" s="8"/>
      <c r="G170" s="8"/>
      <c r="H170" s="8"/>
      <c r="I170" s="8"/>
      <c r="J170" s="316" t="s">
        <v>129</v>
      </c>
      <c r="L170" s="317">
        <v>2503.583545472099</v>
      </c>
      <c r="M170" s="317"/>
      <c r="N170" s="317">
        <v>1121.3327353517152</v>
      </c>
    </row>
    <row r="171" spans="1:14" s="13" customFormat="1" ht="12.75">
      <c r="A171" s="1"/>
      <c r="B171" s="7"/>
      <c r="C171" s="7"/>
      <c r="D171" s="8"/>
      <c r="E171" s="8"/>
      <c r="F171" s="8"/>
      <c r="G171" s="8"/>
      <c r="H171" s="8"/>
      <c r="I171" s="316"/>
      <c r="J171" s="316" t="s">
        <v>130</v>
      </c>
      <c r="L171" s="318">
        <v>-554.166333752734</v>
      </c>
      <c r="M171" s="317"/>
      <c r="N171" s="318">
        <v>-1141.199633612112</v>
      </c>
    </row>
    <row r="172" spans="1:14" s="13" customFormat="1" ht="12.75">
      <c r="A172" s="1"/>
      <c r="B172" s="7"/>
      <c r="C172" s="7"/>
      <c r="D172" s="8"/>
      <c r="E172" s="8"/>
      <c r="F172" s="8"/>
      <c r="G172" s="8"/>
      <c r="H172" s="8"/>
      <c r="I172" s="8"/>
      <c r="J172" s="316" t="s">
        <v>131</v>
      </c>
      <c r="L172" s="317">
        <v>128507.52190988993</v>
      </c>
      <c r="M172" s="317"/>
      <c r="N172" s="317">
        <v>29057.270816512377</v>
      </c>
    </row>
    <row r="173" spans="1:14" s="13" customFormat="1" ht="12.75">
      <c r="A173" s="1"/>
      <c r="B173" s="7"/>
      <c r="C173" s="7"/>
      <c r="D173" s="29"/>
      <c r="E173" s="29"/>
      <c r="F173" s="29"/>
      <c r="G173" s="8"/>
      <c r="H173" s="8"/>
      <c r="I173" s="8"/>
      <c r="J173" s="85"/>
      <c r="L173" s="42"/>
      <c r="M173" s="41"/>
      <c r="N173" s="42"/>
    </row>
    <row r="174" spans="1:14" s="13" customFormat="1" ht="12.75">
      <c r="A174" s="1"/>
      <c r="B174" s="7"/>
      <c r="C174" s="7"/>
      <c r="D174" s="29"/>
      <c r="E174" s="29"/>
      <c r="F174" s="29"/>
      <c r="G174" s="8"/>
      <c r="H174" s="8"/>
      <c r="I174" s="8"/>
      <c r="J174" s="8"/>
      <c r="K174" s="8"/>
      <c r="L174" s="8"/>
      <c r="M174" s="8"/>
      <c r="N174" s="8"/>
    </row>
    <row r="175" spans="1:14" s="13" customFormat="1" ht="12.75">
      <c r="A175" s="1"/>
      <c r="B175" s="7"/>
      <c r="C175" s="7"/>
      <c r="D175" s="97"/>
      <c r="E175" s="29"/>
      <c r="F175" s="29"/>
      <c r="G175" s="8"/>
      <c r="H175" s="8"/>
      <c r="I175" s="8"/>
      <c r="J175" s="8"/>
      <c r="K175" s="8"/>
      <c r="L175" s="8"/>
      <c r="M175" s="47"/>
      <c r="N175" s="8"/>
    </row>
    <row r="176" spans="1:14" s="13" customFormat="1" ht="12.75">
      <c r="A176" s="1"/>
      <c r="B176" s="7"/>
      <c r="C176" s="8"/>
      <c r="D176" s="8" t="s">
        <v>132</v>
      </c>
      <c r="E176" s="8"/>
      <c r="F176" s="8"/>
      <c r="G176" s="8"/>
      <c r="H176" s="8"/>
      <c r="I176" s="8"/>
      <c r="J176" s="8"/>
      <c r="L176" s="28"/>
      <c r="M176" s="28"/>
      <c r="N176" s="28"/>
    </row>
    <row r="177" spans="1:14" s="13" customFormat="1" ht="12.75">
      <c r="A177" s="1"/>
      <c r="B177" s="7"/>
      <c r="C177" s="8"/>
      <c r="D177" s="8" t="s">
        <v>133</v>
      </c>
      <c r="E177" s="8"/>
      <c r="F177" s="8"/>
      <c r="G177" s="8"/>
      <c r="H177" s="8"/>
      <c r="I177" s="8"/>
      <c r="J177" s="110"/>
      <c r="L177" s="28"/>
      <c r="M177" s="28"/>
      <c r="N177" s="28"/>
    </row>
    <row r="178" spans="1:14" s="13" customFormat="1" ht="12.75">
      <c r="A178" s="1"/>
      <c r="B178" s="7"/>
      <c r="C178" s="8"/>
      <c r="D178" s="8"/>
      <c r="E178" s="8"/>
      <c r="F178" s="8"/>
      <c r="G178" s="8"/>
      <c r="H178" s="8"/>
      <c r="I178" s="8"/>
      <c r="J178" s="8"/>
      <c r="L178" s="28"/>
      <c r="M178" s="28"/>
      <c r="N178" s="28"/>
    </row>
    <row r="179" spans="1:14" s="13" customFormat="1" ht="12.75">
      <c r="A179" s="1"/>
      <c r="B179" s="7"/>
      <c r="C179" s="8"/>
      <c r="D179" s="8"/>
      <c r="E179" s="8"/>
      <c r="F179" s="8"/>
      <c r="G179" s="8"/>
      <c r="H179" s="8"/>
      <c r="I179" s="8"/>
      <c r="J179" s="8"/>
      <c r="L179" s="28"/>
      <c r="M179" s="28"/>
      <c r="N179" s="28"/>
    </row>
    <row r="180" spans="1:14" s="13" customFormat="1" ht="12.75">
      <c r="A180" s="1"/>
      <c r="B180" s="7"/>
      <c r="C180" s="8"/>
      <c r="D180" s="8"/>
      <c r="E180" s="8"/>
      <c r="F180" s="8"/>
      <c r="G180" s="8"/>
      <c r="H180" s="8"/>
      <c r="I180" s="8"/>
      <c r="L180" s="47"/>
      <c r="N180" s="47"/>
    </row>
    <row r="181" spans="1:14" s="13" customFormat="1" ht="12.75">
      <c r="A181" s="43"/>
      <c r="B181" s="44"/>
      <c r="C181" s="45"/>
      <c r="D181" s="45"/>
      <c r="E181" s="45"/>
      <c r="F181" s="45"/>
      <c r="G181" s="45"/>
      <c r="H181" s="45"/>
      <c r="I181" s="46"/>
      <c r="J181" s="46"/>
      <c r="K181" s="46"/>
      <c r="L181" s="263"/>
      <c r="M181" s="315"/>
      <c r="N181" s="263"/>
    </row>
    <row r="186" spans="1:14" s="13" customFormat="1" ht="12.75">
      <c r="A186" s="1"/>
      <c r="B186" s="7"/>
      <c r="C186" s="8"/>
      <c r="D186" s="8"/>
      <c r="E186" s="8"/>
      <c r="F186" s="22"/>
      <c r="G186" s="8"/>
      <c r="H186" s="8"/>
      <c r="I186" s="8"/>
      <c r="J186" s="8"/>
      <c r="K186" s="8"/>
      <c r="L186" s="10"/>
      <c r="M186" s="11"/>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42124</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125745.88968830844</v>
      </c>
      <c r="M8" s="216"/>
      <c r="N8" s="216">
        <v>30309.766031282554</v>
      </c>
    </row>
    <row r="9" spans="1:15" s="311" customFormat="1" ht="15">
      <c r="A9" s="3"/>
      <c r="L9" s="218"/>
      <c r="M9" s="312"/>
      <c r="N9" s="218"/>
      <c r="O9" s="313"/>
    </row>
    <row r="10" spans="2:14" ht="12.75">
      <c r="B10" s="7">
        <v>1</v>
      </c>
      <c r="C10" s="21" t="s">
        <v>7</v>
      </c>
      <c r="L10" s="222">
        <v>87658.70285526075</v>
      </c>
      <c r="M10" s="222"/>
      <c r="N10" s="222">
        <v>10323.626596905555</v>
      </c>
    </row>
    <row r="11" spans="12:14" ht="7.5" customHeight="1">
      <c r="L11" s="17"/>
      <c r="N11" s="17"/>
    </row>
    <row r="12" spans="3:14" ht="15.75" customHeight="1">
      <c r="C12" s="8" t="s">
        <v>8</v>
      </c>
      <c r="D12" s="8" t="s">
        <v>9</v>
      </c>
      <c r="L12" s="17">
        <v>87160.89011176486</v>
      </c>
      <c r="N12" s="17">
        <v>9958.735005411445</v>
      </c>
    </row>
    <row r="13" ht="7.5" customHeight="1"/>
    <row r="14" spans="4:14" ht="15" customHeight="1">
      <c r="D14" s="8" t="s">
        <v>10</v>
      </c>
      <c r="L14" s="17">
        <v>80976.71860494524</v>
      </c>
      <c r="M14" s="19"/>
      <c r="N14" s="17">
        <v>5798.497498035917</v>
      </c>
    </row>
    <row r="15" spans="4:14" ht="15" customHeight="1">
      <c r="D15" s="22" t="s">
        <v>11</v>
      </c>
      <c r="E15" s="23" t="s">
        <v>12</v>
      </c>
      <c r="L15" s="10">
        <v>80350.6539676496</v>
      </c>
      <c r="N15" s="10">
        <v>5798.497498035917</v>
      </c>
    </row>
    <row r="16" spans="4:14" ht="15" customHeight="1">
      <c r="D16" s="22" t="s">
        <v>13</v>
      </c>
      <c r="E16" s="8" t="s">
        <v>14</v>
      </c>
      <c r="L16" s="10">
        <v>0</v>
      </c>
      <c r="N16" s="10">
        <v>0</v>
      </c>
    </row>
    <row r="17" spans="6:14" ht="15" customHeight="1">
      <c r="F17" s="24" t="s">
        <v>15</v>
      </c>
      <c r="L17" s="226">
        <v>0</v>
      </c>
      <c r="M17" s="25"/>
      <c r="N17" s="226">
        <v>0</v>
      </c>
    </row>
    <row r="18" spans="6:14" ht="15" customHeight="1">
      <c r="F18" s="24" t="s">
        <v>16</v>
      </c>
      <c r="L18" s="226">
        <v>0</v>
      </c>
      <c r="M18" s="25"/>
      <c r="N18" s="226">
        <v>0</v>
      </c>
    </row>
    <row r="19" spans="4:14" ht="15" customHeight="1">
      <c r="D19" s="22" t="s">
        <v>17</v>
      </c>
      <c r="E19" s="8" t="s">
        <v>18</v>
      </c>
      <c r="L19" s="10">
        <v>626.0646372956339</v>
      </c>
      <c r="N19" s="10">
        <v>0</v>
      </c>
    </row>
    <row r="20" spans="6:14" ht="15" customHeight="1">
      <c r="F20" s="24" t="s">
        <v>15</v>
      </c>
      <c r="L20" s="226">
        <v>0</v>
      </c>
      <c r="M20" s="25"/>
      <c r="N20" s="226">
        <v>0</v>
      </c>
    </row>
    <row r="21" spans="6:14" ht="15" customHeight="1">
      <c r="F21" s="24" t="s">
        <v>16</v>
      </c>
      <c r="L21" s="226">
        <v>626.0646372956339</v>
      </c>
      <c r="M21" s="25"/>
      <c r="N21" s="226">
        <v>0</v>
      </c>
    </row>
    <row r="22" spans="6:14" ht="7.5" customHeight="1">
      <c r="F22" s="24"/>
      <c r="L22" s="226"/>
      <c r="M22" s="25"/>
      <c r="N22" s="226"/>
    </row>
    <row r="23" spans="4:14" ht="12.75">
      <c r="D23" s="8" t="s">
        <v>19</v>
      </c>
      <c r="L23" s="17">
        <v>6184.171506819627</v>
      </c>
      <c r="M23" s="19"/>
      <c r="N23" s="17">
        <v>4160.237507375528</v>
      </c>
    </row>
    <row r="24" spans="4:14" ht="15" customHeight="1">
      <c r="D24" s="22" t="s">
        <v>11</v>
      </c>
      <c r="E24" s="23" t="s">
        <v>12</v>
      </c>
      <c r="L24" s="10">
        <v>5602.712238103347</v>
      </c>
      <c r="N24" s="10">
        <v>4160.237507375528</v>
      </c>
    </row>
    <row r="25" spans="4:14" ht="15" customHeight="1">
      <c r="D25" s="22" t="s">
        <v>13</v>
      </c>
      <c r="E25" s="8" t="s">
        <v>14</v>
      </c>
      <c r="L25" s="10">
        <v>0</v>
      </c>
      <c r="N25" s="10">
        <v>0</v>
      </c>
    </row>
    <row r="26" spans="6:14" ht="15" customHeight="1">
      <c r="F26" s="24" t="s">
        <v>15</v>
      </c>
      <c r="L26" s="226">
        <v>0</v>
      </c>
      <c r="M26" s="25"/>
      <c r="N26" s="226">
        <v>0</v>
      </c>
    </row>
    <row r="27" spans="6:14" ht="15" customHeight="1">
      <c r="F27" s="24" t="s">
        <v>16</v>
      </c>
      <c r="L27" s="226">
        <v>0</v>
      </c>
      <c r="M27" s="25"/>
      <c r="N27" s="226">
        <v>0</v>
      </c>
    </row>
    <row r="28" spans="4:14" ht="15" customHeight="1">
      <c r="D28" s="22" t="s">
        <v>17</v>
      </c>
      <c r="E28" s="8" t="s">
        <v>18</v>
      </c>
      <c r="L28" s="10">
        <v>581.45926871628</v>
      </c>
      <c r="N28" s="10">
        <v>0</v>
      </c>
    </row>
    <row r="29" spans="6:14" ht="15" customHeight="1">
      <c r="F29" s="24" t="s">
        <v>15</v>
      </c>
      <c r="L29" s="226">
        <v>0</v>
      </c>
      <c r="M29" s="25"/>
      <c r="N29" s="226">
        <v>0</v>
      </c>
    </row>
    <row r="30" spans="6:14" ht="15" customHeight="1">
      <c r="F30" s="24" t="s">
        <v>16</v>
      </c>
      <c r="L30" s="226">
        <v>581.45926871628</v>
      </c>
      <c r="M30" s="25"/>
      <c r="N30" s="226">
        <v>0</v>
      </c>
    </row>
    <row r="31" spans="12:14" ht="12.75">
      <c r="L31" s="17"/>
      <c r="N31" s="17"/>
    </row>
    <row r="32" spans="3:14" ht="15" customHeight="1">
      <c r="C32" s="8" t="s">
        <v>20</v>
      </c>
      <c r="D32" s="8" t="s">
        <v>80</v>
      </c>
      <c r="F32" s="24"/>
      <c r="L32" s="17">
        <v>497.8127434958882</v>
      </c>
      <c r="M32" s="19"/>
      <c r="N32" s="17">
        <v>364.8915914941099</v>
      </c>
    </row>
    <row r="33" spans="12:14" ht="7.5" customHeight="1">
      <c r="L33" s="17"/>
      <c r="N33" s="17"/>
    </row>
    <row r="34" spans="4:14" ht="12.75">
      <c r="D34" s="22" t="s">
        <v>11</v>
      </c>
      <c r="E34" s="8" t="s">
        <v>21</v>
      </c>
      <c r="L34" s="10">
        <v>408.21430890118415</v>
      </c>
      <c r="N34" s="10">
        <v>19.492713004495727</v>
      </c>
    </row>
    <row r="35" spans="4:14" ht="12.75">
      <c r="D35" s="22" t="s">
        <v>13</v>
      </c>
      <c r="E35" s="8" t="s">
        <v>22</v>
      </c>
      <c r="L35" s="10">
        <v>80.79128356477196</v>
      </c>
      <c r="N35" s="10">
        <v>340.7122590631675</v>
      </c>
    </row>
    <row r="36" spans="6:14" ht="15.75" customHeight="1">
      <c r="F36" s="24" t="s">
        <v>15</v>
      </c>
      <c r="L36" s="228">
        <v>80.78886656477196</v>
      </c>
      <c r="N36" s="228">
        <v>340.7122590631675</v>
      </c>
    </row>
    <row r="37" spans="6:14" ht="12.75">
      <c r="F37" s="24" t="s">
        <v>16</v>
      </c>
      <c r="L37" s="228">
        <v>0.002417</v>
      </c>
      <c r="N37" s="228">
        <v>0</v>
      </c>
    </row>
    <row r="38" spans="4:14" ht="12.75">
      <c r="D38" s="22" t="s">
        <v>17</v>
      </c>
      <c r="E38" s="8" t="s">
        <v>23</v>
      </c>
      <c r="L38" s="10">
        <v>8.807151029932054</v>
      </c>
      <c r="N38" s="10">
        <v>4.686619426446641</v>
      </c>
    </row>
    <row r="39" spans="6:14" ht="12.75">
      <c r="F39" s="24" t="s">
        <v>15</v>
      </c>
      <c r="L39" s="228">
        <v>0.37129669349933975</v>
      </c>
      <c r="N39" s="228">
        <v>0</v>
      </c>
    </row>
    <row r="40" spans="6:14" ht="12.75">
      <c r="F40" s="24" t="s">
        <v>16</v>
      </c>
      <c r="L40" s="228">
        <v>8.435854336432714</v>
      </c>
      <c r="N40" s="228">
        <v>4.686619426446641</v>
      </c>
    </row>
    <row r="41" spans="12:14" ht="7.5" customHeight="1">
      <c r="L41" s="228"/>
      <c r="N41" s="228"/>
    </row>
    <row r="42" spans="4:13" ht="12.75">
      <c r="D42" s="22"/>
      <c r="M42" s="49"/>
    </row>
    <row r="43" spans="12:14" ht="7.5" customHeight="1">
      <c r="L43" s="17"/>
      <c r="N43" s="17"/>
    </row>
    <row r="44" spans="2:16" ht="12.75">
      <c r="B44" s="7">
        <v>2</v>
      </c>
      <c r="C44" s="21" t="s">
        <v>24</v>
      </c>
      <c r="L44" s="222">
        <v>4430.283712610802</v>
      </c>
      <c r="N44" s="222">
        <v>0</v>
      </c>
      <c r="P44" s="230"/>
    </row>
    <row r="46" spans="2:16" ht="12.75">
      <c r="B46" s="7">
        <v>3</v>
      </c>
      <c r="C46" s="21" t="s">
        <v>25</v>
      </c>
      <c r="L46" s="222">
        <v>13530.26320978133</v>
      </c>
      <c r="N46" s="222">
        <v>0</v>
      </c>
      <c r="P46" s="230"/>
    </row>
    <row r="47" spans="3:16" ht="12.75">
      <c r="C47" s="21"/>
      <c r="P47" s="230"/>
    </row>
    <row r="48" spans="2:16" ht="12.75">
      <c r="B48" s="7">
        <v>4</v>
      </c>
      <c r="C48" s="21" t="s">
        <v>26</v>
      </c>
      <c r="H48" s="14"/>
      <c r="I48" s="8" t="s">
        <v>27</v>
      </c>
      <c r="L48" s="222">
        <v>11792.012074468086</v>
      </c>
      <c r="N48" s="222">
        <v>0</v>
      </c>
      <c r="P48" s="230"/>
    </row>
    <row r="49" spans="3:16" ht="12.75">
      <c r="C49" s="311"/>
      <c r="H49" s="14"/>
      <c r="I49" s="8" t="s">
        <v>28</v>
      </c>
      <c r="L49" s="231">
        <v>9976042.215</v>
      </c>
      <c r="N49" s="231">
        <v>0</v>
      </c>
      <c r="P49" s="232"/>
    </row>
    <row r="50" ht="12.75">
      <c r="C50" s="311"/>
    </row>
    <row r="51" spans="2:16" ht="12.75">
      <c r="B51" s="7">
        <v>5</v>
      </c>
      <c r="C51" s="21" t="s">
        <v>109</v>
      </c>
      <c r="G51" s="14"/>
      <c r="L51" s="222">
        <v>8334.627836187461</v>
      </c>
      <c r="N51" s="222">
        <v>19986.139434376997</v>
      </c>
      <c r="P51" s="26"/>
    </row>
    <row r="52" spans="3:14" ht="7.5" customHeight="1">
      <c r="C52" s="15"/>
      <c r="G52" s="14"/>
      <c r="L52" s="17"/>
      <c r="N52" s="17"/>
    </row>
    <row r="53" spans="3:16" ht="15.75" customHeight="1">
      <c r="C53" s="15"/>
      <c r="E53" s="27" t="s">
        <v>29</v>
      </c>
      <c r="F53" s="8" t="s">
        <v>82</v>
      </c>
      <c r="G53" s="14"/>
      <c r="L53" s="28">
        <v>0</v>
      </c>
      <c r="N53" s="28">
        <v>0</v>
      </c>
      <c r="P53" s="232"/>
    </row>
    <row r="54" spans="3:16" ht="15.75" customHeight="1">
      <c r="C54" s="15"/>
      <c r="F54" s="8" t="s">
        <v>157</v>
      </c>
      <c r="G54" s="14"/>
      <c r="L54" s="10">
        <v>2368.317430018139</v>
      </c>
      <c r="N54" s="10">
        <v>785.9555177281981</v>
      </c>
      <c r="P54" s="232"/>
    </row>
    <row r="55" spans="3:16" ht="15.75" customHeight="1">
      <c r="C55" s="15"/>
      <c r="G55" s="14" t="s">
        <v>30</v>
      </c>
      <c r="L55" s="226">
        <v>2331.634601337344</v>
      </c>
      <c r="M55" s="25"/>
      <c r="N55" s="226">
        <v>663.780951979393</v>
      </c>
      <c r="P55" s="232"/>
    </row>
    <row r="56" spans="3:14" ht="15.75" customHeight="1">
      <c r="C56" s="15"/>
      <c r="F56" s="8" t="s">
        <v>31</v>
      </c>
      <c r="G56" s="14"/>
      <c r="L56" s="10">
        <v>5966.310406169323</v>
      </c>
      <c r="N56" s="10">
        <v>19200.1839166488</v>
      </c>
    </row>
    <row r="57" spans="7:16" s="29" customFormat="1" ht="15.75" customHeight="1">
      <c r="G57" s="14" t="s">
        <v>30</v>
      </c>
      <c r="L57" s="226">
        <v>489.042976875592</v>
      </c>
      <c r="M57" s="30"/>
      <c r="N57" s="226">
        <v>10725.6816616403</v>
      </c>
      <c r="O57" s="313"/>
      <c r="P57" s="311"/>
    </row>
    <row r="58" ht="9" customHeight="1"/>
    <row r="59" spans="2:14" ht="54.75" customHeight="1">
      <c r="B59" s="2" t="s">
        <v>32</v>
      </c>
      <c r="C59" s="1" t="s">
        <v>33</v>
      </c>
      <c r="L59" s="17">
        <v>-9.426683070572771</v>
      </c>
      <c r="M59" s="19"/>
      <c r="N59" s="17">
        <v>0</v>
      </c>
    </row>
    <row r="60" spans="5:14" ht="12.75">
      <c r="E60" s="27" t="s">
        <v>29</v>
      </c>
      <c r="G60" s="102" t="s">
        <v>105</v>
      </c>
      <c r="H60" s="102"/>
      <c r="I60" s="102"/>
      <c r="J60" s="102"/>
      <c r="K60" s="102"/>
      <c r="L60" s="238">
        <v>0</v>
      </c>
      <c r="M60" s="103"/>
      <c r="N60" s="238">
        <v>0</v>
      </c>
    </row>
    <row r="61" spans="7:14" ht="12.75">
      <c r="G61" s="102" t="s">
        <v>75</v>
      </c>
      <c r="H61" s="102"/>
      <c r="I61" s="102"/>
      <c r="J61" s="102"/>
      <c r="K61" s="102"/>
      <c r="L61" s="238">
        <v>-9.426683070572771</v>
      </c>
      <c r="M61" s="103"/>
      <c r="N61" s="238">
        <v>0</v>
      </c>
    </row>
    <row r="62" spans="7:14" ht="12.75">
      <c r="G62" s="102" t="s">
        <v>180</v>
      </c>
      <c r="H62" s="102"/>
      <c r="I62" s="102"/>
      <c r="J62" s="102"/>
      <c r="K62" s="102"/>
      <c r="L62" s="238">
        <v>0</v>
      </c>
      <c r="M62" s="238"/>
      <c r="N62" s="238">
        <v>0</v>
      </c>
    </row>
    <row r="63" spans="7:14" ht="12.75">
      <c r="G63" s="102"/>
      <c r="H63" s="102"/>
      <c r="I63" s="102"/>
      <c r="J63" s="102"/>
      <c r="K63" s="102"/>
      <c r="L63" s="238"/>
      <c r="M63" s="238"/>
      <c r="N63" s="104"/>
    </row>
    <row r="64" spans="7:14" ht="12.75">
      <c r="G64" s="102"/>
      <c r="H64" s="102"/>
      <c r="I64" s="102"/>
      <c r="J64" s="102"/>
      <c r="K64" s="102"/>
      <c r="L64" s="238"/>
      <c r="M64" s="238"/>
      <c r="N64" s="104"/>
    </row>
    <row r="65" spans="7:14" ht="12.75">
      <c r="G65" s="102"/>
      <c r="H65" s="102"/>
      <c r="I65" s="102"/>
      <c r="J65" s="102"/>
      <c r="K65" s="102"/>
      <c r="L65" s="238"/>
      <c r="M65" s="238"/>
      <c r="N65" s="104"/>
    </row>
    <row r="66" spans="7:14" ht="12.75">
      <c r="G66" s="102"/>
      <c r="H66" s="102"/>
      <c r="I66" s="102"/>
      <c r="J66" s="102"/>
      <c r="K66" s="102"/>
      <c r="L66" s="238"/>
      <c r="M66" s="238"/>
      <c r="N66" s="104"/>
    </row>
    <row r="67" spans="7:14" ht="12.75">
      <c r="G67" s="102"/>
      <c r="H67" s="102"/>
      <c r="I67" s="102"/>
      <c r="J67" s="102"/>
      <c r="K67" s="102"/>
      <c r="L67" s="238"/>
      <c r="M67" s="238"/>
      <c r="N67" s="104"/>
    </row>
    <row r="68" spans="1:14" ht="12.75">
      <c r="A68" s="18" t="s">
        <v>76</v>
      </c>
      <c r="N68" s="50" t="s">
        <v>1</v>
      </c>
    </row>
    <row r="70" spans="1:14" ht="12.75">
      <c r="A70" s="14"/>
      <c r="C70" s="94" t="s">
        <v>161</v>
      </c>
      <c r="D70" s="93">
        <v>42124</v>
      </c>
      <c r="L70" s="211" t="s">
        <v>2</v>
      </c>
      <c r="M70" s="16"/>
      <c r="N70" s="211" t="s">
        <v>3</v>
      </c>
    </row>
    <row r="72" spans="2:14" ht="12.75">
      <c r="B72" s="31">
        <v>1</v>
      </c>
      <c r="C72" s="21" t="s">
        <v>34</v>
      </c>
      <c r="I72" s="15" t="s">
        <v>35</v>
      </c>
      <c r="J72" s="13"/>
      <c r="K72" s="13"/>
      <c r="L72" s="222">
        <v>0</v>
      </c>
      <c r="M72" s="32"/>
      <c r="N72" s="222">
        <v>-17399.51255790198</v>
      </c>
    </row>
    <row r="73" spans="3:13" ht="12.75">
      <c r="C73" s="15"/>
      <c r="D73" s="14"/>
      <c r="I73" s="13"/>
      <c r="M73" s="32"/>
    </row>
    <row r="74" spans="9:14" ht="12.75">
      <c r="I74" s="8" t="s">
        <v>29</v>
      </c>
      <c r="J74" s="33" t="s">
        <v>36</v>
      </c>
      <c r="K74" s="33"/>
      <c r="L74" s="10">
        <v>0</v>
      </c>
      <c r="M74" s="32"/>
      <c r="N74" s="10">
        <v>-6381.149298182019</v>
      </c>
    </row>
    <row r="75" spans="9:14" ht="12.75">
      <c r="I75" s="13"/>
      <c r="J75" s="34" t="s">
        <v>37</v>
      </c>
      <c r="K75" s="34"/>
      <c r="L75" s="10">
        <v>0</v>
      </c>
      <c r="M75" s="32"/>
      <c r="N75" s="10">
        <v>-5852.38087462257</v>
      </c>
    </row>
    <row r="76" spans="9:14" ht="12.75">
      <c r="I76" s="13"/>
      <c r="J76" s="33" t="s">
        <v>38</v>
      </c>
      <c r="K76" s="33"/>
      <c r="L76" s="10">
        <v>0</v>
      </c>
      <c r="M76" s="32"/>
      <c r="N76" s="10">
        <v>-5165.982385097392</v>
      </c>
    </row>
    <row r="77" spans="12:14" ht="12.75" customHeight="1">
      <c r="L77" s="28"/>
      <c r="M77" s="32"/>
      <c r="N77" s="28"/>
    </row>
    <row r="78" spans="2:13" ht="12.75">
      <c r="B78" s="31">
        <v>2</v>
      </c>
      <c r="C78" s="21" t="s">
        <v>39</v>
      </c>
      <c r="I78" s="13"/>
      <c r="J78" s="13"/>
      <c r="K78" s="13"/>
      <c r="M78" s="32"/>
    </row>
    <row r="79" spans="2:14" ht="12.75">
      <c r="B79" s="31"/>
      <c r="C79" s="21" t="s">
        <v>40</v>
      </c>
      <c r="I79" s="13"/>
      <c r="J79" s="13"/>
      <c r="K79" s="13"/>
      <c r="L79" s="222">
        <v>-13097.150618790272</v>
      </c>
      <c r="M79" s="32"/>
      <c r="N79" s="222">
        <v>-8073.570006333297</v>
      </c>
    </row>
    <row r="80" spans="2:13" ht="12.75" customHeight="1">
      <c r="B80" s="31"/>
      <c r="C80" s="21" t="s">
        <v>41</v>
      </c>
      <c r="D80" s="14"/>
      <c r="I80" s="13"/>
      <c r="J80" s="13"/>
      <c r="K80" s="13"/>
      <c r="M80" s="32"/>
    </row>
    <row r="81" spans="3:14" ht="12.75">
      <c r="C81" s="8" t="s">
        <v>8</v>
      </c>
      <c r="D81" s="8" t="s">
        <v>42</v>
      </c>
      <c r="I81" s="15" t="s">
        <v>35</v>
      </c>
      <c r="J81" s="13"/>
      <c r="K81" s="13"/>
      <c r="L81" s="222">
        <v>-18758.83886799806</v>
      </c>
      <c r="M81" s="35"/>
      <c r="N81" s="222">
        <v>-8643.45663895583</v>
      </c>
    </row>
    <row r="82" spans="9:13" ht="9" customHeight="1">
      <c r="I82" s="13"/>
      <c r="M82" s="32"/>
    </row>
    <row r="83" spans="2:14" ht="12.75">
      <c r="B83" s="8"/>
      <c r="I83" s="8" t="s">
        <v>29</v>
      </c>
      <c r="J83" s="33" t="s">
        <v>36</v>
      </c>
      <c r="K83" s="33"/>
      <c r="L83" s="10">
        <v>-1120.2871108128088</v>
      </c>
      <c r="M83" s="32"/>
      <c r="N83" s="10">
        <v>-1625.865493876804</v>
      </c>
    </row>
    <row r="84" spans="2:14" ht="12.75">
      <c r="B84" s="8"/>
      <c r="I84" s="13"/>
      <c r="J84" s="34" t="s">
        <v>37</v>
      </c>
      <c r="K84" s="34"/>
      <c r="L84" s="10">
        <v>-6977.16273011455</v>
      </c>
      <c r="M84" s="32"/>
      <c r="N84" s="10">
        <v>-2528.774936612033</v>
      </c>
    </row>
    <row r="85" spans="2:14" ht="12.75">
      <c r="B85" s="8"/>
      <c r="I85" s="13"/>
      <c r="J85" s="33" t="s">
        <v>38</v>
      </c>
      <c r="K85" s="33"/>
      <c r="L85" s="10">
        <v>-10661.3890270707</v>
      </c>
      <c r="M85" s="32"/>
      <c r="N85" s="10">
        <v>-4488.816208466993</v>
      </c>
    </row>
    <row r="86" spans="2:13" ht="13.5" customHeight="1">
      <c r="B86" s="8"/>
      <c r="I86" s="13"/>
      <c r="J86" s="33"/>
      <c r="K86" s="33"/>
      <c r="M86" s="32"/>
    </row>
    <row r="87" spans="2:14" ht="12.75">
      <c r="B87" s="8"/>
      <c r="C87" s="8" t="s">
        <v>20</v>
      </c>
      <c r="D87" s="8" t="s">
        <v>43</v>
      </c>
      <c r="I87" s="15" t="s">
        <v>44</v>
      </c>
      <c r="J87" s="13"/>
      <c r="K87" s="13"/>
      <c r="L87" s="222">
        <v>5661.688249207787</v>
      </c>
      <c r="M87" s="32"/>
      <c r="N87" s="222">
        <v>569.8866326225329</v>
      </c>
    </row>
    <row r="88" spans="2:13" ht="9" customHeight="1">
      <c r="B88" s="8"/>
      <c r="I88" s="13"/>
      <c r="M88" s="32"/>
    </row>
    <row r="89" spans="2:14" ht="12.75">
      <c r="B89" s="8"/>
      <c r="I89" s="8" t="s">
        <v>29</v>
      </c>
      <c r="J89" s="33" t="s">
        <v>36</v>
      </c>
      <c r="K89" s="33"/>
      <c r="L89" s="10">
        <v>456.00224216745</v>
      </c>
      <c r="M89" s="32"/>
      <c r="N89" s="10">
        <v>551.5774326225329</v>
      </c>
    </row>
    <row r="90" spans="2:14" ht="12.75">
      <c r="B90" s="8"/>
      <c r="I90" s="13"/>
      <c r="J90" s="34" t="s">
        <v>37</v>
      </c>
      <c r="K90" s="34"/>
      <c r="L90" s="10">
        <v>924.78857</v>
      </c>
      <c r="M90" s="32"/>
      <c r="N90" s="10">
        <v>18.3092</v>
      </c>
    </row>
    <row r="91" spans="2:14" ht="12.75">
      <c r="B91" s="8"/>
      <c r="I91" s="13"/>
      <c r="J91" s="33" t="s">
        <v>38</v>
      </c>
      <c r="K91" s="33"/>
      <c r="L91" s="10">
        <v>4280.8974370403375</v>
      </c>
      <c r="M91" s="32"/>
      <c r="N91" s="10">
        <v>0</v>
      </c>
    </row>
    <row r="92" spans="2:13" ht="12" customHeight="1">
      <c r="B92" s="8"/>
      <c r="I92" s="13"/>
      <c r="J92" s="13"/>
      <c r="K92" s="13"/>
      <c r="M92" s="32"/>
    </row>
    <row r="93" spans="2:14" ht="12.75">
      <c r="B93" s="31">
        <v>3</v>
      </c>
      <c r="C93" s="21" t="s">
        <v>121</v>
      </c>
      <c r="L93" s="222">
        <v>-5456.35948015995</v>
      </c>
      <c r="M93" s="35"/>
      <c r="N93" s="222">
        <v>-497.173713</v>
      </c>
    </row>
    <row r="94" spans="2:14" ht="35.25" customHeight="1">
      <c r="B94" s="8"/>
      <c r="C94" s="8" t="s">
        <v>122</v>
      </c>
      <c r="I94" s="15" t="s">
        <v>44</v>
      </c>
      <c r="J94" s="13"/>
      <c r="K94" s="13"/>
      <c r="L94" s="17">
        <v>-6060.035076689305</v>
      </c>
      <c r="M94" s="48"/>
      <c r="N94" s="17">
        <v>0</v>
      </c>
    </row>
    <row r="95" spans="2:14" ht="18.75" customHeight="1">
      <c r="B95" s="8"/>
      <c r="I95" s="8" t="s">
        <v>29</v>
      </c>
      <c r="J95" s="33" t="s">
        <v>36</v>
      </c>
      <c r="L95" s="10">
        <v>-5101.220629692063</v>
      </c>
      <c r="N95" s="10">
        <v>0</v>
      </c>
    </row>
    <row r="96" spans="2:14" ht="12.75">
      <c r="B96" s="8"/>
      <c r="J96" s="34" t="s">
        <v>37</v>
      </c>
      <c r="L96" s="10">
        <v>-243.130875052388</v>
      </c>
      <c r="N96" s="10">
        <v>0</v>
      </c>
    </row>
    <row r="97" spans="2:14" ht="12.75">
      <c r="B97" s="8"/>
      <c r="J97" s="33" t="s">
        <v>38</v>
      </c>
      <c r="L97" s="10">
        <v>-715.6835719448541</v>
      </c>
      <c r="N97" s="10">
        <v>0</v>
      </c>
    </row>
    <row r="98" ht="9" customHeight="1"/>
    <row r="99" spans="3:14" ht="12.75">
      <c r="C99" s="8" t="s">
        <v>123</v>
      </c>
      <c r="H99" s="22"/>
      <c r="I99" s="15" t="s">
        <v>44</v>
      </c>
      <c r="J99" s="13"/>
      <c r="K99" s="13"/>
      <c r="L99" s="17">
        <v>413.69059952935487</v>
      </c>
      <c r="M99" s="48"/>
      <c r="N99" s="17">
        <v>0</v>
      </c>
    </row>
    <row r="100" spans="2:14" ht="19.5" customHeight="1">
      <c r="B100" s="8"/>
      <c r="I100" s="8" t="s">
        <v>29</v>
      </c>
      <c r="J100" s="33" t="s">
        <v>36</v>
      </c>
      <c r="L100" s="10">
        <v>413.69059952935487</v>
      </c>
      <c r="N100" s="10">
        <v>0</v>
      </c>
    </row>
    <row r="101" spans="10:14" ht="12.75">
      <c r="J101" s="34" t="s">
        <v>37</v>
      </c>
      <c r="L101" s="10">
        <v>0</v>
      </c>
      <c r="N101" s="10">
        <v>0</v>
      </c>
    </row>
    <row r="102" spans="1:14" ht="12.75">
      <c r="A102" s="36"/>
      <c r="B102" s="13"/>
      <c r="C102" s="13"/>
      <c r="D102" s="13"/>
      <c r="E102" s="13"/>
      <c r="F102" s="13"/>
      <c r="G102" s="13"/>
      <c r="H102" s="13"/>
      <c r="J102" s="33" t="s">
        <v>38</v>
      </c>
      <c r="L102" s="10">
        <v>0</v>
      </c>
      <c r="N102" s="10">
        <v>0</v>
      </c>
    </row>
    <row r="103" spans="1:10" ht="12.75">
      <c r="A103" s="36"/>
      <c r="B103" s="13"/>
      <c r="C103" s="13"/>
      <c r="D103" s="13"/>
      <c r="E103" s="13"/>
      <c r="F103" s="13"/>
      <c r="G103" s="13"/>
      <c r="H103" s="13"/>
      <c r="J103" s="33"/>
    </row>
    <row r="104" spans="1:14" ht="12.75">
      <c r="A104" s="36"/>
      <c r="B104" s="13"/>
      <c r="C104" s="8" t="s">
        <v>124</v>
      </c>
      <c r="H104" s="8" t="s">
        <v>112</v>
      </c>
      <c r="I104" s="15" t="s">
        <v>44</v>
      </c>
      <c r="J104" s="13"/>
      <c r="K104" s="13"/>
      <c r="L104" s="17">
        <v>-149.446767</v>
      </c>
      <c r="M104" s="48"/>
      <c r="N104" s="17">
        <v>-1267.252781</v>
      </c>
    </row>
    <row r="105" spans="1:14" ht="12.75">
      <c r="A105" s="36"/>
      <c r="B105" s="13"/>
      <c r="I105" s="8" t="s">
        <v>29</v>
      </c>
      <c r="J105" s="33" t="s">
        <v>36</v>
      </c>
      <c r="L105" s="10">
        <v>-149.446767</v>
      </c>
      <c r="N105" s="10">
        <v>-1267.252781</v>
      </c>
    </row>
    <row r="106" spans="1:14" ht="12.75">
      <c r="A106" s="36"/>
      <c r="B106" s="13"/>
      <c r="J106" s="34" t="s">
        <v>37</v>
      </c>
      <c r="L106" s="10">
        <v>0</v>
      </c>
      <c r="N106" s="10">
        <v>0</v>
      </c>
    </row>
    <row r="107" spans="1:14" ht="12.75">
      <c r="A107" s="36"/>
      <c r="B107" s="13"/>
      <c r="J107" s="33" t="s">
        <v>38</v>
      </c>
      <c r="L107" s="10">
        <v>0</v>
      </c>
      <c r="N107" s="10">
        <v>0</v>
      </c>
    </row>
    <row r="108" spans="1:2" ht="12.75">
      <c r="A108" s="36"/>
      <c r="B108" s="13"/>
    </row>
    <row r="109" spans="1:14" ht="12.75">
      <c r="A109" s="36"/>
      <c r="B109" s="13"/>
      <c r="C109" s="8" t="s">
        <v>125</v>
      </c>
      <c r="H109" s="22" t="s">
        <v>126</v>
      </c>
      <c r="I109" s="15" t="s">
        <v>44</v>
      </c>
      <c r="J109" s="13"/>
      <c r="K109" s="13"/>
      <c r="L109" s="17">
        <v>339.431764</v>
      </c>
      <c r="M109" s="48"/>
      <c r="N109" s="17">
        <v>770.079068</v>
      </c>
    </row>
    <row r="110" spans="1:14" ht="12.75">
      <c r="A110" s="36"/>
      <c r="B110" s="13"/>
      <c r="I110" s="8" t="s">
        <v>29</v>
      </c>
      <c r="J110" s="33" t="s">
        <v>36</v>
      </c>
      <c r="L110" s="10">
        <v>339.431764</v>
      </c>
      <c r="N110" s="10">
        <v>770.079068</v>
      </c>
    </row>
    <row r="111" spans="1:14" ht="12.75">
      <c r="A111" s="36"/>
      <c r="B111" s="13"/>
      <c r="J111" s="34" t="s">
        <v>37</v>
      </c>
      <c r="L111" s="10">
        <v>0</v>
      </c>
      <c r="N111" s="10">
        <v>0</v>
      </c>
    </row>
    <row r="112" spans="1:14" ht="12.75">
      <c r="A112" s="36"/>
      <c r="B112" s="13"/>
      <c r="C112" s="13"/>
      <c r="D112" s="13"/>
      <c r="E112" s="13"/>
      <c r="F112" s="13"/>
      <c r="G112" s="13"/>
      <c r="H112" s="13"/>
      <c r="J112" s="33" t="s">
        <v>38</v>
      </c>
      <c r="L112" s="10">
        <v>0</v>
      </c>
      <c r="N112" s="10">
        <v>0</v>
      </c>
    </row>
    <row r="113" spans="2:14" ht="42" customHeight="1">
      <c r="B113" s="18" t="s">
        <v>45</v>
      </c>
      <c r="L113" s="17">
        <v>-18553.51009895022</v>
      </c>
      <c r="M113" s="48"/>
      <c r="N113" s="17">
        <v>-25970.25627723528</v>
      </c>
    </row>
    <row r="114" spans="2:14" ht="12.75">
      <c r="B114" s="18"/>
      <c r="L114" s="222"/>
      <c r="M114" s="37"/>
      <c r="N114" s="222"/>
    </row>
    <row r="115" ht="12.75">
      <c r="B115" s="1"/>
    </row>
    <row r="116" ht="12.75">
      <c r="B116" s="8"/>
    </row>
    <row r="117" ht="17.25" customHeight="1">
      <c r="B117" s="8"/>
    </row>
    <row r="118" spans="1:2" ht="12.75">
      <c r="A118" s="18" t="s">
        <v>78</v>
      </c>
      <c r="B118" s="8"/>
    </row>
    <row r="120" spans="1:14" ht="12.75">
      <c r="A120" s="14"/>
      <c r="B120" s="14"/>
      <c r="C120" s="94" t="s">
        <v>161</v>
      </c>
      <c r="D120" s="93">
        <v>42124</v>
      </c>
      <c r="I120" s="51" t="s">
        <v>1</v>
      </c>
      <c r="L120" s="211" t="s">
        <v>2</v>
      </c>
      <c r="M120" s="16"/>
      <c r="N120" s="211" t="s">
        <v>3</v>
      </c>
    </row>
    <row r="121" spans="9:14" ht="12.75">
      <c r="I121" s="15"/>
      <c r="J121" s="15"/>
      <c r="K121" s="15"/>
      <c r="L121" s="11"/>
      <c r="N121" s="11"/>
    </row>
    <row r="122" spans="2:14" ht="12.75">
      <c r="B122" s="31">
        <v>1</v>
      </c>
      <c r="C122" s="38" t="s">
        <v>46</v>
      </c>
      <c r="I122" s="13"/>
      <c r="J122" s="13"/>
      <c r="K122" s="13"/>
      <c r="L122" s="222">
        <v>0</v>
      </c>
      <c r="N122" s="222">
        <v>0</v>
      </c>
    </row>
    <row r="123" spans="9:13" ht="12.75">
      <c r="I123" s="13"/>
      <c r="J123" s="13"/>
      <c r="K123" s="13"/>
      <c r="M123" s="32"/>
    </row>
    <row r="124" spans="3:14" ht="12.75">
      <c r="C124" s="8" t="s">
        <v>8</v>
      </c>
      <c r="D124" s="8" t="s">
        <v>47</v>
      </c>
      <c r="I124" s="13"/>
      <c r="J124" s="13"/>
      <c r="K124" s="13"/>
      <c r="L124" s="12">
        <v>0</v>
      </c>
      <c r="M124" s="39"/>
      <c r="N124" s="12">
        <v>0</v>
      </c>
    </row>
    <row r="125" spans="3:14" ht="12.75">
      <c r="C125" s="8" t="s">
        <v>20</v>
      </c>
      <c r="D125" s="8" t="s">
        <v>48</v>
      </c>
      <c r="I125" s="253"/>
      <c r="J125" s="13"/>
      <c r="K125" s="13"/>
      <c r="L125" s="12">
        <v>0</v>
      </c>
      <c r="M125" s="39"/>
      <c r="N125" s="12">
        <v>0</v>
      </c>
    </row>
    <row r="126" spans="9:13" ht="12.75">
      <c r="I126" s="13"/>
      <c r="J126" s="13"/>
      <c r="K126" s="13"/>
      <c r="M126" s="32"/>
    </row>
    <row r="127" spans="9:13" ht="12.75">
      <c r="I127" s="13"/>
      <c r="J127" s="13"/>
      <c r="K127" s="13"/>
      <c r="M127" s="32"/>
    </row>
    <row r="128" spans="2:14" ht="12.75">
      <c r="B128" s="31">
        <v>2</v>
      </c>
      <c r="C128" s="21" t="s">
        <v>49</v>
      </c>
      <c r="I128" s="13"/>
      <c r="J128" s="13"/>
      <c r="K128" s="13"/>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42124</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5906.227941637226</v>
      </c>
      <c r="M148" s="37"/>
      <c r="N148" s="42">
        <v>0</v>
      </c>
      <c r="O148" s="20"/>
      <c r="P148" s="15"/>
      <c r="Q148" s="15"/>
    </row>
    <row r="149" spans="4:17" ht="12.75">
      <c r="D149" s="8" t="s">
        <v>61</v>
      </c>
      <c r="I149" s="29"/>
      <c r="J149" s="29"/>
      <c r="K149" s="29"/>
      <c r="L149" s="42">
        <v>8904.434113327532</v>
      </c>
      <c r="M149" s="37"/>
      <c r="N149" s="42">
        <v>19777.903329805402</v>
      </c>
      <c r="O149" s="20"/>
      <c r="P149" s="15"/>
      <c r="Q149" s="15"/>
    </row>
    <row r="150" spans="4:14" ht="12.75">
      <c r="D150" s="14"/>
      <c r="I150" s="29"/>
      <c r="J150" s="29"/>
      <c r="K150" s="29"/>
      <c r="L150" s="258"/>
      <c r="M150" s="312"/>
      <c r="N150" s="258"/>
    </row>
    <row r="151" spans="3:14" ht="12.75">
      <c r="C151" s="8" t="s">
        <v>62</v>
      </c>
      <c r="D151" s="8" t="s">
        <v>63</v>
      </c>
      <c r="J151" s="29"/>
      <c r="K151" s="29"/>
      <c r="L151" s="41">
        <v>2412.697649586766</v>
      </c>
      <c r="M151" s="37"/>
      <c r="N151" s="41">
        <v>785.9555177282122</v>
      </c>
    </row>
    <row r="152" spans="9:14" ht="12.75">
      <c r="I152" s="8" t="s">
        <v>64</v>
      </c>
      <c r="J152" s="29"/>
      <c r="K152" s="29"/>
      <c r="L152" s="28">
        <v>-12.10761300984881</v>
      </c>
      <c r="N152" s="28">
        <v>354.666405971525</v>
      </c>
    </row>
    <row r="153" spans="9:14" ht="12.75">
      <c r="I153" s="8" t="s">
        <v>65</v>
      </c>
      <c r="J153" s="29"/>
      <c r="K153" s="29"/>
      <c r="L153" s="28">
        <v>2217.864602217124</v>
      </c>
      <c r="N153" s="28">
        <v>429.5320305936088</v>
      </c>
    </row>
    <row r="154" spans="9:14" ht="12.75">
      <c r="I154" s="8" t="s">
        <v>66</v>
      </c>
      <c r="J154" s="29"/>
      <c r="K154" s="29"/>
      <c r="L154" s="28">
        <v>206.940660379491</v>
      </c>
      <c r="N154" s="28">
        <v>1.75708116307826</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9:13" ht="12.75">
      <c r="I161" s="13"/>
      <c r="J161" s="13"/>
      <c r="K161" s="13"/>
      <c r="M161" s="32"/>
    </row>
    <row r="162" spans="2:13" ht="12.75">
      <c r="B162" s="1"/>
      <c r="I162" s="13"/>
      <c r="J162" s="13"/>
      <c r="K162" s="13"/>
      <c r="M162" s="32"/>
    </row>
    <row r="163" spans="12:14" ht="12.75">
      <c r="L163" s="8"/>
      <c r="M163" s="8"/>
      <c r="N163" s="8"/>
    </row>
    <row r="164" spans="3:14" ht="15" customHeight="1">
      <c r="C164" s="1"/>
      <c r="J164" s="13"/>
      <c r="K164" s="13"/>
      <c r="L164" s="13"/>
      <c r="M164" s="47"/>
      <c r="N164" s="13"/>
    </row>
    <row r="165" spans="3:14" ht="15" customHeight="1">
      <c r="C165" s="7"/>
      <c r="J165" s="13"/>
      <c r="K165" s="13"/>
      <c r="L165" s="89"/>
      <c r="M165" s="16"/>
      <c r="N165" s="89"/>
    </row>
    <row r="166" spans="1:14" ht="12.75" customHeight="1">
      <c r="A166" s="1" t="s">
        <v>127</v>
      </c>
      <c r="C166" s="7"/>
      <c r="D166" s="14"/>
      <c r="G166" s="14"/>
      <c r="J166" s="13"/>
      <c r="K166" s="13"/>
      <c r="L166" s="13"/>
      <c r="M166" s="47"/>
      <c r="N166" s="13"/>
    </row>
    <row r="167" spans="3:14" ht="12.75">
      <c r="C167" s="7"/>
      <c r="J167" s="13"/>
      <c r="K167" s="13"/>
      <c r="L167" s="13"/>
      <c r="M167" s="47"/>
      <c r="N167" s="13"/>
    </row>
    <row r="168" spans="3:14" ht="12.75">
      <c r="C168" s="7"/>
      <c r="K168" s="13"/>
      <c r="L168" s="211" t="s">
        <v>2</v>
      </c>
      <c r="M168" s="16"/>
      <c r="N168" s="211" t="s">
        <v>3</v>
      </c>
    </row>
    <row r="169" spans="3:14" ht="12.75">
      <c r="C169" s="7"/>
      <c r="J169" s="316" t="s">
        <v>128</v>
      </c>
      <c r="K169" s="13"/>
      <c r="L169" s="317">
        <v>123228.1254914453</v>
      </c>
      <c r="M169" s="317"/>
      <c r="N169" s="317">
        <v>28256.557732189056</v>
      </c>
    </row>
    <row r="170" spans="3:14" ht="12.75">
      <c r="C170" s="7"/>
      <c r="J170" s="316" t="s">
        <v>129</v>
      </c>
      <c r="K170" s="13"/>
      <c r="L170" s="317">
        <v>2368.317430018139</v>
      </c>
      <c r="M170" s="317"/>
      <c r="N170" s="317">
        <v>785.9555177281981</v>
      </c>
    </row>
    <row r="171" spans="3:14" ht="12.75">
      <c r="C171" s="7"/>
      <c r="I171" s="316"/>
      <c r="J171" s="316" t="s">
        <v>130</v>
      </c>
      <c r="K171" s="13"/>
      <c r="L171" s="318">
        <v>-149.446766845001</v>
      </c>
      <c r="M171" s="317"/>
      <c r="N171" s="318">
        <v>-1267.252781365299</v>
      </c>
    </row>
    <row r="172" spans="3:14" ht="12.75">
      <c r="C172" s="7"/>
      <c r="J172" s="316" t="s">
        <v>131</v>
      </c>
      <c r="K172" s="13"/>
      <c r="L172" s="317">
        <v>125745.88968830844</v>
      </c>
      <c r="M172" s="317"/>
      <c r="N172" s="317">
        <v>30309.766031282554</v>
      </c>
    </row>
    <row r="173" spans="3:14" ht="12.75">
      <c r="C173" s="7"/>
      <c r="D173" s="29"/>
      <c r="E173" s="29"/>
      <c r="F173" s="29"/>
      <c r="J173" s="85"/>
      <c r="K173" s="13"/>
      <c r="L173" s="42"/>
      <c r="M173" s="41"/>
      <c r="N173" s="42"/>
    </row>
    <row r="174" spans="3:14" ht="12.75">
      <c r="C174" s="7"/>
      <c r="D174" s="29"/>
      <c r="E174" s="29"/>
      <c r="F174" s="29"/>
      <c r="L174" s="8"/>
      <c r="M174" s="8"/>
      <c r="N174" s="8"/>
    </row>
    <row r="175" spans="3:14" ht="12.75">
      <c r="C175" s="7"/>
      <c r="D175" s="97"/>
      <c r="E175" s="29"/>
      <c r="F175" s="29"/>
      <c r="L175" s="8"/>
      <c r="M175" s="47"/>
      <c r="N175" s="8"/>
    </row>
    <row r="176" spans="4:14" ht="12.75">
      <c r="D176" s="8" t="s">
        <v>132</v>
      </c>
      <c r="K176" s="13"/>
      <c r="L176" s="28"/>
      <c r="M176" s="28"/>
      <c r="N176" s="28"/>
    </row>
    <row r="177" spans="4:14" ht="12.75">
      <c r="D177" s="8" t="s">
        <v>133</v>
      </c>
      <c r="J177" s="110"/>
      <c r="K177" s="13"/>
      <c r="L177" s="28"/>
      <c r="M177" s="28"/>
      <c r="N177" s="28"/>
    </row>
    <row r="178" spans="11:14" ht="12.75">
      <c r="K178" s="13"/>
      <c r="L178" s="28"/>
      <c r="M178" s="28"/>
      <c r="N178" s="28"/>
    </row>
    <row r="179" spans="11:14" ht="12.75">
      <c r="K179" s="13"/>
      <c r="L179" s="28"/>
      <c r="M179" s="28"/>
      <c r="N179" s="28"/>
    </row>
    <row r="180" spans="10:14" ht="12.75">
      <c r="J180" s="13"/>
      <c r="K180" s="13"/>
      <c r="L180" s="47"/>
      <c r="M180" s="13"/>
      <c r="N180" s="47"/>
    </row>
    <row r="181" spans="1:14" ht="12.75">
      <c r="A181" s="43"/>
      <c r="B181" s="44"/>
      <c r="C181" s="45"/>
      <c r="D181" s="45"/>
      <c r="E181" s="45"/>
      <c r="F181" s="45"/>
      <c r="G181" s="45"/>
      <c r="H181" s="45"/>
      <c r="I181" s="46"/>
      <c r="J181" s="46"/>
      <c r="K181" s="46"/>
      <c r="L181" s="263"/>
      <c r="M181" s="315"/>
      <c r="N181" s="263"/>
    </row>
    <row r="186" ht="12.75">
      <c r="F186" s="22"/>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SheetLayoutView="100" workbookViewId="0" topLeftCell="A1">
      <selection activeCell="H19" sqref="H19"/>
    </sheetView>
  </sheetViews>
  <sheetFormatPr defaultColWidth="9.140625" defaultRowHeight="12.75"/>
  <cols>
    <col min="1" max="3" width="4.00390625" style="0" customWidth="1"/>
    <col min="9" max="9" width="20.7109375" style="0" customWidth="1"/>
    <col min="10" max="10" width="19.8515625" style="0" customWidth="1"/>
    <col min="11" max="11" width="23.00390625" style="0" customWidth="1"/>
    <col min="12" max="12" width="20.28125" style="0" customWidth="1"/>
    <col min="13" max="13" width="6.8515625" style="0" customWidth="1"/>
    <col min="14" max="14" width="20.140625" style="0" bestFit="1" customWidth="1"/>
    <col min="17" max="17" width="11.57421875" style="0" customWidth="1"/>
    <col min="19" max="19" width="9.28125" style="0" bestFit="1" customWidth="1"/>
    <col min="20" max="20" width="6.421875" style="0" customWidth="1"/>
    <col min="21" max="21" width="18.421875" style="0" bestFit="1" customWidth="1"/>
    <col min="25" max="25" width="13.57421875" style="0" bestFit="1" customWidth="1"/>
    <col min="28" max="28" width="18.421875" style="0" bestFit="1" customWidth="1"/>
  </cols>
  <sheetData>
    <row r="1" spans="1:18" ht="15.75">
      <c r="A1" s="1" t="s">
        <v>0</v>
      </c>
      <c r="B1" s="2"/>
      <c r="C1" s="3"/>
      <c r="D1" s="3"/>
      <c r="E1" s="3"/>
      <c r="F1" s="3"/>
      <c r="G1" s="1"/>
      <c r="H1" s="3"/>
      <c r="I1" s="3"/>
      <c r="J1" s="3"/>
      <c r="K1" s="3"/>
      <c r="L1" s="4"/>
      <c r="M1" s="5"/>
      <c r="N1" s="4"/>
      <c r="O1" s="6"/>
      <c r="P1" s="319"/>
      <c r="Q1" s="319"/>
      <c r="R1" s="319"/>
    </row>
    <row r="2" spans="1:18" ht="15.75">
      <c r="A2" s="1"/>
      <c r="B2" s="7"/>
      <c r="C2" s="8"/>
      <c r="D2" s="8"/>
      <c r="E2" s="8"/>
      <c r="F2" s="8"/>
      <c r="G2" s="8"/>
      <c r="H2" s="8"/>
      <c r="I2" s="8"/>
      <c r="J2" s="9" t="s">
        <v>1</v>
      </c>
      <c r="K2" s="8"/>
      <c r="L2" s="10"/>
      <c r="M2" s="11"/>
      <c r="N2" s="12"/>
      <c r="O2" s="13"/>
      <c r="P2" s="319"/>
      <c r="Q2" s="319"/>
      <c r="R2" s="319"/>
    </row>
    <row r="3" spans="1:18" ht="15.75">
      <c r="A3" s="1"/>
      <c r="B3" s="1"/>
      <c r="C3" s="8"/>
      <c r="D3" s="8"/>
      <c r="E3" s="8"/>
      <c r="F3" s="8"/>
      <c r="G3" s="8"/>
      <c r="H3" s="8"/>
      <c r="I3" s="13"/>
      <c r="J3" s="13"/>
      <c r="K3" s="13"/>
      <c r="L3" s="10"/>
      <c r="M3" s="32"/>
      <c r="N3" s="10"/>
      <c r="O3" s="13"/>
      <c r="P3" s="319"/>
      <c r="Q3" s="319"/>
      <c r="R3" s="319"/>
    </row>
    <row r="4" spans="1:18" ht="15.75">
      <c r="A4" s="1"/>
      <c r="B4" s="7"/>
      <c r="C4" s="320" t="s">
        <v>83</v>
      </c>
      <c r="D4" s="321"/>
      <c r="E4" s="321"/>
      <c r="F4" s="321"/>
      <c r="G4" s="321"/>
      <c r="H4" s="321"/>
      <c r="I4" s="321"/>
      <c r="J4" s="322"/>
      <c r="K4" s="322"/>
      <c r="L4" s="322"/>
      <c r="M4" s="276"/>
      <c r="N4" s="322"/>
      <c r="O4" s="13"/>
      <c r="P4" s="319"/>
      <c r="Q4" s="319"/>
      <c r="R4" s="319"/>
    </row>
    <row r="5" spans="1:18" ht="15.75">
      <c r="A5" s="1"/>
      <c r="B5" s="7"/>
      <c r="C5" s="323"/>
      <c r="D5" s="321"/>
      <c r="E5" s="324"/>
      <c r="F5" s="321"/>
      <c r="G5" s="321"/>
      <c r="H5" s="321"/>
      <c r="I5" s="321"/>
      <c r="J5" s="322"/>
      <c r="K5" s="322"/>
      <c r="L5" s="279" t="s">
        <v>2</v>
      </c>
      <c r="M5" s="325"/>
      <c r="N5" s="279" t="s">
        <v>3</v>
      </c>
      <c r="O5" s="13"/>
      <c r="P5" s="319"/>
      <c r="Q5" s="319"/>
      <c r="R5" s="319"/>
    </row>
    <row r="6" spans="1:18" ht="15.75">
      <c r="A6" s="1"/>
      <c r="B6" s="7"/>
      <c r="C6" s="7"/>
      <c r="D6" s="14" t="s">
        <v>104</v>
      </c>
      <c r="E6" s="326">
        <v>42094</v>
      </c>
      <c r="F6" s="8"/>
      <c r="G6" s="14" t="s">
        <v>92</v>
      </c>
      <c r="H6" s="8"/>
      <c r="I6" s="8"/>
      <c r="J6" s="13"/>
      <c r="K6" s="13"/>
      <c r="L6" s="13"/>
      <c r="M6" s="47"/>
      <c r="N6" s="13"/>
      <c r="O6" s="13"/>
      <c r="P6" s="319"/>
      <c r="Q6" s="319"/>
      <c r="R6" s="319"/>
    </row>
    <row r="7" spans="1:18" ht="15.75">
      <c r="A7" s="1"/>
      <c r="B7" s="7"/>
      <c r="C7" s="7"/>
      <c r="D7" s="8"/>
      <c r="E7" s="8"/>
      <c r="F7" s="8"/>
      <c r="G7" s="8"/>
      <c r="H7" s="8"/>
      <c r="I7" s="8"/>
      <c r="J7" s="13"/>
      <c r="K7" s="13"/>
      <c r="L7" s="13"/>
      <c r="M7" s="47"/>
      <c r="N7" s="13"/>
      <c r="O7" s="13"/>
      <c r="P7" s="327"/>
      <c r="Q7" s="327"/>
      <c r="R7" s="319"/>
    </row>
    <row r="8" spans="1:18" ht="15.75">
      <c r="A8" s="1"/>
      <c r="B8" s="7"/>
      <c r="C8" s="7"/>
      <c r="D8" s="8"/>
      <c r="E8" s="8"/>
      <c r="F8" s="8"/>
      <c r="G8" s="8"/>
      <c r="H8" s="8"/>
      <c r="I8" s="8" t="s">
        <v>71</v>
      </c>
      <c r="J8" s="8" t="s">
        <v>84</v>
      </c>
      <c r="K8" s="13"/>
      <c r="L8" s="28">
        <v>43728.37043735</v>
      </c>
      <c r="M8" s="28"/>
      <c r="N8" s="10">
        <v>2250.95734368</v>
      </c>
      <c r="O8" s="32"/>
      <c r="P8" s="328"/>
      <c r="Q8" s="327"/>
      <c r="R8" s="319"/>
    </row>
    <row r="9" spans="1:18" ht="15.75">
      <c r="A9" s="1"/>
      <c r="B9" s="7"/>
      <c r="C9" s="7"/>
      <c r="D9" s="8"/>
      <c r="E9" s="8"/>
      <c r="F9" s="8"/>
      <c r="G9" s="8"/>
      <c r="H9" s="8"/>
      <c r="I9" s="8"/>
      <c r="J9" s="110" t="s">
        <v>204</v>
      </c>
      <c r="K9" s="13"/>
      <c r="L9" s="28">
        <v>40249.63736895809</v>
      </c>
      <c r="M9" s="28"/>
      <c r="N9" s="10">
        <v>20567.818108449814</v>
      </c>
      <c r="O9" s="32"/>
      <c r="P9" s="328"/>
      <c r="Q9" s="327"/>
      <c r="R9" s="319"/>
    </row>
    <row r="10" spans="1:18" ht="15.75">
      <c r="A10" s="1"/>
      <c r="B10" s="7"/>
      <c r="C10" s="7"/>
      <c r="D10" s="8"/>
      <c r="E10" s="8"/>
      <c r="F10" s="8"/>
      <c r="G10" s="8"/>
      <c r="H10" s="8"/>
      <c r="I10" s="8"/>
      <c r="J10" s="8" t="s">
        <v>85</v>
      </c>
      <c r="K10" s="13"/>
      <c r="L10" s="28">
        <v>6695.946360890399</v>
      </c>
      <c r="M10" s="28"/>
      <c r="N10" s="10">
        <v>1101.1046842667113</v>
      </c>
      <c r="O10" s="32"/>
      <c r="P10" s="328"/>
      <c r="Q10" s="327"/>
      <c r="R10" s="319"/>
    </row>
    <row r="11" spans="1:18" ht="15.75">
      <c r="A11" s="1"/>
      <c r="B11" s="7"/>
      <c r="C11" s="7"/>
      <c r="D11" s="8"/>
      <c r="E11" s="8"/>
      <c r="F11" s="8"/>
      <c r="G11" s="8"/>
      <c r="H11" s="8"/>
      <c r="I11" s="8"/>
      <c r="J11" s="8" t="s">
        <v>86</v>
      </c>
      <c r="K11" s="13"/>
      <c r="L11" s="28">
        <v>2250.9005763540235</v>
      </c>
      <c r="M11" s="28"/>
      <c r="N11" s="10">
        <v>1576.8278426221564</v>
      </c>
      <c r="O11" s="32"/>
      <c r="P11" s="328"/>
      <c r="Q11" s="327"/>
      <c r="R11" s="319"/>
    </row>
    <row r="12" spans="1:18" ht="15.75">
      <c r="A12" s="1"/>
      <c r="B12" s="7"/>
      <c r="C12" s="7"/>
      <c r="D12" s="8"/>
      <c r="E12" s="8"/>
      <c r="F12" s="8"/>
      <c r="G12" s="8"/>
      <c r="H12" s="8"/>
      <c r="I12" s="8"/>
      <c r="J12" s="13" t="s">
        <v>87</v>
      </c>
      <c r="K12" s="13"/>
      <c r="L12" s="10">
        <v>17616.639457525325</v>
      </c>
      <c r="M12" s="13"/>
      <c r="N12" s="10"/>
      <c r="O12" s="13"/>
      <c r="P12" s="327"/>
      <c r="Q12" s="327"/>
      <c r="R12" s="319"/>
    </row>
    <row r="13" spans="1:18" ht="15.75">
      <c r="A13" s="1"/>
      <c r="B13" s="7"/>
      <c r="C13" s="7"/>
      <c r="D13" s="8"/>
      <c r="E13" s="8"/>
      <c r="F13" s="8"/>
      <c r="G13" s="8"/>
      <c r="H13" s="8"/>
      <c r="I13" s="8"/>
      <c r="J13" s="8" t="s">
        <v>88</v>
      </c>
      <c r="K13" s="8"/>
      <c r="L13" s="10">
        <v>11841.702433378834</v>
      </c>
      <c r="M13" s="11"/>
      <c r="N13" s="10">
        <v>0</v>
      </c>
      <c r="O13" s="13"/>
      <c r="P13" s="327"/>
      <c r="Q13" s="327"/>
      <c r="R13" s="319"/>
    </row>
    <row r="14" spans="1:18" ht="15.75">
      <c r="A14" s="1"/>
      <c r="B14" s="7"/>
      <c r="C14" s="7"/>
      <c r="D14" s="8"/>
      <c r="E14" s="8"/>
      <c r="F14" s="8"/>
      <c r="G14" s="8"/>
      <c r="H14" s="8"/>
      <c r="I14" s="8"/>
      <c r="J14" s="8"/>
      <c r="K14" s="8"/>
      <c r="L14" s="10"/>
      <c r="M14" s="11"/>
      <c r="N14" s="10"/>
      <c r="O14" s="13"/>
      <c r="P14" s="327"/>
      <c r="Q14" s="327"/>
      <c r="R14" s="319"/>
    </row>
    <row r="15" spans="1:19" ht="15.75">
      <c r="A15" s="1"/>
      <c r="B15" s="7"/>
      <c r="C15" s="7"/>
      <c r="D15" s="8"/>
      <c r="E15" s="8"/>
      <c r="F15" s="8"/>
      <c r="G15" s="8"/>
      <c r="H15" s="8"/>
      <c r="I15" s="8"/>
      <c r="J15" s="13" t="s">
        <v>89</v>
      </c>
      <c r="K15" s="13"/>
      <c r="L15" s="42">
        <v>122383.19663445666</v>
      </c>
      <c r="M15" s="41"/>
      <c r="N15" s="17">
        <v>25496.70797901868</v>
      </c>
      <c r="O15" s="32"/>
      <c r="P15" s="328"/>
      <c r="Q15" s="329"/>
      <c r="R15" s="319"/>
      <c r="S15" s="330"/>
    </row>
    <row r="16" spans="1:18" ht="15.75">
      <c r="A16" s="1"/>
      <c r="B16" s="7"/>
      <c r="C16" s="321"/>
      <c r="D16" s="8"/>
      <c r="E16" s="321"/>
      <c r="F16" s="321"/>
      <c r="G16" s="321"/>
      <c r="H16" s="321"/>
      <c r="I16" s="8"/>
      <c r="J16" s="8"/>
      <c r="K16" s="8"/>
      <c r="L16" s="10"/>
      <c r="M16" s="11"/>
      <c r="N16" s="10"/>
      <c r="O16" s="13"/>
      <c r="P16" s="327"/>
      <c r="Q16" s="331"/>
      <c r="R16" s="319"/>
    </row>
    <row r="17" spans="3:19" ht="12.75">
      <c r="C17" s="321"/>
      <c r="D17" s="321"/>
      <c r="E17" s="321"/>
      <c r="F17" s="321"/>
      <c r="G17" s="321"/>
      <c r="H17" s="321"/>
      <c r="I17" s="8"/>
      <c r="J17" s="8"/>
      <c r="K17" s="8"/>
      <c r="L17" s="8"/>
      <c r="M17" s="8"/>
      <c r="N17" s="32"/>
      <c r="O17" s="327"/>
      <c r="P17" s="327"/>
      <c r="Q17" s="331"/>
      <c r="R17" s="332"/>
      <c r="S17" s="333"/>
    </row>
    <row r="18" spans="3:19" ht="12.75">
      <c r="C18" s="321"/>
      <c r="D18" s="321"/>
      <c r="E18" s="321"/>
      <c r="F18" s="321"/>
      <c r="G18" s="321"/>
      <c r="H18" s="321"/>
      <c r="I18" s="8"/>
      <c r="J18" s="8"/>
      <c r="K18" s="8"/>
      <c r="L18" s="8"/>
      <c r="M18" s="47"/>
      <c r="N18" s="32"/>
      <c r="O18" s="327"/>
      <c r="P18" s="327"/>
      <c r="Q18" s="331"/>
      <c r="R18" s="334"/>
      <c r="S18" s="333"/>
    </row>
    <row r="19" spans="3:20" ht="12.75">
      <c r="C19" s="321"/>
      <c r="D19" s="321"/>
      <c r="E19" s="321"/>
      <c r="F19" s="321"/>
      <c r="G19" s="321"/>
      <c r="H19" s="321"/>
      <c r="I19" s="321" t="s">
        <v>72</v>
      </c>
      <c r="J19" s="8" t="s">
        <v>84</v>
      </c>
      <c r="K19" s="13"/>
      <c r="L19" s="28">
        <v>-35115.06900432</v>
      </c>
      <c r="M19" s="28"/>
      <c r="N19" s="10">
        <v>-2252.4692478837223</v>
      </c>
      <c r="O19" s="335"/>
      <c r="P19" s="328"/>
      <c r="Q19" s="329"/>
      <c r="R19" s="336"/>
      <c r="S19" s="333"/>
      <c r="T19" s="106"/>
    </row>
    <row r="20" spans="3:20" ht="13.5">
      <c r="C20" s="321"/>
      <c r="D20" s="321"/>
      <c r="E20" s="321"/>
      <c r="F20" s="321"/>
      <c r="G20" s="321"/>
      <c r="H20" s="321"/>
      <c r="I20" s="321"/>
      <c r="J20" s="110" t="s">
        <v>204</v>
      </c>
      <c r="K20" s="13"/>
      <c r="L20" s="28">
        <v>-31563.88312341765</v>
      </c>
      <c r="M20" s="28"/>
      <c r="N20" s="10">
        <v>-20567.3601181832</v>
      </c>
      <c r="O20" s="335"/>
      <c r="P20" s="328"/>
      <c r="Q20" s="331"/>
      <c r="R20" s="336"/>
      <c r="S20" s="333"/>
      <c r="T20" s="106"/>
    </row>
    <row r="21" spans="3:20" ht="12.75">
      <c r="C21" s="321"/>
      <c r="D21" s="321"/>
      <c r="E21" s="321"/>
      <c r="F21" s="321"/>
      <c r="G21" s="321"/>
      <c r="H21" s="321"/>
      <c r="I21" s="321"/>
      <c r="J21" s="8" t="s">
        <v>85</v>
      </c>
      <c r="K21" s="13"/>
      <c r="L21" s="28">
        <v>-2380.354262541182</v>
      </c>
      <c r="M21" s="28"/>
      <c r="N21" s="10">
        <v>-1101.748158633919</v>
      </c>
      <c r="O21" s="335"/>
      <c r="P21" s="328"/>
      <c r="Q21" s="337"/>
      <c r="R21" s="336"/>
      <c r="S21" s="333"/>
      <c r="T21" s="106"/>
    </row>
    <row r="22" spans="3:20" ht="12.75">
      <c r="C22" s="321"/>
      <c r="D22" s="321"/>
      <c r="E22" s="321"/>
      <c r="F22" s="321"/>
      <c r="G22" s="321"/>
      <c r="H22" s="321"/>
      <c r="I22" s="321"/>
      <c r="J22" s="8" t="s">
        <v>86</v>
      </c>
      <c r="K22" s="13"/>
      <c r="L22" s="28">
        <v>-2219.409319486882</v>
      </c>
      <c r="M22" s="28"/>
      <c r="N22" s="10">
        <v>-1576.4143639904019</v>
      </c>
      <c r="O22" s="335"/>
      <c r="P22" s="328"/>
      <c r="Q22" s="337"/>
      <c r="R22" s="336"/>
      <c r="S22" s="333"/>
      <c r="T22" s="106"/>
    </row>
    <row r="23" spans="3:20" ht="12.75">
      <c r="C23" s="8"/>
      <c r="D23" s="8"/>
      <c r="E23" s="8"/>
      <c r="F23" s="8"/>
      <c r="G23" s="8"/>
      <c r="H23" s="8"/>
      <c r="I23" s="321"/>
      <c r="J23" s="8" t="s">
        <v>87</v>
      </c>
      <c r="K23" s="8"/>
      <c r="L23" s="10">
        <v>-13980.032747641399</v>
      </c>
      <c r="M23" s="11"/>
      <c r="N23" s="10"/>
      <c r="O23" s="335"/>
      <c r="P23" s="328"/>
      <c r="Q23" s="337"/>
      <c r="R23" s="336"/>
      <c r="S23" s="333"/>
      <c r="T23" s="106"/>
    </row>
    <row r="24" spans="3:19" ht="12.75">
      <c r="C24" s="8"/>
      <c r="D24" s="8"/>
      <c r="E24" s="8"/>
      <c r="F24" s="8"/>
      <c r="G24" s="8"/>
      <c r="H24" s="8"/>
      <c r="I24" s="321"/>
      <c r="J24" s="13" t="s">
        <v>88</v>
      </c>
      <c r="K24" s="13"/>
      <c r="L24" s="10"/>
      <c r="M24" s="13"/>
      <c r="N24" s="10">
        <v>0</v>
      </c>
      <c r="O24" s="335"/>
      <c r="P24" s="328"/>
      <c r="Q24" s="337"/>
      <c r="R24" s="336"/>
      <c r="S24" s="333"/>
    </row>
    <row r="25" spans="3:19" ht="12.75">
      <c r="C25" s="8"/>
      <c r="D25" s="8"/>
      <c r="E25" s="8"/>
      <c r="F25" s="8"/>
      <c r="G25" s="8"/>
      <c r="H25" s="8"/>
      <c r="I25" s="321"/>
      <c r="J25" s="8"/>
      <c r="K25" s="8"/>
      <c r="L25" s="10"/>
      <c r="M25" s="11"/>
      <c r="N25" s="10"/>
      <c r="O25" s="29"/>
      <c r="P25" s="29"/>
      <c r="Q25" s="337"/>
      <c r="R25" s="333"/>
      <c r="S25" s="333"/>
    </row>
    <row r="26" spans="3:19" ht="12.75">
      <c r="C26" s="8"/>
      <c r="D26" s="8"/>
      <c r="E26" s="8"/>
      <c r="F26" s="8"/>
      <c r="G26" s="8"/>
      <c r="H26" s="8"/>
      <c r="I26" s="8"/>
      <c r="J26" s="13" t="s">
        <v>89</v>
      </c>
      <c r="K26" s="13"/>
      <c r="L26" s="42">
        <v>-85258.7484574071</v>
      </c>
      <c r="M26" s="41"/>
      <c r="N26" s="42">
        <v>-25497.991888691246</v>
      </c>
      <c r="O26" s="29"/>
      <c r="P26" s="29"/>
      <c r="Q26" s="329"/>
      <c r="S26" s="330"/>
    </row>
    <row r="27" spans="11:17" ht="12.75">
      <c r="K27" s="29"/>
      <c r="L27" s="29"/>
      <c r="M27" s="29"/>
      <c r="N27" s="98"/>
      <c r="O27" s="29"/>
      <c r="P27" s="29"/>
      <c r="Q27" s="29"/>
    </row>
    <row r="28" spans="11:17" ht="12.75">
      <c r="K28" s="29"/>
      <c r="L28" s="29"/>
      <c r="M28" s="29"/>
      <c r="N28" s="98"/>
      <c r="O28" s="29"/>
      <c r="P28" s="29"/>
      <c r="Q28" s="29"/>
    </row>
    <row r="29" spans="11:17" ht="12.75">
      <c r="K29" s="29"/>
      <c r="L29" s="29"/>
      <c r="M29" s="29"/>
      <c r="N29" s="98"/>
      <c r="O29" s="29"/>
      <c r="P29" s="29"/>
      <c r="Q29" s="29"/>
    </row>
    <row r="30" spans="3:17" ht="12.75">
      <c r="C30" s="8"/>
      <c r="D30" s="8"/>
      <c r="E30" s="8"/>
      <c r="F30" s="8"/>
      <c r="G30" s="8"/>
      <c r="H30" s="8"/>
      <c r="I30" s="22" t="s">
        <v>134</v>
      </c>
      <c r="J30" s="8" t="s">
        <v>135</v>
      </c>
      <c r="K30" s="8"/>
      <c r="L30" s="10">
        <v>123797.23474560789</v>
      </c>
      <c r="M30" s="11"/>
      <c r="N30" s="10">
        <v>23966.16771736094</v>
      </c>
      <c r="O30" s="29"/>
      <c r="P30" s="29"/>
      <c r="Q30" s="29"/>
    </row>
    <row r="31" spans="3:17" ht="12.75">
      <c r="C31" s="8"/>
      <c r="D31" s="8"/>
      <c r="E31" s="8"/>
      <c r="F31" s="8"/>
      <c r="G31" s="8"/>
      <c r="H31" s="8"/>
      <c r="I31" s="8"/>
      <c r="J31" s="8" t="s">
        <v>136</v>
      </c>
      <c r="K31" s="8"/>
      <c r="L31" s="10">
        <v>820.0377374798263</v>
      </c>
      <c r="M31" s="11"/>
      <c r="N31" s="10">
        <v>4189.290078753409</v>
      </c>
      <c r="O31" s="29"/>
      <c r="P31" s="29"/>
      <c r="Q31" s="29"/>
    </row>
    <row r="32" spans="3:17" ht="12.75">
      <c r="C32" s="8"/>
      <c r="D32" s="8"/>
      <c r="E32" s="8"/>
      <c r="F32" s="8"/>
      <c r="G32" s="8"/>
      <c r="H32" s="8"/>
      <c r="I32" s="8"/>
      <c r="J32" s="8"/>
      <c r="K32" s="8"/>
      <c r="L32" s="17">
        <v>124617.27248308771</v>
      </c>
      <c r="M32" s="11"/>
      <c r="N32" s="17">
        <v>28155.457796114348</v>
      </c>
      <c r="O32" s="29"/>
      <c r="P32" s="29"/>
      <c r="Q32" s="29"/>
    </row>
    <row r="33" spans="11:17" ht="12.75">
      <c r="K33" s="29"/>
      <c r="L33" s="29"/>
      <c r="M33" s="29"/>
      <c r="N33" s="29"/>
      <c r="O33" s="29"/>
      <c r="P33" s="29"/>
      <c r="Q33" s="29"/>
    </row>
    <row r="34" spans="11:17" ht="12.75">
      <c r="K34" s="29"/>
      <c r="L34" s="29"/>
      <c r="M34" s="29"/>
      <c r="N34" s="29"/>
      <c r="O34" s="29"/>
      <c r="P34" s="29"/>
      <c r="Q34" s="29"/>
    </row>
    <row r="35" spans="11:17" ht="12.75">
      <c r="K35" s="29"/>
      <c r="L35" s="338"/>
      <c r="M35" s="338"/>
      <c r="N35" s="338"/>
      <c r="O35" s="29"/>
      <c r="P35" s="29"/>
      <c r="Q35" s="29"/>
    </row>
    <row r="36" spans="12:26" ht="12.75">
      <c r="L36" s="338"/>
      <c r="M36" s="338"/>
      <c r="N36" s="338"/>
      <c r="U36" s="29"/>
      <c r="X36" s="29"/>
      <c r="Y36" s="29"/>
      <c r="Z36" s="29"/>
    </row>
    <row r="37" spans="12:26" ht="12.75">
      <c r="L37" s="338"/>
      <c r="M37" s="338"/>
      <c r="N37" s="338"/>
      <c r="U37" s="29"/>
      <c r="X37" s="29"/>
      <c r="Y37" s="29"/>
      <c r="Z37" s="29"/>
    </row>
    <row r="38" spans="3:26" ht="12.75">
      <c r="C38" s="22" t="s">
        <v>90</v>
      </c>
      <c r="D38" s="8" t="s">
        <v>91</v>
      </c>
      <c r="L38" s="338"/>
      <c r="M38" s="338"/>
      <c r="N38" s="338"/>
      <c r="U38" s="29"/>
      <c r="X38" s="29"/>
      <c r="Y38" s="29"/>
      <c r="Z38" s="29"/>
    </row>
    <row r="39" spans="3:26" ht="12.75">
      <c r="C39" s="86" t="s">
        <v>137</v>
      </c>
      <c r="D39" s="8" t="s">
        <v>138</v>
      </c>
      <c r="N39" s="339"/>
      <c r="O39" s="340"/>
      <c r="P39" s="340"/>
      <c r="Q39" s="341"/>
      <c r="R39" s="341"/>
      <c r="X39" s="29"/>
      <c r="Y39" s="29"/>
      <c r="Z39" s="342"/>
    </row>
    <row r="40" spans="14:26" ht="12.75">
      <c r="N40" s="343"/>
      <c r="O40" s="343"/>
      <c r="P40" s="343"/>
      <c r="Q40" s="355"/>
      <c r="R40" s="327"/>
      <c r="S40" s="355"/>
      <c r="T40" s="327"/>
      <c r="U40" s="356"/>
      <c r="X40" s="29"/>
      <c r="Y40" s="343"/>
      <c r="Z40" s="343"/>
    </row>
    <row r="41" spans="12:26" ht="12.75">
      <c r="L41" s="319"/>
      <c r="M41" s="319"/>
      <c r="N41" s="344"/>
      <c r="O41" s="344"/>
      <c r="P41" s="343"/>
      <c r="Q41" s="327"/>
      <c r="R41" s="327"/>
      <c r="S41" s="327"/>
      <c r="T41" s="327"/>
      <c r="U41" s="327"/>
      <c r="X41" s="29"/>
      <c r="Y41" s="345"/>
      <c r="Z41" s="343"/>
    </row>
    <row r="42" spans="11:26" ht="12.75">
      <c r="K42" s="346"/>
      <c r="L42" s="319"/>
      <c r="M42" s="319"/>
      <c r="N42" s="347"/>
      <c r="O42" s="347"/>
      <c r="Q42" s="361"/>
      <c r="R42" s="362"/>
      <c r="S42" s="362"/>
      <c r="T42" s="344"/>
      <c r="U42" s="363"/>
      <c r="X42" s="29"/>
      <c r="Y42" s="345"/>
      <c r="Z42" s="343"/>
    </row>
    <row r="43" spans="11:27" ht="12.75">
      <c r="K43" s="348"/>
      <c r="L43" s="319"/>
      <c r="M43" s="319"/>
      <c r="N43" s="347"/>
      <c r="O43" s="349"/>
      <c r="Q43" s="357"/>
      <c r="R43" s="364"/>
      <c r="S43" s="359"/>
      <c r="T43" s="358"/>
      <c r="U43" s="365"/>
      <c r="X43" s="29"/>
      <c r="Y43" s="350"/>
      <c r="Z43" s="351"/>
      <c r="AA43" s="352"/>
    </row>
    <row r="44" spans="11:27" ht="12.75">
      <c r="K44" s="348"/>
      <c r="L44" s="319"/>
      <c r="M44" s="319"/>
      <c r="N44" s="347"/>
      <c r="O44" s="349"/>
      <c r="Q44" s="357"/>
      <c r="R44" s="364"/>
      <c r="S44" s="359"/>
      <c r="T44" s="358"/>
      <c r="U44" s="365"/>
      <c r="X44" s="29"/>
      <c r="Y44" s="350"/>
      <c r="Z44" s="351"/>
      <c r="AA44" s="352"/>
    </row>
    <row r="45" spans="11:27" ht="12.75">
      <c r="K45" s="353"/>
      <c r="L45" s="319"/>
      <c r="M45" s="319"/>
      <c r="N45" s="347"/>
      <c r="O45" s="349"/>
      <c r="Q45" s="357"/>
      <c r="R45" s="364"/>
      <c r="S45" s="359"/>
      <c r="T45" s="358"/>
      <c r="U45" s="365"/>
      <c r="X45" s="29"/>
      <c r="Y45" s="350"/>
      <c r="Z45" s="351"/>
      <c r="AA45" s="352"/>
    </row>
    <row r="46" spans="11:27" ht="12.75">
      <c r="K46" s="353"/>
      <c r="L46" s="319"/>
      <c r="M46" s="319"/>
      <c r="N46" s="347"/>
      <c r="O46" s="349"/>
      <c r="Q46" s="357"/>
      <c r="R46" s="364"/>
      <c r="S46" s="359"/>
      <c r="T46" s="358"/>
      <c r="U46" s="365"/>
      <c r="X46" s="29"/>
      <c r="Y46" s="350"/>
      <c r="Z46" s="351"/>
      <c r="AA46" s="352"/>
    </row>
    <row r="47" spans="11:27" ht="12.75">
      <c r="K47" s="353"/>
      <c r="L47" s="319"/>
      <c r="M47" s="319"/>
      <c r="N47" s="347"/>
      <c r="O47" s="349"/>
      <c r="Q47" s="357"/>
      <c r="R47" s="364"/>
      <c r="S47" s="359"/>
      <c r="T47" s="358"/>
      <c r="U47" s="365"/>
      <c r="X47" s="29"/>
      <c r="Y47" s="350"/>
      <c r="Z47" s="351"/>
      <c r="AA47" s="352"/>
    </row>
    <row r="48" spans="12:26" ht="12.75">
      <c r="L48" s="319"/>
      <c r="M48" s="319"/>
      <c r="N48" s="344"/>
      <c r="O48" s="344"/>
      <c r="P48" s="343"/>
      <c r="Q48" s="357"/>
      <c r="R48" s="357"/>
      <c r="S48" s="357"/>
      <c r="T48" s="357"/>
      <c r="U48" s="366"/>
      <c r="X48" s="29"/>
      <c r="Y48" s="343"/>
      <c r="Z48" s="343"/>
    </row>
    <row r="49" spans="5:26" ht="12.75">
      <c r="E49" s="330"/>
      <c r="L49" s="319"/>
      <c r="M49" s="319"/>
      <c r="N49" s="319"/>
      <c r="O49" s="319"/>
      <c r="R49" s="29"/>
      <c r="S49" s="354"/>
      <c r="U49" s="29"/>
      <c r="X49" s="29"/>
      <c r="Y49" s="343"/>
      <c r="Z49" s="343"/>
    </row>
    <row r="50" spans="5:26" ht="12.75">
      <c r="E50" s="330"/>
      <c r="U50" s="29"/>
      <c r="X50" s="29"/>
      <c r="Y50" s="343"/>
      <c r="Z50" s="343"/>
    </row>
    <row r="51" spans="5:26" ht="12.75">
      <c r="E51" s="330"/>
      <c r="U51" s="29"/>
      <c r="X51" s="29"/>
      <c r="Y51" s="29"/>
      <c r="Z51" s="29"/>
    </row>
    <row r="52" spans="21:26" ht="12.75">
      <c r="U52" s="29"/>
      <c r="X52" s="29"/>
      <c r="Y52" s="29"/>
      <c r="Z52" s="29"/>
    </row>
    <row r="53" spans="21:26" ht="12.75">
      <c r="U53" s="29"/>
      <c r="X53" s="29"/>
      <c r="Y53" s="29"/>
      <c r="Z53" s="29"/>
    </row>
    <row r="54" spans="21:26" ht="12.75">
      <c r="U54" s="29"/>
      <c r="X54" s="29"/>
      <c r="Y54" s="29"/>
      <c r="Z54" s="29"/>
    </row>
    <row r="55" spans="21:26" ht="12.75">
      <c r="U55" s="29"/>
      <c r="X55" s="29"/>
      <c r="Y55" s="29"/>
      <c r="Z55" s="29"/>
    </row>
    <row r="56" spans="21:26" ht="12.75">
      <c r="U56" s="29"/>
      <c r="X56" s="29"/>
      <c r="Y56" s="29"/>
      <c r="Z56" s="2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42094</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124617.27248323044</v>
      </c>
      <c r="M8" s="216"/>
      <c r="N8" s="216">
        <v>28155.45779611433</v>
      </c>
    </row>
    <row r="9" spans="1:15" s="311" customFormat="1" ht="15">
      <c r="A9" s="3"/>
      <c r="L9" s="218"/>
      <c r="M9" s="312"/>
      <c r="N9" s="218"/>
      <c r="O9" s="313"/>
    </row>
    <row r="10" spans="2:14" ht="12.75">
      <c r="B10" s="7">
        <v>1</v>
      </c>
      <c r="C10" s="21" t="s">
        <v>7</v>
      </c>
      <c r="L10" s="222">
        <v>85341.55732842934</v>
      </c>
      <c r="M10" s="222"/>
      <c r="N10" s="222">
        <v>9613.396150748262</v>
      </c>
    </row>
    <row r="11" spans="12:14" ht="7.5" customHeight="1">
      <c r="L11" s="17"/>
      <c r="N11" s="17"/>
    </row>
    <row r="12" spans="3:14" ht="15.75" customHeight="1">
      <c r="C12" s="8" t="s">
        <v>8</v>
      </c>
      <c r="D12" s="8" t="s">
        <v>9</v>
      </c>
      <c r="L12" s="17">
        <v>84887.43555983172</v>
      </c>
      <c r="N12" s="17">
        <v>9271.93292592545</v>
      </c>
    </row>
    <row r="13" ht="7.5" customHeight="1"/>
    <row r="14" spans="4:14" ht="15" customHeight="1">
      <c r="D14" s="8" t="s">
        <v>10</v>
      </c>
      <c r="L14" s="17">
        <v>79433.09285551532</v>
      </c>
      <c r="M14" s="19"/>
      <c r="N14" s="17">
        <v>6117.451388335425</v>
      </c>
    </row>
    <row r="15" spans="4:14" ht="15" customHeight="1">
      <c r="D15" s="22" t="s">
        <v>11</v>
      </c>
      <c r="E15" s="23" t="s">
        <v>12</v>
      </c>
      <c r="L15" s="10">
        <v>78916.2711564807</v>
      </c>
      <c r="N15" s="10">
        <v>6117.451388335425</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516.82169903462</v>
      </c>
      <c r="M19" s="11"/>
      <c r="N19" s="10">
        <v>0</v>
      </c>
    </row>
    <row r="20" spans="6:14" s="8" customFormat="1" ht="15" customHeight="1">
      <c r="F20" s="24" t="s">
        <v>15</v>
      </c>
      <c r="L20" s="226">
        <v>0</v>
      </c>
      <c r="M20" s="25"/>
      <c r="N20" s="226">
        <v>0</v>
      </c>
    </row>
    <row r="21" spans="6:14" s="8" customFormat="1" ht="15" customHeight="1">
      <c r="F21" s="24" t="s">
        <v>16</v>
      </c>
      <c r="L21" s="226">
        <v>516.82169903462</v>
      </c>
      <c r="M21" s="25"/>
      <c r="N21" s="226">
        <v>0</v>
      </c>
    </row>
    <row r="22" spans="6:14" s="8" customFormat="1" ht="7.5" customHeight="1">
      <c r="F22" s="24"/>
      <c r="L22" s="226"/>
      <c r="M22" s="25"/>
      <c r="N22" s="226"/>
    </row>
    <row r="23" spans="4:14" s="8" customFormat="1" ht="12">
      <c r="D23" s="8" t="s">
        <v>19</v>
      </c>
      <c r="L23" s="17">
        <v>5454.342704316401</v>
      </c>
      <c r="M23" s="19"/>
      <c r="N23" s="17">
        <v>3154.4815375900253</v>
      </c>
    </row>
    <row r="24" spans="4:14" s="8" customFormat="1" ht="15" customHeight="1">
      <c r="D24" s="22" t="s">
        <v>11</v>
      </c>
      <c r="E24" s="23" t="s">
        <v>12</v>
      </c>
      <c r="L24" s="10">
        <v>4775.875354690528</v>
      </c>
      <c r="M24" s="11"/>
      <c r="N24" s="10">
        <v>3154.4815375900253</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678.4673496258739</v>
      </c>
      <c r="M28" s="11"/>
      <c r="N28" s="10">
        <v>0</v>
      </c>
    </row>
    <row r="29" spans="6:14" s="8" customFormat="1" ht="15" customHeight="1">
      <c r="F29" s="24" t="s">
        <v>15</v>
      </c>
      <c r="L29" s="226">
        <v>0</v>
      </c>
      <c r="M29" s="25"/>
      <c r="N29" s="226">
        <v>0</v>
      </c>
    </row>
    <row r="30" spans="6:14" s="8" customFormat="1" ht="15" customHeight="1">
      <c r="F30" s="24" t="s">
        <v>16</v>
      </c>
      <c r="L30" s="226">
        <v>678.4673496258739</v>
      </c>
      <c r="M30" s="25"/>
      <c r="N30" s="226">
        <v>0</v>
      </c>
    </row>
    <row r="31" spans="12:14" s="8" customFormat="1" ht="12">
      <c r="L31" s="17"/>
      <c r="M31" s="11"/>
      <c r="N31" s="17"/>
    </row>
    <row r="32" spans="3:14" s="8" customFormat="1" ht="15" customHeight="1">
      <c r="C32" s="8" t="s">
        <v>20</v>
      </c>
      <c r="D32" s="8" t="s">
        <v>80</v>
      </c>
      <c r="F32" s="24"/>
      <c r="L32" s="17">
        <v>454.12176859760956</v>
      </c>
      <c r="M32" s="19"/>
      <c r="N32" s="17">
        <v>341.46322482281124</v>
      </c>
    </row>
    <row r="33" spans="2:15" s="8" customFormat="1" ht="7.5" customHeight="1">
      <c r="B33" s="7"/>
      <c r="L33" s="17"/>
      <c r="M33" s="11"/>
      <c r="N33" s="17"/>
      <c r="O33" s="13"/>
    </row>
    <row r="34" spans="2:15" s="8" customFormat="1" ht="12">
      <c r="B34" s="7"/>
      <c r="D34" s="22" t="s">
        <v>11</v>
      </c>
      <c r="E34" s="8" t="s">
        <v>21</v>
      </c>
      <c r="L34" s="10">
        <v>355.54423777136685</v>
      </c>
      <c r="M34" s="11"/>
      <c r="N34" s="10">
        <v>16.282762479436137</v>
      </c>
      <c r="O34" s="13"/>
    </row>
    <row r="35" spans="2:15" s="8" customFormat="1" ht="12">
      <c r="B35" s="7"/>
      <c r="D35" s="22" t="s">
        <v>13</v>
      </c>
      <c r="E35" s="8" t="s">
        <v>22</v>
      </c>
      <c r="L35" s="10">
        <v>91.25548438662915</v>
      </c>
      <c r="M35" s="11"/>
      <c r="N35" s="10">
        <v>322.5651471171419</v>
      </c>
      <c r="O35" s="13"/>
    </row>
    <row r="36" spans="2:15" s="8" customFormat="1" ht="15.75" customHeight="1">
      <c r="B36" s="7"/>
      <c r="F36" s="24" t="s">
        <v>15</v>
      </c>
      <c r="L36" s="228">
        <v>91.25299438662915</v>
      </c>
      <c r="M36" s="11"/>
      <c r="N36" s="228">
        <v>322.5651471171419</v>
      </c>
      <c r="O36" s="13"/>
    </row>
    <row r="37" spans="2:15" s="8" customFormat="1" ht="12">
      <c r="B37" s="7"/>
      <c r="F37" s="24" t="s">
        <v>16</v>
      </c>
      <c r="L37" s="228">
        <v>0.00249</v>
      </c>
      <c r="M37" s="11"/>
      <c r="N37" s="228">
        <v>0</v>
      </c>
      <c r="O37" s="13"/>
    </row>
    <row r="38" spans="2:15" s="8" customFormat="1" ht="12">
      <c r="B38" s="7"/>
      <c r="D38" s="22" t="s">
        <v>17</v>
      </c>
      <c r="E38" s="8" t="s">
        <v>23</v>
      </c>
      <c r="L38" s="10">
        <v>7.322046439613513</v>
      </c>
      <c r="M38" s="11"/>
      <c r="N38" s="10">
        <v>2.6153152262331854</v>
      </c>
      <c r="O38" s="13"/>
    </row>
    <row r="39" spans="2:15" s="8" customFormat="1" ht="12">
      <c r="B39" s="7"/>
      <c r="F39" s="24" t="s">
        <v>15</v>
      </c>
      <c r="L39" s="228">
        <v>0.35769195111582003</v>
      </c>
      <c r="M39" s="11"/>
      <c r="N39" s="228">
        <v>0</v>
      </c>
      <c r="O39" s="13"/>
    </row>
    <row r="40" spans="2:15" s="8" customFormat="1" ht="12">
      <c r="B40" s="7"/>
      <c r="F40" s="24" t="s">
        <v>16</v>
      </c>
      <c r="L40" s="228">
        <v>6.964354488497693</v>
      </c>
      <c r="M40" s="11"/>
      <c r="N40" s="228">
        <v>2.6153152262331854</v>
      </c>
      <c r="O40" s="13"/>
    </row>
    <row r="41" spans="2:15" s="8" customFormat="1" ht="7.5" customHeight="1">
      <c r="B41" s="7"/>
      <c r="L41" s="228"/>
      <c r="M41" s="11"/>
      <c r="N41" s="228"/>
      <c r="O41" s="13"/>
    </row>
    <row r="42" spans="2:15" s="8" customFormat="1" ht="12">
      <c r="B42" s="7"/>
      <c r="D42" s="22"/>
      <c r="L42" s="10"/>
      <c r="M42" s="49"/>
      <c r="N42" s="10"/>
      <c r="O42" s="13"/>
    </row>
    <row r="43" spans="2:15" s="8" customFormat="1" ht="7.5" customHeight="1">
      <c r="B43" s="7"/>
      <c r="L43" s="17"/>
      <c r="M43" s="11"/>
      <c r="N43" s="17"/>
      <c r="O43" s="13"/>
    </row>
    <row r="44" spans="2:16" s="8" customFormat="1" ht="12.75">
      <c r="B44" s="7">
        <v>2</v>
      </c>
      <c r="C44" s="21" t="s">
        <v>24</v>
      </c>
      <c r="L44" s="222">
        <v>4345.452480176712</v>
      </c>
      <c r="M44" s="11"/>
      <c r="N44" s="222">
        <v>0</v>
      </c>
      <c r="O44" s="13"/>
      <c r="P44" s="230"/>
    </row>
    <row r="46" spans="2:16" s="8" customFormat="1" ht="12.75">
      <c r="B46" s="7">
        <v>3</v>
      </c>
      <c r="C46" s="21" t="s">
        <v>25</v>
      </c>
      <c r="L46" s="222">
        <v>13271.186977348614</v>
      </c>
      <c r="M46" s="11"/>
      <c r="N46" s="222">
        <v>0</v>
      </c>
      <c r="O46" s="13"/>
      <c r="P46" s="230"/>
    </row>
    <row r="47" spans="2:16" s="8" customFormat="1" ht="12.75">
      <c r="B47" s="7"/>
      <c r="C47" s="21"/>
      <c r="L47" s="10"/>
      <c r="M47" s="11"/>
      <c r="N47" s="10"/>
      <c r="O47" s="13"/>
      <c r="P47" s="230"/>
    </row>
    <row r="48" spans="2:16" s="8" customFormat="1" ht="12.75">
      <c r="B48" s="7">
        <v>4</v>
      </c>
      <c r="C48" s="21" t="s">
        <v>26</v>
      </c>
      <c r="H48" s="14"/>
      <c r="I48" s="8" t="s">
        <v>27</v>
      </c>
      <c r="L48" s="222">
        <v>11841.702433378834</v>
      </c>
      <c r="M48" s="11"/>
      <c r="N48" s="222">
        <v>0</v>
      </c>
      <c r="O48" s="13"/>
      <c r="P48" s="230"/>
    </row>
    <row r="49" spans="2:16" s="8" customFormat="1" ht="12.75">
      <c r="B49" s="7"/>
      <c r="C49" s="311"/>
      <c r="H49" s="14"/>
      <c r="I49" s="8" t="s">
        <v>28</v>
      </c>
      <c r="L49" s="231">
        <v>9976042.215</v>
      </c>
      <c r="M49" s="11"/>
      <c r="N49" s="231">
        <v>0</v>
      </c>
      <c r="O49" s="13"/>
      <c r="P49" s="232"/>
    </row>
    <row r="50" spans="2:15" s="8" customFormat="1" ht="12.75">
      <c r="B50" s="7"/>
      <c r="C50" s="311"/>
      <c r="L50" s="10"/>
      <c r="M50" s="11"/>
      <c r="N50" s="10"/>
      <c r="O50" s="13"/>
    </row>
    <row r="51" spans="2:16" s="8" customFormat="1" ht="12.75">
      <c r="B51" s="7">
        <v>5</v>
      </c>
      <c r="C51" s="21" t="s">
        <v>109</v>
      </c>
      <c r="G51" s="14"/>
      <c r="L51" s="222">
        <v>9817.373263896954</v>
      </c>
      <c r="M51" s="11"/>
      <c r="N51" s="222">
        <v>18542.061645366066</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1388.348336083473</v>
      </c>
      <c r="M54" s="11"/>
      <c r="N54" s="10">
        <v>1612.468926578767</v>
      </c>
      <c r="O54" s="13"/>
      <c r="P54" s="232"/>
    </row>
    <row r="55" spans="2:16" s="8" customFormat="1" ht="15.75" customHeight="1">
      <c r="B55" s="7"/>
      <c r="C55" s="15"/>
      <c r="G55" s="14" t="s">
        <v>30</v>
      </c>
      <c r="L55" s="226">
        <v>1337.062798313388</v>
      </c>
      <c r="M55" s="25"/>
      <c r="N55" s="226">
        <v>1124.913516095276</v>
      </c>
      <c r="O55" s="13"/>
      <c r="P55" s="232"/>
    </row>
    <row r="56" spans="2:15" s="8" customFormat="1" ht="15.75" customHeight="1">
      <c r="B56" s="7"/>
      <c r="C56" s="15"/>
      <c r="F56" s="8" t="s">
        <v>31</v>
      </c>
      <c r="G56" s="14"/>
      <c r="L56" s="10">
        <v>8429.02492781348</v>
      </c>
      <c r="M56" s="11"/>
      <c r="N56" s="10">
        <v>16929.5927187873</v>
      </c>
      <c r="O56" s="13"/>
    </row>
    <row r="57" spans="7:16" s="29" customFormat="1" ht="15.75" customHeight="1">
      <c r="G57" s="14" t="s">
        <v>30</v>
      </c>
      <c r="L57" s="226">
        <v>3421.235145416357</v>
      </c>
      <c r="M57" s="30"/>
      <c r="N57" s="226">
        <v>8676.696643003099</v>
      </c>
      <c r="O57" s="313"/>
      <c r="P57" s="311"/>
    </row>
    <row r="58" spans="2:15" s="8" customFormat="1" ht="9" customHeight="1">
      <c r="B58" s="7"/>
      <c r="L58" s="10"/>
      <c r="M58" s="11"/>
      <c r="N58" s="10"/>
      <c r="O58" s="13"/>
    </row>
    <row r="59" spans="2:15" s="8" customFormat="1" ht="54.75" customHeight="1">
      <c r="B59" s="2" t="s">
        <v>32</v>
      </c>
      <c r="C59" s="1" t="s">
        <v>33</v>
      </c>
      <c r="L59" s="17">
        <v>64.98088107630934</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64.98088107630934</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1:14" s="8" customFormat="1" ht="12.75">
      <c r="A65" s="1"/>
      <c r="B65" s="7"/>
      <c r="G65" s="102"/>
      <c r="H65" s="102"/>
      <c r="I65" s="102"/>
      <c r="J65" s="102"/>
      <c r="K65" s="102"/>
      <c r="L65" s="238"/>
      <c r="M65" s="238"/>
      <c r="N65" s="104"/>
    </row>
    <row r="66" spans="1:14" s="8" customFormat="1" ht="12.75">
      <c r="A66" s="1"/>
      <c r="B66" s="7"/>
      <c r="G66" s="102"/>
      <c r="H66" s="102"/>
      <c r="I66" s="102"/>
      <c r="J66" s="102"/>
      <c r="K66" s="102"/>
      <c r="L66" s="238"/>
      <c r="M66" s="238"/>
      <c r="N66" s="104"/>
    </row>
    <row r="67" spans="1:14" s="8" customFormat="1" ht="12.75">
      <c r="A67" s="1"/>
      <c r="B67" s="7"/>
      <c r="G67" s="102"/>
      <c r="H67" s="102"/>
      <c r="I67" s="102"/>
      <c r="J67" s="102"/>
      <c r="K67" s="102"/>
      <c r="L67" s="238"/>
      <c r="M67" s="238"/>
      <c r="N67" s="104"/>
    </row>
    <row r="68" spans="1:14" s="8" customFormat="1" ht="12.75">
      <c r="A68" s="18" t="s">
        <v>76</v>
      </c>
      <c r="B68" s="7"/>
      <c r="L68" s="10"/>
      <c r="M68" s="11"/>
      <c r="N68" s="50" t="s">
        <v>1</v>
      </c>
    </row>
    <row r="70" spans="1:14" s="8" customFormat="1" ht="12.75">
      <c r="A70" s="14"/>
      <c r="B70" s="7"/>
      <c r="C70" s="94" t="s">
        <v>161</v>
      </c>
      <c r="D70" s="93">
        <v>42094</v>
      </c>
      <c r="L70" s="211" t="s">
        <v>2</v>
      </c>
      <c r="M70" s="16"/>
      <c r="N70" s="211" t="s">
        <v>3</v>
      </c>
    </row>
    <row r="72" spans="1:14" s="8" customFormat="1" ht="12.75">
      <c r="A72" s="1"/>
      <c r="B72" s="31">
        <v>1</v>
      </c>
      <c r="C72" s="21" t="s">
        <v>34</v>
      </c>
      <c r="I72" s="15" t="s">
        <v>35</v>
      </c>
      <c r="J72" s="13"/>
      <c r="K72" s="13"/>
      <c r="L72" s="222">
        <v>0</v>
      </c>
      <c r="M72" s="32"/>
      <c r="N72" s="222">
        <v>-16004.954361801441</v>
      </c>
    </row>
    <row r="73" spans="1:14" s="8" customFormat="1" ht="12.75">
      <c r="A73" s="1"/>
      <c r="B73" s="7"/>
      <c r="C73" s="15"/>
      <c r="D73" s="14"/>
      <c r="I73" s="13"/>
      <c r="L73" s="10"/>
      <c r="M73" s="32"/>
      <c r="N73" s="10"/>
    </row>
    <row r="74" spans="1:14" s="8" customFormat="1" ht="12.75">
      <c r="A74" s="1"/>
      <c r="B74" s="7"/>
      <c r="I74" s="8" t="s">
        <v>29</v>
      </c>
      <c r="J74" s="33" t="s">
        <v>36</v>
      </c>
      <c r="K74" s="33"/>
      <c r="L74" s="10">
        <v>0</v>
      </c>
      <c r="M74" s="32"/>
      <c r="N74" s="10">
        <v>-4792.021497247694</v>
      </c>
    </row>
    <row r="75" spans="1:14" s="8" customFormat="1" ht="12.75">
      <c r="A75" s="1"/>
      <c r="B75" s="7"/>
      <c r="I75" s="13"/>
      <c r="J75" s="34" t="s">
        <v>37</v>
      </c>
      <c r="K75" s="34"/>
      <c r="L75" s="10">
        <v>0</v>
      </c>
      <c r="M75" s="32"/>
      <c r="N75" s="10">
        <v>-5752.858615556104</v>
      </c>
    </row>
    <row r="76" spans="1:14" s="8" customFormat="1" ht="12.75">
      <c r="A76" s="1"/>
      <c r="B76" s="7"/>
      <c r="I76" s="13"/>
      <c r="J76" s="33" t="s">
        <v>38</v>
      </c>
      <c r="K76" s="33"/>
      <c r="L76" s="10">
        <v>0</v>
      </c>
      <c r="M76" s="32"/>
      <c r="N76" s="10">
        <v>-5460.074248997644</v>
      </c>
    </row>
    <row r="77" spans="1:14" s="8" customFormat="1" ht="12.75" customHeight="1">
      <c r="A77" s="1"/>
      <c r="B77" s="7"/>
      <c r="L77" s="28"/>
      <c r="M77" s="32"/>
      <c r="N77" s="28"/>
    </row>
    <row r="78" spans="1:14" s="8" customFormat="1" ht="12.75">
      <c r="A78" s="1"/>
      <c r="B78" s="31">
        <v>2</v>
      </c>
      <c r="C78" s="21" t="s">
        <v>39</v>
      </c>
      <c r="I78" s="13"/>
      <c r="J78" s="13"/>
      <c r="K78" s="13"/>
      <c r="L78" s="10"/>
      <c r="M78" s="32"/>
      <c r="N78" s="10"/>
    </row>
    <row r="79" spans="1:14" s="8" customFormat="1" ht="12.75">
      <c r="A79" s="1"/>
      <c r="B79" s="31"/>
      <c r="C79" s="21" t="s">
        <v>40</v>
      </c>
      <c r="I79" s="13"/>
      <c r="J79" s="13"/>
      <c r="K79" s="13"/>
      <c r="L79" s="222">
        <v>-14940.136928059048</v>
      </c>
      <c r="M79" s="32"/>
      <c r="N79" s="222">
        <v>-7705.662458596371</v>
      </c>
    </row>
    <row r="80" spans="1:14" s="8" customFormat="1" ht="12.75" customHeight="1">
      <c r="A80" s="1"/>
      <c r="B80" s="31"/>
      <c r="C80" s="21" t="s">
        <v>41</v>
      </c>
      <c r="D80" s="14"/>
      <c r="I80" s="13"/>
      <c r="J80" s="13"/>
      <c r="K80" s="13"/>
      <c r="L80" s="10"/>
      <c r="M80" s="32"/>
      <c r="N80" s="10"/>
    </row>
    <row r="81" spans="2:14" s="8" customFormat="1" ht="12.75">
      <c r="B81" s="7"/>
      <c r="C81" s="8" t="s">
        <v>8</v>
      </c>
      <c r="D81" s="8" t="s">
        <v>42</v>
      </c>
      <c r="I81" s="15" t="s">
        <v>35</v>
      </c>
      <c r="J81" s="13"/>
      <c r="K81" s="13"/>
      <c r="L81" s="222">
        <v>-20938.92602334854</v>
      </c>
      <c r="M81" s="35"/>
      <c r="N81" s="222">
        <v>-7782.316111703984</v>
      </c>
    </row>
    <row r="82" spans="2:14" s="8" customFormat="1" ht="9" customHeight="1">
      <c r="B82" s="7"/>
      <c r="I82" s="13"/>
      <c r="L82" s="10"/>
      <c r="M82" s="32"/>
      <c r="N82" s="10"/>
    </row>
    <row r="83" spans="9:14" s="8" customFormat="1" ht="12">
      <c r="I83" s="8" t="s">
        <v>29</v>
      </c>
      <c r="J83" s="33" t="s">
        <v>36</v>
      </c>
      <c r="K83" s="33"/>
      <c r="L83" s="10">
        <v>-4973.18372035908</v>
      </c>
      <c r="M83" s="32"/>
      <c r="N83" s="10">
        <v>-833.245212449241</v>
      </c>
    </row>
    <row r="84" spans="9:14" s="8" customFormat="1" ht="12">
      <c r="I84" s="13"/>
      <c r="J84" s="34" t="s">
        <v>37</v>
      </c>
      <c r="K84" s="34"/>
      <c r="L84" s="10">
        <v>-5422.319360580464</v>
      </c>
      <c r="M84" s="32"/>
      <c r="N84" s="10">
        <v>-2816.5755514697476</v>
      </c>
    </row>
    <row r="85" spans="9:14" s="8" customFormat="1" ht="12">
      <c r="I85" s="13"/>
      <c r="J85" s="33" t="s">
        <v>38</v>
      </c>
      <c r="K85" s="33"/>
      <c r="L85" s="10">
        <v>-10543.422942408999</v>
      </c>
      <c r="M85" s="32"/>
      <c r="N85" s="10">
        <v>-4132.495347784995</v>
      </c>
    </row>
    <row r="86" spans="9:14" s="8" customFormat="1" ht="13.5" customHeight="1">
      <c r="I86" s="13"/>
      <c r="J86" s="33"/>
      <c r="K86" s="33"/>
      <c r="L86" s="10"/>
      <c r="M86" s="32"/>
      <c r="N86" s="10"/>
    </row>
    <row r="87" spans="3:14" s="8" customFormat="1" ht="12.75">
      <c r="C87" s="8" t="s">
        <v>20</v>
      </c>
      <c r="D87" s="8" t="s">
        <v>43</v>
      </c>
      <c r="I87" s="15" t="s">
        <v>44</v>
      </c>
      <c r="J87" s="13"/>
      <c r="K87" s="13"/>
      <c r="L87" s="222">
        <v>5998.789095289494</v>
      </c>
      <c r="M87" s="32"/>
      <c r="N87" s="222">
        <v>76.65365310761213</v>
      </c>
    </row>
    <row r="88" spans="9:14" s="8" customFormat="1" ht="9" customHeight="1">
      <c r="I88" s="13"/>
      <c r="L88" s="10"/>
      <c r="M88" s="32"/>
      <c r="N88" s="10"/>
    </row>
    <row r="89" spans="9:14" s="8" customFormat="1" ht="12">
      <c r="I89" s="8" t="s">
        <v>29</v>
      </c>
      <c r="J89" s="33" t="s">
        <v>36</v>
      </c>
      <c r="K89" s="33"/>
      <c r="L89" s="10">
        <v>825.0367504689231</v>
      </c>
      <c r="M89" s="32"/>
      <c r="N89" s="10">
        <v>59.92015310761213</v>
      </c>
    </row>
    <row r="90" spans="9:14" s="8" customFormat="1" ht="12">
      <c r="I90" s="13"/>
      <c r="J90" s="34" t="s">
        <v>37</v>
      </c>
      <c r="K90" s="34"/>
      <c r="L90" s="10">
        <v>936.1595492883499</v>
      </c>
      <c r="M90" s="32"/>
      <c r="N90" s="10">
        <v>16.7335</v>
      </c>
    </row>
    <row r="91" spans="9:14" s="8" customFormat="1" ht="12">
      <c r="I91" s="13"/>
      <c r="J91" s="33" t="s">
        <v>38</v>
      </c>
      <c r="K91" s="33"/>
      <c r="L91" s="10">
        <v>4237.592795532222</v>
      </c>
      <c r="M91" s="32"/>
      <c r="N91" s="10">
        <v>0</v>
      </c>
    </row>
    <row r="92" spans="9:14" s="8" customFormat="1" ht="12" customHeight="1">
      <c r="I92" s="13"/>
      <c r="J92" s="13"/>
      <c r="K92" s="13"/>
      <c r="L92" s="10"/>
      <c r="M92" s="32"/>
      <c r="N92" s="10"/>
    </row>
    <row r="93" spans="2:14" s="8" customFormat="1" ht="12.75">
      <c r="B93" s="31">
        <v>3</v>
      </c>
      <c r="C93" s="21" t="s">
        <v>121</v>
      </c>
      <c r="L93" s="222">
        <v>-5030.734871919885</v>
      </c>
      <c r="M93" s="35"/>
      <c r="N93" s="222">
        <v>-7.937733032224536</v>
      </c>
    </row>
    <row r="94" spans="3:14" s="8" customFormat="1" ht="35.25" customHeight="1">
      <c r="C94" s="8" t="s">
        <v>122</v>
      </c>
      <c r="I94" s="15" t="s">
        <v>44</v>
      </c>
      <c r="J94" s="13"/>
      <c r="K94" s="13"/>
      <c r="L94" s="17">
        <v>-7722.167606166957</v>
      </c>
      <c r="M94" s="48"/>
      <c r="N94" s="17">
        <v>-6.659730032224501</v>
      </c>
    </row>
    <row r="95" spans="9:14" s="8" customFormat="1" ht="18.75" customHeight="1">
      <c r="I95" s="8" t="s">
        <v>29</v>
      </c>
      <c r="J95" s="33" t="s">
        <v>36</v>
      </c>
      <c r="L95" s="10">
        <v>-6370.911836791415</v>
      </c>
      <c r="M95" s="11"/>
      <c r="N95" s="10">
        <v>-6.659730032224501</v>
      </c>
    </row>
    <row r="96" spans="10:14" s="8" customFormat="1" ht="12">
      <c r="J96" s="34" t="s">
        <v>37</v>
      </c>
      <c r="L96" s="10">
        <v>-656.882304323206</v>
      </c>
      <c r="M96" s="11"/>
      <c r="N96" s="10">
        <v>0</v>
      </c>
    </row>
    <row r="97" spans="1:14" s="8" customFormat="1" ht="12.75">
      <c r="A97" s="1"/>
      <c r="J97" s="33" t="s">
        <v>38</v>
      </c>
      <c r="L97" s="10">
        <v>-694.373465052336</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3096.5494252346857</v>
      </c>
      <c r="M99" s="48"/>
      <c r="N99" s="17">
        <v>0</v>
      </c>
    </row>
    <row r="100" spans="1:14" s="8" customFormat="1" ht="19.5" customHeight="1">
      <c r="A100" s="1"/>
      <c r="I100" s="8" t="s">
        <v>29</v>
      </c>
      <c r="J100" s="33" t="s">
        <v>36</v>
      </c>
      <c r="L100" s="10">
        <v>2968.6181598356043</v>
      </c>
      <c r="M100" s="11"/>
      <c r="N100" s="10">
        <v>0</v>
      </c>
    </row>
    <row r="101" spans="1:14" s="8" customFormat="1" ht="12.75">
      <c r="A101" s="1"/>
      <c r="B101" s="7"/>
      <c r="J101" s="34" t="s">
        <v>37</v>
      </c>
      <c r="L101" s="10">
        <v>127.93126539908157</v>
      </c>
      <c r="M101" s="11"/>
      <c r="N101" s="10">
        <v>0</v>
      </c>
    </row>
    <row r="102" spans="1:14" s="8" customFormat="1" ht="12.75">
      <c r="A102" s="36"/>
      <c r="B102" s="13"/>
      <c r="C102" s="13"/>
      <c r="D102" s="13"/>
      <c r="E102" s="13"/>
      <c r="F102" s="13"/>
      <c r="G102" s="13"/>
      <c r="H102" s="13"/>
      <c r="J102" s="33" t="s">
        <v>38</v>
      </c>
      <c r="L102" s="10">
        <v>0</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-845.727512987615</v>
      </c>
      <c r="M104" s="48"/>
      <c r="N104" s="17">
        <v>-1046.280891</v>
      </c>
    </row>
    <row r="105" spans="1:14" s="8" customFormat="1" ht="12.75">
      <c r="A105" s="36"/>
      <c r="B105" s="13"/>
      <c r="I105" s="8" t="s">
        <v>29</v>
      </c>
      <c r="J105" s="33" t="s">
        <v>36</v>
      </c>
      <c r="L105" s="10">
        <v>-845.727512987615</v>
      </c>
      <c r="M105" s="11"/>
      <c r="N105" s="10">
        <v>-1046.280891</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440.610822</v>
      </c>
      <c r="M109" s="48"/>
      <c r="N109" s="17">
        <v>1045.002888</v>
      </c>
    </row>
    <row r="110" spans="1:14" s="8" customFormat="1" ht="12.75">
      <c r="A110" s="36"/>
      <c r="B110" s="13"/>
      <c r="I110" s="8" t="s">
        <v>29</v>
      </c>
      <c r="J110" s="33" t="s">
        <v>36</v>
      </c>
      <c r="L110" s="10">
        <v>440.610822</v>
      </c>
      <c r="M110" s="11"/>
      <c r="N110" s="10">
        <v>1045.002888</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1:14" s="8" customFormat="1" ht="42" customHeight="1">
      <c r="A113" s="1"/>
      <c r="B113" s="18" t="s">
        <v>45</v>
      </c>
      <c r="L113" s="17">
        <v>-19970.871799978937</v>
      </c>
      <c r="M113" s="48"/>
      <c r="N113" s="17">
        <v>-23718.554553430036</v>
      </c>
    </row>
    <row r="114" spans="1:14" s="8" customFormat="1" ht="12.75">
      <c r="A114" s="1"/>
      <c r="B114" s="18"/>
      <c r="L114" s="222"/>
      <c r="M114" s="37"/>
      <c r="N114" s="222"/>
    </row>
    <row r="115" spans="1:14" s="8" customFormat="1" ht="12.75">
      <c r="A115" s="1"/>
      <c r="B115" s="1"/>
      <c r="L115" s="10"/>
      <c r="M115" s="11"/>
      <c r="N115" s="10"/>
    </row>
    <row r="116" spans="1:14" s="8" customFormat="1" ht="12.75">
      <c r="A116" s="1"/>
      <c r="L116" s="10"/>
      <c r="M116" s="11"/>
      <c r="N116" s="10"/>
    </row>
    <row r="117" spans="1:14" s="8" customFormat="1" ht="17.25" customHeight="1">
      <c r="A117" s="1"/>
      <c r="L117" s="10"/>
      <c r="M117" s="11"/>
      <c r="N117" s="10"/>
    </row>
    <row r="118" spans="1:14" s="8" customFormat="1" ht="12.75">
      <c r="A118" s="18" t="s">
        <v>78</v>
      </c>
      <c r="L118" s="10"/>
      <c r="M118" s="11"/>
      <c r="N118" s="10"/>
    </row>
    <row r="120" spans="1:14" s="8" customFormat="1" ht="12.75">
      <c r="A120" s="14"/>
      <c r="B120" s="14"/>
      <c r="C120" s="94" t="s">
        <v>161</v>
      </c>
      <c r="D120" s="93">
        <v>42094</v>
      </c>
      <c r="I120" s="51" t="s">
        <v>1</v>
      </c>
      <c r="L120" s="211" t="s">
        <v>2</v>
      </c>
      <c r="M120" s="16"/>
      <c r="N120" s="211" t="s">
        <v>3</v>
      </c>
    </row>
    <row r="121" spans="1:14" s="8" customFormat="1" ht="12.75">
      <c r="A121" s="1"/>
      <c r="B121" s="7"/>
      <c r="I121" s="15"/>
      <c r="J121" s="15"/>
      <c r="K121" s="15"/>
      <c r="L121" s="11"/>
      <c r="M121" s="11"/>
      <c r="N121" s="11"/>
    </row>
    <row r="122" spans="1:14" s="8" customFormat="1" ht="12.75">
      <c r="A122" s="1"/>
      <c r="B122" s="31">
        <v>1</v>
      </c>
      <c r="C122" s="38" t="s">
        <v>46</v>
      </c>
      <c r="I122" s="13"/>
      <c r="J122" s="13"/>
      <c r="K122" s="13"/>
      <c r="L122" s="222">
        <v>0</v>
      </c>
      <c r="M122" s="11"/>
      <c r="N122" s="222">
        <v>0</v>
      </c>
    </row>
    <row r="123" spans="1:14" s="8" customFormat="1" ht="12.75">
      <c r="A123" s="1"/>
      <c r="B123" s="7"/>
      <c r="I123" s="13"/>
      <c r="J123" s="13"/>
      <c r="K123" s="13"/>
      <c r="L123" s="10"/>
      <c r="M123" s="32"/>
      <c r="N123" s="10"/>
    </row>
    <row r="124" spans="1:14" s="8" customFormat="1" ht="12.75">
      <c r="A124" s="1"/>
      <c r="B124" s="7"/>
      <c r="C124" s="8" t="s">
        <v>8</v>
      </c>
      <c r="D124" s="8" t="s">
        <v>47</v>
      </c>
      <c r="I124" s="13"/>
      <c r="J124" s="13"/>
      <c r="K124" s="13"/>
      <c r="L124" s="12">
        <v>0</v>
      </c>
      <c r="M124" s="39"/>
      <c r="N124" s="12">
        <v>0</v>
      </c>
    </row>
    <row r="125" spans="1:14" s="8" customFormat="1" ht="12.75">
      <c r="A125" s="1"/>
      <c r="B125" s="7"/>
      <c r="C125" s="8" t="s">
        <v>20</v>
      </c>
      <c r="D125" s="8" t="s">
        <v>48</v>
      </c>
      <c r="I125" s="253"/>
      <c r="J125" s="13"/>
      <c r="K125" s="13"/>
      <c r="L125" s="12">
        <v>0</v>
      </c>
      <c r="M125" s="39"/>
      <c r="N125" s="12">
        <v>0</v>
      </c>
    </row>
    <row r="126" spans="1:14" s="8" customFormat="1" ht="12.75">
      <c r="A126" s="1"/>
      <c r="B126" s="7"/>
      <c r="I126" s="13"/>
      <c r="J126" s="13"/>
      <c r="K126" s="13"/>
      <c r="L126" s="10"/>
      <c r="M126" s="32"/>
      <c r="N126" s="10"/>
    </row>
    <row r="127" spans="1:14" s="8" customFormat="1" ht="12.75">
      <c r="A127" s="1"/>
      <c r="B127" s="7"/>
      <c r="I127" s="13"/>
      <c r="J127" s="13"/>
      <c r="K127" s="13"/>
      <c r="L127" s="10"/>
      <c r="M127" s="32"/>
      <c r="N127" s="10"/>
    </row>
    <row r="128" spans="1:14" s="8" customFormat="1" ht="12.75">
      <c r="A128" s="1"/>
      <c r="B128" s="31">
        <v>2</v>
      </c>
      <c r="C128" s="21" t="s">
        <v>49</v>
      </c>
      <c r="I128" s="13"/>
      <c r="J128" s="13"/>
      <c r="K128" s="13"/>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42094</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7584.824121397901</v>
      </c>
      <c r="M148" s="37"/>
      <c r="N148" s="42">
        <v>6.588801748683</v>
      </c>
      <c r="O148" s="20"/>
      <c r="P148" s="15"/>
      <c r="Q148" s="15"/>
    </row>
    <row r="149" spans="4:17" ht="12.75">
      <c r="D149" s="8" t="s">
        <v>61</v>
      </c>
      <c r="I149" s="29"/>
      <c r="J149" s="29"/>
      <c r="K149" s="29"/>
      <c r="L149" s="42">
        <v>14543.315155477354</v>
      </c>
      <c r="M149" s="37"/>
      <c r="N149" s="42">
        <v>17754.9978249032</v>
      </c>
      <c r="O149" s="20"/>
      <c r="P149" s="15"/>
      <c r="Q149" s="15"/>
    </row>
    <row r="150" spans="4:14" ht="12.75">
      <c r="D150" s="14"/>
      <c r="I150" s="29"/>
      <c r="J150" s="29"/>
      <c r="K150" s="29"/>
      <c r="L150" s="258"/>
      <c r="M150" s="312"/>
      <c r="N150" s="258"/>
    </row>
    <row r="151" spans="3:14" ht="12.75">
      <c r="C151" s="8" t="s">
        <v>62</v>
      </c>
      <c r="D151" s="8" t="s">
        <v>63</v>
      </c>
      <c r="J151" s="29"/>
      <c r="K151" s="29"/>
      <c r="L151" s="41">
        <v>1507.1542400384335</v>
      </c>
      <c r="M151" s="37"/>
      <c r="N151" s="41">
        <v>1612.4689265788138</v>
      </c>
    </row>
    <row r="152" spans="9:14" ht="12.75">
      <c r="I152" s="8" t="s">
        <v>64</v>
      </c>
      <c r="J152" s="29"/>
      <c r="K152" s="29"/>
      <c r="L152" s="28">
        <v>158.38485620402267</v>
      </c>
      <c r="N152" s="28">
        <v>1081.220641903638</v>
      </c>
    </row>
    <row r="153" spans="9:14" ht="12.75">
      <c r="I153" s="8" t="s">
        <v>65</v>
      </c>
      <c r="J153" s="29"/>
      <c r="K153" s="29"/>
      <c r="L153" s="28">
        <v>1278.3265674787935</v>
      </c>
      <c r="N153" s="28">
        <v>529.9042925201621</v>
      </c>
    </row>
    <row r="154" spans="9:14" ht="12.75">
      <c r="I154" s="8" t="s">
        <v>66</v>
      </c>
      <c r="J154" s="29"/>
      <c r="K154" s="29"/>
      <c r="L154" s="28">
        <v>70.44281635561737</v>
      </c>
      <c r="N154" s="28">
        <v>1.34399215501389</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122383.19663459928</v>
      </c>
      <c r="M169" s="317"/>
      <c r="N169" s="317">
        <v>25496.707979018676</v>
      </c>
    </row>
    <row r="170" spans="1:14" s="8" customFormat="1" ht="12.75">
      <c r="A170" s="1"/>
      <c r="B170" s="7"/>
      <c r="C170" s="7"/>
      <c r="J170" s="316" t="s">
        <v>129</v>
      </c>
      <c r="K170" s="13"/>
      <c r="L170" s="317">
        <v>1388.348336083473</v>
      </c>
      <c r="M170" s="317"/>
      <c r="N170" s="317">
        <v>1612.468926578767</v>
      </c>
    </row>
    <row r="171" spans="1:14" s="8" customFormat="1" ht="12.75">
      <c r="A171" s="1"/>
      <c r="B171" s="7"/>
      <c r="C171" s="7"/>
      <c r="I171" s="316"/>
      <c r="J171" s="316" t="s">
        <v>130</v>
      </c>
      <c r="K171" s="13"/>
      <c r="L171" s="318">
        <v>-845.727512547694</v>
      </c>
      <c r="M171" s="317"/>
      <c r="N171" s="318">
        <v>-1046.2808905168831</v>
      </c>
    </row>
    <row r="172" spans="1:14" s="8" customFormat="1" ht="12.75">
      <c r="A172" s="1"/>
      <c r="B172" s="7"/>
      <c r="C172" s="7"/>
      <c r="J172" s="316" t="s">
        <v>131</v>
      </c>
      <c r="K172" s="13"/>
      <c r="L172" s="317">
        <v>124617.27248323045</v>
      </c>
      <c r="M172" s="317"/>
      <c r="N172" s="317">
        <v>28155.457796114326</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1:14" s="8" customFormat="1" ht="12.75">
      <c r="A177" s="1"/>
      <c r="B177" s="7"/>
      <c r="D177" s="8" t="s">
        <v>133</v>
      </c>
      <c r="J177" s="110"/>
      <c r="K177" s="13"/>
      <c r="L177" s="28"/>
      <c r="M177" s="28"/>
      <c r="N177" s="28"/>
    </row>
    <row r="178" spans="1:14" s="8" customFormat="1" ht="12.75">
      <c r="A178" s="1"/>
      <c r="B178" s="7"/>
      <c r="K178" s="13"/>
      <c r="L178" s="28"/>
      <c r="M178" s="28"/>
      <c r="N178" s="28"/>
    </row>
    <row r="179" spans="1:14" s="8" customFormat="1" ht="12.75">
      <c r="A179" s="1"/>
      <c r="B179" s="7"/>
      <c r="K179" s="13"/>
      <c r="L179" s="28"/>
      <c r="M179" s="28"/>
      <c r="N179" s="28"/>
    </row>
    <row r="180" spans="1:14" s="8" customFormat="1" ht="12.75">
      <c r="A180" s="1"/>
      <c r="B180" s="7"/>
      <c r="J180" s="13"/>
      <c r="K180" s="13"/>
      <c r="L180" s="47"/>
      <c r="M180" s="13"/>
      <c r="N180" s="47"/>
    </row>
    <row r="181" spans="1:14" s="8" customFormat="1" ht="12.75">
      <c r="A181" s="43"/>
      <c r="B181" s="44"/>
      <c r="C181" s="45"/>
      <c r="D181" s="45"/>
      <c r="E181" s="45"/>
      <c r="F181" s="45"/>
      <c r="G181" s="45"/>
      <c r="H181" s="45"/>
      <c r="I181" s="46"/>
      <c r="J181" s="46"/>
      <c r="K181" s="46"/>
      <c r="L181" s="263"/>
      <c r="M181" s="315"/>
      <c r="N181" s="263"/>
    </row>
    <row r="186" spans="1:14" s="8" customFormat="1" ht="12.75">
      <c r="A186" s="1"/>
      <c r="B186" s="7"/>
      <c r="F186" s="22"/>
      <c r="L186" s="10"/>
      <c r="M186" s="11"/>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42062</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118202.11949061183</v>
      </c>
      <c r="M8" s="216"/>
      <c r="N8" s="216">
        <v>27350.244451132545</v>
      </c>
    </row>
    <row r="9" spans="1:15" s="311" customFormat="1" ht="15">
      <c r="A9" s="3"/>
      <c r="L9" s="218"/>
      <c r="M9" s="312"/>
      <c r="N9" s="218"/>
      <c r="O9" s="313"/>
    </row>
    <row r="10" spans="2:14" ht="12.75">
      <c r="B10" s="7">
        <v>1</v>
      </c>
      <c r="C10" s="21" t="s">
        <v>7</v>
      </c>
      <c r="L10" s="222">
        <v>79334.95675764876</v>
      </c>
      <c r="M10" s="222"/>
      <c r="N10" s="222">
        <v>8870.54772231235</v>
      </c>
    </row>
    <row r="11" spans="12:14" ht="7.5" customHeight="1">
      <c r="L11" s="17"/>
      <c r="N11" s="17"/>
    </row>
    <row r="12" spans="3:14" ht="15.75" customHeight="1">
      <c r="C12" s="8" t="s">
        <v>8</v>
      </c>
      <c r="D12" s="8" t="s">
        <v>9</v>
      </c>
      <c r="L12" s="17">
        <v>78780.43655684366</v>
      </c>
      <c r="N12" s="17">
        <v>7975.094284715855</v>
      </c>
    </row>
    <row r="13" ht="7.5" customHeight="1"/>
    <row r="14" spans="4:14" ht="15" customHeight="1">
      <c r="D14" s="8" t="s">
        <v>10</v>
      </c>
      <c r="L14" s="17">
        <v>75855.08632627176</v>
      </c>
      <c r="M14" s="19"/>
      <c r="N14" s="17">
        <v>4636.9087831894</v>
      </c>
    </row>
    <row r="15" spans="4:14" ht="15" customHeight="1">
      <c r="D15" s="22" t="s">
        <v>11</v>
      </c>
      <c r="E15" s="23" t="s">
        <v>12</v>
      </c>
      <c r="L15" s="10">
        <v>75349.02350613411</v>
      </c>
      <c r="N15" s="10">
        <v>4636.9087831894</v>
      </c>
    </row>
    <row r="16" spans="4:14" ht="15" customHeight="1">
      <c r="D16" s="22" t="s">
        <v>13</v>
      </c>
      <c r="E16" s="8" t="s">
        <v>14</v>
      </c>
      <c r="L16" s="10">
        <v>0</v>
      </c>
      <c r="N16" s="10">
        <v>0</v>
      </c>
    </row>
    <row r="17" spans="6:14" ht="15" customHeight="1">
      <c r="F17" s="24" t="s">
        <v>15</v>
      </c>
      <c r="L17" s="226">
        <v>0</v>
      </c>
      <c r="M17" s="25"/>
      <c r="N17" s="226">
        <v>0</v>
      </c>
    </row>
    <row r="18" spans="6:14" ht="15" customHeight="1">
      <c r="F18" s="24" t="s">
        <v>16</v>
      </c>
      <c r="L18" s="226">
        <v>0</v>
      </c>
      <c r="M18" s="25"/>
      <c r="N18" s="226">
        <v>0</v>
      </c>
    </row>
    <row r="19" spans="4:14" ht="15" customHeight="1">
      <c r="D19" s="22" t="s">
        <v>17</v>
      </c>
      <c r="E19" s="8" t="s">
        <v>18</v>
      </c>
      <c r="L19" s="10">
        <v>506.06282013765406</v>
      </c>
      <c r="N19" s="10">
        <v>0</v>
      </c>
    </row>
    <row r="20" spans="6:14" ht="15" customHeight="1">
      <c r="F20" s="24" t="s">
        <v>15</v>
      </c>
      <c r="L20" s="226">
        <v>0</v>
      </c>
      <c r="M20" s="25"/>
      <c r="N20" s="226">
        <v>0</v>
      </c>
    </row>
    <row r="21" spans="6:14" ht="15" customHeight="1">
      <c r="F21" s="24" t="s">
        <v>16</v>
      </c>
      <c r="L21" s="226">
        <v>506.06282013765406</v>
      </c>
      <c r="M21" s="25"/>
      <c r="N21" s="226">
        <v>0</v>
      </c>
    </row>
    <row r="22" spans="6:14" ht="7.5" customHeight="1">
      <c r="F22" s="24"/>
      <c r="L22" s="226"/>
      <c r="M22" s="25"/>
      <c r="N22" s="226"/>
    </row>
    <row r="23" spans="4:14" ht="12.75">
      <c r="D23" s="8" t="s">
        <v>19</v>
      </c>
      <c r="L23" s="17">
        <v>2925.350230571896</v>
      </c>
      <c r="M23" s="19"/>
      <c r="N23" s="17">
        <v>3338.185501526454</v>
      </c>
    </row>
    <row r="24" spans="4:14" ht="15" customHeight="1">
      <c r="D24" s="22" t="s">
        <v>11</v>
      </c>
      <c r="E24" s="23" t="s">
        <v>12</v>
      </c>
      <c r="L24" s="10">
        <v>2441.32274969628</v>
      </c>
      <c r="N24" s="10">
        <v>3338.185501526454</v>
      </c>
    </row>
    <row r="25" spans="4:14" ht="15" customHeight="1">
      <c r="D25" s="22" t="s">
        <v>13</v>
      </c>
      <c r="E25" s="8" t="s">
        <v>14</v>
      </c>
      <c r="L25" s="10">
        <v>0</v>
      </c>
      <c r="N25" s="10">
        <v>0</v>
      </c>
    </row>
    <row r="26" spans="6:14" ht="15" customHeight="1">
      <c r="F26" s="24" t="s">
        <v>15</v>
      </c>
      <c r="L26" s="226">
        <v>0</v>
      </c>
      <c r="M26" s="25"/>
      <c r="N26" s="226">
        <v>0</v>
      </c>
    </row>
    <row r="27" spans="6:14" ht="15" customHeight="1">
      <c r="F27" s="24" t="s">
        <v>16</v>
      </c>
      <c r="L27" s="226">
        <v>0</v>
      </c>
      <c r="M27" s="25"/>
      <c r="N27" s="226">
        <v>0</v>
      </c>
    </row>
    <row r="28" spans="4:14" ht="15" customHeight="1">
      <c r="D28" s="22" t="s">
        <v>17</v>
      </c>
      <c r="E28" s="8" t="s">
        <v>18</v>
      </c>
      <c r="L28" s="10">
        <v>484.027480875616</v>
      </c>
      <c r="N28" s="10">
        <v>0</v>
      </c>
    </row>
    <row r="29" spans="6:14" ht="15" customHeight="1">
      <c r="F29" s="24" t="s">
        <v>15</v>
      </c>
      <c r="L29" s="226">
        <v>0</v>
      </c>
      <c r="M29" s="25"/>
      <c r="N29" s="226">
        <v>0</v>
      </c>
    </row>
    <row r="30" spans="6:14" ht="15" customHeight="1">
      <c r="F30" s="24" t="s">
        <v>16</v>
      </c>
      <c r="L30" s="226">
        <v>484.027480875616</v>
      </c>
      <c r="M30" s="25"/>
      <c r="N30" s="226">
        <v>0</v>
      </c>
    </row>
    <row r="31" spans="12:14" ht="12.75">
      <c r="L31" s="17"/>
      <c r="N31" s="17"/>
    </row>
    <row r="32" spans="3:14" ht="15" customHeight="1">
      <c r="C32" s="8" t="s">
        <v>20</v>
      </c>
      <c r="D32" s="8" t="s">
        <v>80</v>
      </c>
      <c r="F32" s="24"/>
      <c r="L32" s="17">
        <v>554.5202008051014</v>
      </c>
      <c r="M32" s="19"/>
      <c r="N32" s="17">
        <v>895.4534375964951</v>
      </c>
    </row>
    <row r="33" spans="12:14" ht="7.5" customHeight="1">
      <c r="L33" s="17"/>
      <c r="N33" s="17"/>
    </row>
    <row r="34" spans="4:14" ht="12.75">
      <c r="D34" s="22" t="s">
        <v>11</v>
      </c>
      <c r="E34" s="8" t="s">
        <v>21</v>
      </c>
      <c r="L34" s="10">
        <v>419.79630560704373</v>
      </c>
      <c r="N34" s="10">
        <v>616.8491849228518</v>
      </c>
    </row>
    <row r="35" spans="4:14" ht="12.75">
      <c r="D35" s="22" t="s">
        <v>13</v>
      </c>
      <c r="E35" s="8" t="s">
        <v>22</v>
      </c>
      <c r="L35" s="10">
        <v>125.93902858788623</v>
      </c>
      <c r="N35" s="10">
        <v>274.8013644782486</v>
      </c>
    </row>
    <row r="36" spans="6:14" ht="15.75" customHeight="1">
      <c r="F36" s="24" t="s">
        <v>15</v>
      </c>
      <c r="L36" s="228">
        <v>125.93646358788622</v>
      </c>
      <c r="N36" s="228">
        <v>274.8013644782486</v>
      </c>
    </row>
    <row r="37" spans="6:14" ht="12.75">
      <c r="F37" s="24" t="s">
        <v>16</v>
      </c>
      <c r="L37" s="228">
        <v>0.002565</v>
      </c>
      <c r="N37" s="228">
        <v>0</v>
      </c>
    </row>
    <row r="38" spans="4:14" ht="12.75">
      <c r="D38" s="22" t="s">
        <v>17</v>
      </c>
      <c r="E38" s="8" t="s">
        <v>23</v>
      </c>
      <c r="L38" s="10">
        <v>8.78486661017139</v>
      </c>
      <c r="N38" s="10">
        <v>3.802888195394697</v>
      </c>
    </row>
    <row r="39" spans="6:14" ht="12.75">
      <c r="F39" s="24" t="s">
        <v>15</v>
      </c>
      <c r="L39" s="228">
        <v>0</v>
      </c>
      <c r="N39" s="228">
        <v>0</v>
      </c>
    </row>
    <row r="40" spans="6:14" ht="12.75">
      <c r="F40" s="24" t="s">
        <v>16</v>
      </c>
      <c r="L40" s="228">
        <v>8.78486661017139</v>
      </c>
      <c r="N40" s="228">
        <v>3.802888195394697</v>
      </c>
    </row>
    <row r="41" spans="12:14" ht="7.5" customHeight="1">
      <c r="L41" s="228"/>
      <c r="N41" s="228"/>
    </row>
    <row r="42" spans="4:13" ht="12.75">
      <c r="D42" s="22"/>
      <c r="M42" s="49"/>
    </row>
    <row r="43" spans="12:14" ht="7.5" customHeight="1">
      <c r="L43" s="17"/>
      <c r="N43" s="17"/>
    </row>
    <row r="44" spans="2:16" ht="12.75">
      <c r="B44" s="7">
        <v>2</v>
      </c>
      <c r="C44" s="21" t="s">
        <v>24</v>
      </c>
      <c r="L44" s="222">
        <v>4668.372815476033</v>
      </c>
      <c r="N44" s="222">
        <v>0</v>
      </c>
      <c r="P44" s="230"/>
    </row>
    <row r="46" spans="2:16" ht="12.75">
      <c r="B46" s="7">
        <v>3</v>
      </c>
      <c r="C46" s="21" t="s">
        <v>25</v>
      </c>
      <c r="L46" s="222">
        <v>13556.952578455597</v>
      </c>
      <c r="N46" s="222">
        <v>0</v>
      </c>
      <c r="P46" s="230"/>
    </row>
    <row r="47" spans="3:16" ht="12.75">
      <c r="C47" s="21"/>
      <c r="P47" s="230"/>
    </row>
    <row r="48" spans="2:16" ht="12.75">
      <c r="B48" s="7">
        <v>4</v>
      </c>
      <c r="C48" s="21" t="s">
        <v>26</v>
      </c>
      <c r="H48" s="14"/>
      <c r="I48" s="8" t="s">
        <v>27</v>
      </c>
      <c r="L48" s="222">
        <v>12147.888389453816</v>
      </c>
      <c r="N48" s="222">
        <v>0</v>
      </c>
      <c r="P48" s="230"/>
    </row>
    <row r="49" spans="3:16" ht="12.75">
      <c r="C49" s="311"/>
      <c r="H49" s="14"/>
      <c r="I49" s="8" t="s">
        <v>28</v>
      </c>
      <c r="L49" s="231">
        <v>9975238.551</v>
      </c>
      <c r="N49" s="231">
        <v>0</v>
      </c>
      <c r="P49" s="232"/>
    </row>
    <row r="50" ht="12.75">
      <c r="C50" s="311"/>
    </row>
    <row r="51" spans="2:16" ht="12.75">
      <c r="B51" s="7">
        <v>5</v>
      </c>
      <c r="C51" s="21" t="s">
        <v>109</v>
      </c>
      <c r="G51" s="14"/>
      <c r="L51" s="222">
        <v>8493.948949577618</v>
      </c>
      <c r="N51" s="222">
        <v>18479.696728820196</v>
      </c>
      <c r="P51" s="26"/>
    </row>
    <row r="52" spans="3:14" ht="7.5" customHeight="1">
      <c r="C52" s="15"/>
      <c r="G52" s="14"/>
      <c r="L52" s="17"/>
      <c r="N52" s="17"/>
    </row>
    <row r="53" spans="3:16" ht="15.75" customHeight="1">
      <c r="C53" s="15"/>
      <c r="E53" s="27" t="s">
        <v>29</v>
      </c>
      <c r="F53" s="8" t="s">
        <v>82</v>
      </c>
      <c r="G53" s="14"/>
      <c r="L53" s="28">
        <v>0</v>
      </c>
      <c r="N53" s="28">
        <v>0</v>
      </c>
      <c r="P53" s="232"/>
    </row>
    <row r="54" spans="3:16" ht="15.75" customHeight="1">
      <c r="C54" s="15"/>
      <c r="F54" s="8" t="s">
        <v>157</v>
      </c>
      <c r="G54" s="14"/>
      <c r="L54" s="10">
        <v>3217.243352202425</v>
      </c>
      <c r="N54" s="10">
        <v>1867.562625299896</v>
      </c>
      <c r="P54" s="232"/>
    </row>
    <row r="55" spans="3:16" ht="15.75" customHeight="1">
      <c r="C55" s="15"/>
      <c r="G55" s="14" t="s">
        <v>30</v>
      </c>
      <c r="L55" s="226">
        <v>3076.5534785584696</v>
      </c>
      <c r="M55" s="25"/>
      <c r="N55" s="226">
        <v>1394.48196243958</v>
      </c>
      <c r="P55" s="232"/>
    </row>
    <row r="56" spans="3:14" ht="15.75" customHeight="1">
      <c r="C56" s="15"/>
      <c r="F56" s="8" t="s">
        <v>31</v>
      </c>
      <c r="G56" s="14"/>
      <c r="L56" s="10">
        <v>5276.705597375194</v>
      </c>
      <c r="N56" s="10">
        <v>16612.1341035203</v>
      </c>
    </row>
    <row r="57" spans="7:16" s="29" customFormat="1" ht="15.75" customHeight="1">
      <c r="G57" s="14" t="s">
        <v>30</v>
      </c>
      <c r="L57" s="226">
        <v>676.457650421187</v>
      </c>
      <c r="M57" s="30"/>
      <c r="N57" s="226">
        <v>9785.662481880523</v>
      </c>
      <c r="O57" s="313"/>
      <c r="P57" s="311"/>
    </row>
    <row r="58" ht="9" customHeight="1"/>
    <row r="59" spans="2:14" ht="54.75" customHeight="1">
      <c r="B59" s="2" t="s">
        <v>32</v>
      </c>
      <c r="C59" s="1" t="s">
        <v>33</v>
      </c>
      <c r="L59" s="17">
        <v>253.937459151536</v>
      </c>
      <c r="M59" s="19"/>
      <c r="N59" s="17">
        <v>0</v>
      </c>
    </row>
    <row r="60" spans="5:14" ht="12.75">
      <c r="E60" s="27" t="s">
        <v>29</v>
      </c>
      <c r="G60" s="102" t="s">
        <v>105</v>
      </c>
      <c r="H60" s="102"/>
      <c r="I60" s="102"/>
      <c r="J60" s="102"/>
      <c r="K60" s="102"/>
      <c r="L60" s="238">
        <v>0</v>
      </c>
      <c r="M60" s="103"/>
      <c r="N60" s="238">
        <v>0</v>
      </c>
    </row>
    <row r="61" spans="7:14" ht="12.75">
      <c r="G61" s="102" t="s">
        <v>75</v>
      </c>
      <c r="H61" s="102"/>
      <c r="I61" s="102"/>
      <c r="J61" s="102"/>
      <c r="K61" s="102"/>
      <c r="L61" s="238">
        <v>253.937459151536</v>
      </c>
      <c r="M61" s="103"/>
      <c r="N61" s="238">
        <v>0</v>
      </c>
    </row>
    <row r="62" spans="7:14" ht="12.75">
      <c r="G62" s="102" t="s">
        <v>180</v>
      </c>
      <c r="H62" s="102"/>
      <c r="I62" s="102"/>
      <c r="J62" s="102"/>
      <c r="K62" s="102"/>
      <c r="L62" s="238">
        <v>0</v>
      </c>
      <c r="M62" s="238"/>
      <c r="N62" s="238">
        <v>0</v>
      </c>
    </row>
    <row r="63" spans="7:14" ht="12.75">
      <c r="G63" s="102"/>
      <c r="H63" s="102"/>
      <c r="I63" s="102"/>
      <c r="J63" s="102"/>
      <c r="K63" s="102"/>
      <c r="L63" s="238"/>
      <c r="M63" s="238"/>
      <c r="N63" s="104"/>
    </row>
    <row r="64" spans="7:14" ht="12.75">
      <c r="G64" s="102"/>
      <c r="H64" s="102"/>
      <c r="I64" s="102"/>
      <c r="J64" s="102"/>
      <c r="K64" s="102"/>
      <c r="L64" s="238"/>
      <c r="M64" s="238"/>
      <c r="N64" s="104"/>
    </row>
    <row r="65" spans="7:14" ht="12.75">
      <c r="G65" s="102"/>
      <c r="H65" s="102"/>
      <c r="I65" s="102"/>
      <c r="J65" s="102"/>
      <c r="K65" s="102"/>
      <c r="L65" s="238"/>
      <c r="M65" s="238"/>
      <c r="N65" s="104"/>
    </row>
    <row r="66" spans="7:14" ht="12.75">
      <c r="G66" s="102"/>
      <c r="H66" s="102"/>
      <c r="I66" s="102"/>
      <c r="J66" s="102"/>
      <c r="K66" s="102"/>
      <c r="L66" s="238"/>
      <c r="M66" s="238"/>
      <c r="N66" s="104"/>
    </row>
    <row r="67" spans="7:14" ht="12.75">
      <c r="G67" s="102"/>
      <c r="H67" s="102"/>
      <c r="I67" s="102"/>
      <c r="J67" s="102"/>
      <c r="K67" s="102"/>
      <c r="L67" s="238"/>
      <c r="M67" s="238"/>
      <c r="N67" s="104"/>
    </row>
    <row r="68" spans="1:14" ht="12.75">
      <c r="A68" s="18" t="s">
        <v>76</v>
      </c>
      <c r="N68" s="50" t="s">
        <v>1</v>
      </c>
    </row>
    <row r="70" spans="1:14" ht="12.75">
      <c r="A70" s="14"/>
      <c r="C70" s="94" t="s">
        <v>161</v>
      </c>
      <c r="D70" s="93">
        <v>42062</v>
      </c>
      <c r="L70" s="211" t="s">
        <v>2</v>
      </c>
      <c r="M70" s="16"/>
      <c r="N70" s="211" t="s">
        <v>3</v>
      </c>
    </row>
    <row r="72" spans="2:14" ht="12.75">
      <c r="B72" s="31">
        <v>1</v>
      </c>
      <c r="C72" s="21" t="s">
        <v>34</v>
      </c>
      <c r="I72" s="15" t="s">
        <v>35</v>
      </c>
      <c r="J72" s="13"/>
      <c r="K72" s="13"/>
      <c r="L72" s="222">
        <v>0</v>
      </c>
      <c r="M72" s="32"/>
      <c r="N72" s="222">
        <v>-15549.33060982116</v>
      </c>
    </row>
    <row r="73" spans="3:13" ht="12.75">
      <c r="C73" s="15"/>
      <c r="D73" s="14"/>
      <c r="I73" s="13"/>
      <c r="M73" s="32"/>
    </row>
    <row r="74" spans="9:14" ht="12.75">
      <c r="I74" s="8" t="s">
        <v>29</v>
      </c>
      <c r="J74" s="33" t="s">
        <v>36</v>
      </c>
      <c r="K74" s="33"/>
      <c r="L74" s="10">
        <v>0</v>
      </c>
      <c r="M74" s="32"/>
      <c r="N74" s="10">
        <v>-6049.70709015475</v>
      </c>
    </row>
    <row r="75" spans="9:14" ht="12.75">
      <c r="I75" s="13"/>
      <c r="J75" s="34" t="s">
        <v>37</v>
      </c>
      <c r="K75" s="34"/>
      <c r="L75" s="10">
        <v>0</v>
      </c>
      <c r="M75" s="32"/>
      <c r="N75" s="10">
        <v>-5063.306417168543</v>
      </c>
    </row>
    <row r="76" spans="9:14" ht="12.75">
      <c r="I76" s="13"/>
      <c r="J76" s="33" t="s">
        <v>38</v>
      </c>
      <c r="K76" s="33"/>
      <c r="L76" s="10">
        <v>0</v>
      </c>
      <c r="M76" s="32"/>
      <c r="N76" s="10">
        <v>-4436.317102497865</v>
      </c>
    </row>
    <row r="77" spans="12:14" ht="12.75" customHeight="1">
      <c r="L77" s="28"/>
      <c r="M77" s="32"/>
      <c r="N77" s="28"/>
    </row>
    <row r="78" spans="2:13" ht="12.75">
      <c r="B78" s="31">
        <v>2</v>
      </c>
      <c r="C78" s="21" t="s">
        <v>39</v>
      </c>
      <c r="I78" s="13"/>
      <c r="J78" s="13"/>
      <c r="K78" s="13"/>
      <c r="M78" s="32"/>
    </row>
    <row r="79" spans="2:14" ht="12.75">
      <c r="B79" s="31"/>
      <c r="C79" s="21" t="s">
        <v>40</v>
      </c>
      <c r="I79" s="13"/>
      <c r="J79" s="13"/>
      <c r="K79" s="13"/>
      <c r="L79" s="222">
        <v>-13397.103574485403</v>
      </c>
      <c r="M79" s="32"/>
      <c r="N79" s="222">
        <v>-7213.764007005522</v>
      </c>
    </row>
    <row r="80" spans="2:13" ht="12.75" customHeight="1">
      <c r="B80" s="31"/>
      <c r="C80" s="21" t="s">
        <v>41</v>
      </c>
      <c r="D80" s="14"/>
      <c r="I80" s="13"/>
      <c r="J80" s="13"/>
      <c r="K80" s="13"/>
      <c r="M80" s="32"/>
    </row>
    <row r="81" spans="3:14" ht="12.75">
      <c r="C81" s="8" t="s">
        <v>8</v>
      </c>
      <c r="D81" s="8" t="s">
        <v>42</v>
      </c>
      <c r="I81" s="15" t="s">
        <v>35</v>
      </c>
      <c r="J81" s="13"/>
      <c r="K81" s="13"/>
      <c r="L81" s="222">
        <v>-19195.61555336043</v>
      </c>
      <c r="M81" s="35"/>
      <c r="N81" s="222">
        <v>-7442.473559386246</v>
      </c>
    </row>
    <row r="82" spans="9:13" ht="9" customHeight="1">
      <c r="I82" s="13"/>
      <c r="M82" s="32"/>
    </row>
    <row r="83" spans="2:14" ht="12.75">
      <c r="B83" s="8"/>
      <c r="I83" s="8" t="s">
        <v>29</v>
      </c>
      <c r="J83" s="33" t="s">
        <v>36</v>
      </c>
      <c r="K83" s="33"/>
      <c r="L83" s="10">
        <v>-4570.4610587951565</v>
      </c>
      <c r="M83" s="32"/>
      <c r="N83" s="10">
        <v>-857.972887482646</v>
      </c>
    </row>
    <row r="84" spans="2:14" ht="12.75">
      <c r="B84" s="8"/>
      <c r="I84" s="13"/>
      <c r="J84" s="34" t="s">
        <v>37</v>
      </c>
      <c r="K84" s="34"/>
      <c r="L84" s="10">
        <v>-4266.412847720773</v>
      </c>
      <c r="M84" s="32"/>
      <c r="N84" s="10">
        <v>-2307.445044162922</v>
      </c>
    </row>
    <row r="85" spans="2:14" ht="12.75">
      <c r="B85" s="8"/>
      <c r="I85" s="13"/>
      <c r="J85" s="33" t="s">
        <v>38</v>
      </c>
      <c r="K85" s="33"/>
      <c r="L85" s="10">
        <v>-10358.741646844499</v>
      </c>
      <c r="M85" s="32"/>
      <c r="N85" s="10">
        <v>-4277.055627740679</v>
      </c>
    </row>
    <row r="86" spans="2:13" ht="13.5" customHeight="1">
      <c r="B86" s="8"/>
      <c r="I86" s="13"/>
      <c r="J86" s="33"/>
      <c r="K86" s="33"/>
      <c r="M86" s="32"/>
    </row>
    <row r="87" spans="2:14" ht="12.75">
      <c r="B87" s="8"/>
      <c r="C87" s="8" t="s">
        <v>20</v>
      </c>
      <c r="D87" s="8" t="s">
        <v>43</v>
      </c>
      <c r="I87" s="15" t="s">
        <v>44</v>
      </c>
      <c r="J87" s="13"/>
      <c r="K87" s="13"/>
      <c r="L87" s="222">
        <v>5798.511978875024</v>
      </c>
      <c r="M87" s="32"/>
      <c r="N87" s="222">
        <v>228.70955238072403</v>
      </c>
    </row>
    <row r="88" spans="2:13" ht="9" customHeight="1">
      <c r="B88" s="8"/>
      <c r="I88" s="13"/>
      <c r="M88" s="32"/>
    </row>
    <row r="89" spans="2:14" ht="12.75">
      <c r="B89" s="8"/>
      <c r="I89" s="8" t="s">
        <v>29</v>
      </c>
      <c r="J89" s="33" t="s">
        <v>36</v>
      </c>
      <c r="K89" s="33"/>
      <c r="L89" s="10">
        <v>287.69225</v>
      </c>
      <c r="M89" s="32"/>
      <c r="N89" s="10">
        <v>215.55470238072405</v>
      </c>
    </row>
    <row r="90" spans="2:14" ht="12.75">
      <c r="B90" s="8"/>
      <c r="I90" s="13"/>
      <c r="J90" s="34" t="s">
        <v>37</v>
      </c>
      <c r="K90" s="34"/>
      <c r="L90" s="10">
        <v>1103.9107063164931</v>
      </c>
      <c r="M90" s="32"/>
      <c r="N90" s="10">
        <v>13.15485</v>
      </c>
    </row>
    <row r="91" spans="2:14" ht="12.75">
      <c r="B91" s="8"/>
      <c r="I91" s="13"/>
      <c r="J91" s="33" t="s">
        <v>38</v>
      </c>
      <c r="K91" s="33"/>
      <c r="L91" s="10">
        <v>4406.909022558531</v>
      </c>
      <c r="M91" s="32"/>
      <c r="N91" s="10">
        <v>0</v>
      </c>
    </row>
    <row r="92" spans="2:13" ht="12" customHeight="1">
      <c r="B92" s="8"/>
      <c r="I92" s="13"/>
      <c r="J92" s="13"/>
      <c r="K92" s="13"/>
      <c r="M92" s="32"/>
    </row>
    <row r="93" spans="2:14" ht="12.75">
      <c r="B93" s="31">
        <v>3</v>
      </c>
      <c r="C93" s="21" t="s">
        <v>121</v>
      </c>
      <c r="L93" s="222">
        <v>-1858.6242106281165</v>
      </c>
      <c r="M93" s="35"/>
      <c r="N93" s="222">
        <v>93.395518</v>
      </c>
    </row>
    <row r="94" spans="2:14" ht="35.25" customHeight="1">
      <c r="B94" s="8"/>
      <c r="C94" s="8" t="s">
        <v>122</v>
      </c>
      <c r="I94" s="15" t="s">
        <v>44</v>
      </c>
      <c r="J94" s="13"/>
      <c r="K94" s="13"/>
      <c r="L94" s="17">
        <v>-6873.863912100336</v>
      </c>
      <c r="M94" s="48"/>
      <c r="N94" s="17">
        <v>0</v>
      </c>
    </row>
    <row r="95" spans="2:14" ht="18.75" customHeight="1">
      <c r="B95" s="8"/>
      <c r="I95" s="8" t="s">
        <v>29</v>
      </c>
      <c r="J95" s="33" t="s">
        <v>36</v>
      </c>
      <c r="L95" s="10">
        <v>-5161.12670952386</v>
      </c>
      <c r="N95" s="10">
        <v>0</v>
      </c>
    </row>
    <row r="96" spans="2:14" ht="12.75">
      <c r="B96" s="8"/>
      <c r="J96" s="34" t="s">
        <v>37</v>
      </c>
      <c r="L96" s="10">
        <v>-1428.0762007981193</v>
      </c>
      <c r="N96" s="10">
        <v>0</v>
      </c>
    </row>
    <row r="97" spans="2:14" ht="12.75">
      <c r="B97" s="8"/>
      <c r="J97" s="33" t="s">
        <v>38</v>
      </c>
      <c r="L97" s="10">
        <v>-284.66100177835705</v>
      </c>
      <c r="N97" s="10">
        <v>0</v>
      </c>
    </row>
    <row r="98" ht="9" customHeight="1"/>
    <row r="99" spans="3:14" ht="12.75">
      <c r="C99" s="8" t="s">
        <v>123</v>
      </c>
      <c r="H99" s="22"/>
      <c r="I99" s="15" t="s">
        <v>44</v>
      </c>
      <c r="J99" s="13"/>
      <c r="K99" s="13"/>
      <c r="L99" s="17">
        <v>4907.508236472219</v>
      </c>
      <c r="M99" s="48"/>
      <c r="N99" s="17">
        <v>0</v>
      </c>
    </row>
    <row r="100" spans="2:14" ht="19.5" customHeight="1">
      <c r="B100" s="8"/>
      <c r="I100" s="8" t="s">
        <v>29</v>
      </c>
      <c r="J100" s="33" t="s">
        <v>36</v>
      </c>
      <c r="L100" s="10">
        <v>3047.203484840917</v>
      </c>
      <c r="N100" s="10">
        <v>0</v>
      </c>
    </row>
    <row r="101" spans="10:14" ht="12.75">
      <c r="J101" s="34" t="s">
        <v>37</v>
      </c>
      <c r="L101" s="10">
        <v>1860.3047516313027</v>
      </c>
      <c r="N101" s="10">
        <v>0</v>
      </c>
    </row>
    <row r="102" spans="1:14" ht="12.75">
      <c r="A102" s="36"/>
      <c r="B102" s="13"/>
      <c r="C102" s="13"/>
      <c r="D102" s="13"/>
      <c r="E102" s="13"/>
      <c r="F102" s="13"/>
      <c r="G102" s="13"/>
      <c r="H102" s="13"/>
      <c r="J102" s="33" t="s">
        <v>38</v>
      </c>
      <c r="L102" s="10">
        <v>0</v>
      </c>
      <c r="N102" s="10">
        <v>0</v>
      </c>
    </row>
    <row r="103" spans="1:10" ht="12.75">
      <c r="A103" s="36"/>
      <c r="B103" s="13"/>
      <c r="C103" s="13"/>
      <c r="D103" s="13"/>
      <c r="E103" s="13"/>
      <c r="F103" s="13"/>
      <c r="G103" s="13"/>
      <c r="H103" s="13"/>
      <c r="J103" s="33"/>
    </row>
    <row r="104" spans="1:14" ht="12.75">
      <c r="A104" s="36"/>
      <c r="B104" s="13"/>
      <c r="C104" s="8" t="s">
        <v>124</v>
      </c>
      <c r="H104" s="8" t="s">
        <v>112</v>
      </c>
      <c r="I104" s="15" t="s">
        <v>44</v>
      </c>
      <c r="J104" s="13"/>
      <c r="K104" s="13"/>
      <c r="L104" s="17">
        <v>-1125.300163</v>
      </c>
      <c r="M104" s="48"/>
      <c r="N104" s="17">
        <v>-32.033566</v>
      </c>
    </row>
    <row r="105" spans="1:14" ht="12.75">
      <c r="A105" s="36"/>
      <c r="B105" s="13"/>
      <c r="I105" s="8" t="s">
        <v>29</v>
      </c>
      <c r="J105" s="33" t="s">
        <v>36</v>
      </c>
      <c r="L105" s="10">
        <v>-1125.300163</v>
      </c>
      <c r="N105" s="10">
        <v>-32.033566</v>
      </c>
    </row>
    <row r="106" spans="1:14" ht="12.75">
      <c r="A106" s="36"/>
      <c r="B106" s="13"/>
      <c r="J106" s="34" t="s">
        <v>37</v>
      </c>
      <c r="L106" s="10">
        <v>0</v>
      </c>
      <c r="N106" s="10">
        <v>0</v>
      </c>
    </row>
    <row r="107" spans="1:14" ht="12.75">
      <c r="A107" s="36"/>
      <c r="B107" s="13"/>
      <c r="J107" s="33" t="s">
        <v>38</v>
      </c>
      <c r="L107" s="10">
        <v>0</v>
      </c>
      <c r="N107" s="10">
        <v>0</v>
      </c>
    </row>
    <row r="108" spans="1:2" ht="12.75">
      <c r="A108" s="36"/>
      <c r="B108" s="13"/>
    </row>
    <row r="109" spans="1:14" ht="12.75">
      <c r="A109" s="36"/>
      <c r="B109" s="13"/>
      <c r="C109" s="8" t="s">
        <v>125</v>
      </c>
      <c r="H109" s="22" t="s">
        <v>126</v>
      </c>
      <c r="I109" s="15" t="s">
        <v>44</v>
      </c>
      <c r="J109" s="13"/>
      <c r="K109" s="13"/>
      <c r="L109" s="17">
        <v>1233.031628</v>
      </c>
      <c r="M109" s="48"/>
      <c r="N109" s="17">
        <v>125.429084</v>
      </c>
    </row>
    <row r="110" spans="1:14" ht="12.75">
      <c r="A110" s="36"/>
      <c r="B110" s="13"/>
      <c r="I110" s="8" t="s">
        <v>29</v>
      </c>
      <c r="J110" s="33" t="s">
        <v>36</v>
      </c>
      <c r="L110" s="10">
        <v>1233.031628</v>
      </c>
      <c r="N110" s="10">
        <v>125.429084</v>
      </c>
    </row>
    <row r="111" spans="1:14" ht="12.75">
      <c r="A111" s="36"/>
      <c r="B111" s="13"/>
      <c r="J111" s="34" t="s">
        <v>37</v>
      </c>
      <c r="L111" s="10">
        <v>0</v>
      </c>
      <c r="N111" s="10">
        <v>0</v>
      </c>
    </row>
    <row r="112" spans="1:14" ht="12.75">
      <c r="A112" s="36"/>
      <c r="B112" s="13"/>
      <c r="C112" s="13"/>
      <c r="D112" s="13"/>
      <c r="E112" s="13"/>
      <c r="F112" s="13"/>
      <c r="G112" s="13"/>
      <c r="H112" s="13"/>
      <c r="J112" s="33" t="s">
        <v>38</v>
      </c>
      <c r="L112" s="10">
        <v>0</v>
      </c>
      <c r="N112" s="10">
        <v>0</v>
      </c>
    </row>
    <row r="113" spans="2:14" ht="42" customHeight="1">
      <c r="B113" s="18" t="s">
        <v>45</v>
      </c>
      <c r="L113" s="17">
        <v>-15255.72778511352</v>
      </c>
      <c r="M113" s="48"/>
      <c r="N113" s="17">
        <v>-22669.699098826684</v>
      </c>
    </row>
    <row r="114" spans="2:14" ht="12.75">
      <c r="B114" s="18"/>
      <c r="L114" s="222"/>
      <c r="M114" s="37"/>
      <c r="N114" s="222"/>
    </row>
    <row r="115" ht="12.75">
      <c r="B115" s="1"/>
    </row>
    <row r="116" ht="12.75">
      <c r="B116" s="8"/>
    </row>
    <row r="117" ht="17.25" customHeight="1">
      <c r="B117" s="8"/>
    </row>
    <row r="118" spans="1:2" ht="12.75">
      <c r="A118" s="18" t="s">
        <v>78</v>
      </c>
      <c r="B118" s="8"/>
    </row>
    <row r="120" spans="1:14" ht="12.75">
      <c r="A120" s="14"/>
      <c r="B120" s="14"/>
      <c r="C120" s="94" t="s">
        <v>161</v>
      </c>
      <c r="D120" s="93">
        <v>42062</v>
      </c>
      <c r="I120" s="51" t="s">
        <v>1</v>
      </c>
      <c r="L120" s="211" t="s">
        <v>2</v>
      </c>
      <c r="M120" s="16"/>
      <c r="N120" s="211" t="s">
        <v>3</v>
      </c>
    </row>
    <row r="121" spans="9:14" ht="12.75">
      <c r="I121" s="15"/>
      <c r="J121" s="15"/>
      <c r="K121" s="15"/>
      <c r="L121" s="11"/>
      <c r="N121" s="11"/>
    </row>
    <row r="122" spans="2:14" ht="12.75">
      <c r="B122" s="31">
        <v>1</v>
      </c>
      <c r="C122" s="38" t="s">
        <v>46</v>
      </c>
      <c r="I122" s="13"/>
      <c r="J122" s="13"/>
      <c r="K122" s="13"/>
      <c r="L122" s="222">
        <v>0</v>
      </c>
      <c r="N122" s="222">
        <v>0</v>
      </c>
    </row>
    <row r="123" spans="9:13" ht="12.75">
      <c r="I123" s="13"/>
      <c r="J123" s="13"/>
      <c r="K123" s="13"/>
      <c r="M123" s="32"/>
    </row>
    <row r="124" spans="3:14" ht="12.75">
      <c r="C124" s="8" t="s">
        <v>8</v>
      </c>
      <c r="D124" s="8" t="s">
        <v>47</v>
      </c>
      <c r="I124" s="13"/>
      <c r="J124" s="13"/>
      <c r="K124" s="13"/>
      <c r="L124" s="12">
        <v>0</v>
      </c>
      <c r="M124" s="39"/>
      <c r="N124" s="12">
        <v>0</v>
      </c>
    </row>
    <row r="125" spans="3:14" ht="12.75">
      <c r="C125" s="8" t="s">
        <v>20</v>
      </c>
      <c r="D125" s="8" t="s">
        <v>48</v>
      </c>
      <c r="I125" s="253"/>
      <c r="J125" s="13"/>
      <c r="K125" s="13"/>
      <c r="L125" s="12">
        <v>0</v>
      </c>
      <c r="M125" s="39"/>
      <c r="N125" s="12">
        <v>0</v>
      </c>
    </row>
    <row r="126" spans="9:13" ht="12.75">
      <c r="I126" s="13"/>
      <c r="J126" s="13"/>
      <c r="K126" s="13"/>
      <c r="M126" s="32"/>
    </row>
    <row r="127" spans="9:13" ht="12.75">
      <c r="I127" s="13"/>
      <c r="J127" s="13"/>
      <c r="K127" s="13"/>
      <c r="M127" s="32"/>
    </row>
    <row r="128" spans="2:14" ht="12.75">
      <c r="B128" s="31">
        <v>2</v>
      </c>
      <c r="C128" s="21" t="s">
        <v>49</v>
      </c>
      <c r="I128" s="13"/>
      <c r="J128" s="13"/>
      <c r="K128" s="13"/>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42062</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6710.382633097567</v>
      </c>
      <c r="M148" s="37"/>
      <c r="N148" s="42">
        <v>0</v>
      </c>
      <c r="O148" s="20"/>
      <c r="P148" s="15"/>
      <c r="Q148" s="15"/>
    </row>
    <row r="149" spans="4:17" ht="12.75">
      <c r="D149" s="8" t="s">
        <v>61</v>
      </c>
      <c r="I149" s="29"/>
      <c r="J149" s="29"/>
      <c r="K149" s="29"/>
      <c r="L149" s="42">
        <v>10298.829351014621</v>
      </c>
      <c r="M149" s="37"/>
      <c r="N149" s="42">
        <v>17284.1587124035</v>
      </c>
      <c r="O149" s="20"/>
      <c r="P149" s="15"/>
      <c r="Q149" s="15"/>
    </row>
    <row r="150" spans="4:14" ht="12.75">
      <c r="D150" s="14"/>
      <c r="I150" s="29"/>
      <c r="J150" s="29"/>
      <c r="K150" s="29"/>
      <c r="L150" s="258"/>
      <c r="M150" s="312"/>
      <c r="N150" s="258"/>
    </row>
    <row r="151" spans="3:14" ht="12.75">
      <c r="C151" s="8" t="s">
        <v>62</v>
      </c>
      <c r="D151" s="8" t="s">
        <v>63</v>
      </c>
      <c r="J151" s="29"/>
      <c r="K151" s="29"/>
      <c r="L151" s="41">
        <v>3524.728478798164</v>
      </c>
      <c r="M151" s="37"/>
      <c r="N151" s="41">
        <v>1867.5626252998868</v>
      </c>
    </row>
    <row r="152" spans="9:14" ht="12.75">
      <c r="I152" s="8" t="s">
        <v>64</v>
      </c>
      <c r="J152" s="29"/>
      <c r="K152" s="29"/>
      <c r="L152" s="28">
        <v>454.176226388567</v>
      </c>
      <c r="N152" s="28">
        <v>1133.823482407453</v>
      </c>
    </row>
    <row r="153" spans="9:14" ht="12.75">
      <c r="I153" s="8" t="s">
        <v>65</v>
      </c>
      <c r="J153" s="29"/>
      <c r="K153" s="29"/>
      <c r="L153" s="28">
        <v>2948.660725820088</v>
      </c>
      <c r="N153" s="28">
        <v>747.9847451924793</v>
      </c>
    </row>
    <row r="154" spans="9:14" ht="12.75">
      <c r="I154" s="8" t="s">
        <v>66</v>
      </c>
      <c r="J154" s="29"/>
      <c r="K154" s="29"/>
      <c r="L154" s="28">
        <v>121.891526589509</v>
      </c>
      <c r="N154" s="28">
        <v>-14.24560230004538</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9:13" ht="12.75">
      <c r="I161" s="13"/>
      <c r="J161" s="13"/>
      <c r="K161" s="13"/>
      <c r="M161" s="32"/>
    </row>
    <row r="162" spans="2:13" ht="12.75">
      <c r="B162" s="1"/>
      <c r="I162" s="13"/>
      <c r="J162" s="13"/>
      <c r="K162" s="13"/>
      <c r="M162" s="32"/>
    </row>
    <row r="163" spans="12:14" ht="12.75">
      <c r="L163" s="8"/>
      <c r="M163" s="8"/>
      <c r="N163" s="8"/>
    </row>
    <row r="164" spans="3:14" ht="15" customHeight="1">
      <c r="C164" s="1"/>
      <c r="J164" s="13"/>
      <c r="K164" s="13"/>
      <c r="L164" s="13"/>
      <c r="M164" s="47"/>
      <c r="N164" s="13"/>
    </row>
    <row r="165" spans="3:14" ht="15" customHeight="1">
      <c r="C165" s="7"/>
      <c r="J165" s="13"/>
      <c r="K165" s="13"/>
      <c r="L165" s="89"/>
      <c r="M165" s="16"/>
      <c r="N165" s="89"/>
    </row>
    <row r="166" spans="1:14" ht="12.75" customHeight="1">
      <c r="A166" s="1" t="s">
        <v>127</v>
      </c>
      <c r="C166" s="7"/>
      <c r="D166" s="14"/>
      <c r="G166" s="14"/>
      <c r="J166" s="13"/>
      <c r="K166" s="13"/>
      <c r="L166" s="13"/>
      <c r="M166" s="47"/>
      <c r="N166" s="13"/>
    </row>
    <row r="167" spans="3:14" ht="12.75">
      <c r="C167" s="7"/>
      <c r="J167" s="13"/>
      <c r="K167" s="13"/>
      <c r="L167" s="13"/>
      <c r="M167" s="47"/>
      <c r="N167" s="13"/>
    </row>
    <row r="168" spans="3:14" ht="12.75">
      <c r="C168" s="7"/>
      <c r="K168" s="13"/>
      <c r="L168" s="211" t="s">
        <v>2</v>
      </c>
      <c r="M168" s="16"/>
      <c r="N168" s="211" t="s">
        <v>3</v>
      </c>
    </row>
    <row r="169" spans="3:14" ht="12.75">
      <c r="C169" s="7"/>
      <c r="J169" s="316" t="s">
        <v>128</v>
      </c>
      <c r="K169" s="13"/>
      <c r="L169" s="317">
        <v>113859.5759750749</v>
      </c>
      <c r="M169" s="317"/>
      <c r="N169" s="317">
        <v>25450.648259403282</v>
      </c>
    </row>
    <row r="170" spans="3:14" ht="12.75">
      <c r="C170" s="7"/>
      <c r="J170" s="316" t="s">
        <v>129</v>
      </c>
      <c r="K170" s="13"/>
      <c r="L170" s="317">
        <v>3217.243352202425</v>
      </c>
      <c r="M170" s="317"/>
      <c r="N170" s="317">
        <v>1867.562625299896</v>
      </c>
    </row>
    <row r="171" spans="3:14" ht="12.75">
      <c r="C171" s="7"/>
      <c r="I171" s="316"/>
      <c r="J171" s="316" t="s">
        <v>130</v>
      </c>
      <c r="K171" s="13"/>
      <c r="L171" s="318">
        <v>-1125.300163334489</v>
      </c>
      <c r="M171" s="317"/>
      <c r="N171" s="318">
        <v>-32.03356642936675</v>
      </c>
    </row>
    <row r="172" spans="3:14" ht="12.75">
      <c r="C172" s="7"/>
      <c r="J172" s="316" t="s">
        <v>131</v>
      </c>
      <c r="K172" s="13"/>
      <c r="L172" s="317">
        <v>118202.1194906118</v>
      </c>
      <c r="M172" s="317"/>
      <c r="N172" s="317">
        <v>27350.244451132545</v>
      </c>
    </row>
    <row r="173" spans="3:14" ht="12.75">
      <c r="C173" s="7"/>
      <c r="D173" s="29"/>
      <c r="E173" s="29"/>
      <c r="F173" s="29"/>
      <c r="J173" s="85"/>
      <c r="K173" s="13"/>
      <c r="L173" s="42"/>
      <c r="M173" s="41"/>
      <c r="N173" s="42"/>
    </row>
    <row r="174" spans="3:14" ht="12.75">
      <c r="C174" s="7"/>
      <c r="D174" s="29"/>
      <c r="E174" s="29"/>
      <c r="F174" s="29"/>
      <c r="L174" s="8"/>
      <c r="M174" s="8"/>
      <c r="N174" s="8"/>
    </row>
    <row r="175" spans="3:14" ht="12.75">
      <c r="C175" s="7"/>
      <c r="D175" s="97"/>
      <c r="E175" s="29"/>
      <c r="F175" s="29"/>
      <c r="L175" s="8"/>
      <c r="M175" s="47"/>
      <c r="N175" s="8"/>
    </row>
    <row r="176" spans="4:14" ht="12.75">
      <c r="D176" s="8" t="s">
        <v>132</v>
      </c>
      <c r="K176" s="13"/>
      <c r="L176" s="28"/>
      <c r="M176" s="28"/>
      <c r="N176" s="28"/>
    </row>
    <row r="177" spans="4:14" ht="12.75">
      <c r="D177" s="8" t="s">
        <v>133</v>
      </c>
      <c r="J177" s="110"/>
      <c r="K177" s="13"/>
      <c r="L177" s="28"/>
      <c r="M177" s="28"/>
      <c r="N177" s="28"/>
    </row>
    <row r="178" spans="11:14" ht="12.75">
      <c r="K178" s="13"/>
      <c r="L178" s="28"/>
      <c r="M178" s="28"/>
      <c r="N178" s="28"/>
    </row>
    <row r="179" spans="11:14" ht="12.75">
      <c r="K179" s="13"/>
      <c r="L179" s="28"/>
      <c r="M179" s="28"/>
      <c r="N179" s="28"/>
    </row>
    <row r="180" spans="10:14" ht="12.75">
      <c r="J180" s="13"/>
      <c r="K180" s="13"/>
      <c r="L180" s="47"/>
      <c r="M180" s="13"/>
      <c r="N180" s="47"/>
    </row>
    <row r="181" spans="1:14" ht="12.75">
      <c r="A181" s="43"/>
      <c r="B181" s="44"/>
      <c r="C181" s="45"/>
      <c r="D181" s="45"/>
      <c r="E181" s="45"/>
      <c r="F181" s="45"/>
      <c r="G181" s="45"/>
      <c r="H181" s="45"/>
      <c r="I181" s="46"/>
      <c r="J181" s="46"/>
      <c r="K181" s="46"/>
      <c r="L181" s="263"/>
      <c r="M181" s="315"/>
      <c r="N181" s="263"/>
    </row>
    <row r="186" ht="12.75">
      <c r="F186" s="22"/>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42035</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112010.65740089293</v>
      </c>
      <c r="M8" s="216"/>
      <c r="N8" s="216">
        <v>27171.177614296263</v>
      </c>
    </row>
    <row r="9" spans="1:15" s="311" customFormat="1" ht="15">
      <c r="A9" s="3"/>
      <c r="L9" s="218"/>
      <c r="M9" s="312"/>
      <c r="N9" s="218"/>
      <c r="O9" s="313"/>
    </row>
    <row r="10" spans="2:14" ht="12.75">
      <c r="B10" s="7">
        <v>1</v>
      </c>
      <c r="C10" s="21" t="s">
        <v>7</v>
      </c>
      <c r="L10" s="222">
        <v>75057.32445760943</v>
      </c>
      <c r="M10" s="222"/>
      <c r="N10" s="222">
        <v>10025.936901240222</v>
      </c>
    </row>
    <row r="11" spans="12:14" ht="7.5" customHeight="1">
      <c r="L11" s="17"/>
      <c r="N11" s="17"/>
    </row>
    <row r="12" spans="3:14" ht="15.75" customHeight="1">
      <c r="C12" s="8" t="s">
        <v>8</v>
      </c>
      <c r="D12" s="8" t="s">
        <v>9</v>
      </c>
      <c r="L12" s="17">
        <v>74776.80316479602</v>
      </c>
      <c r="N12" s="17">
        <v>9734.609556615913</v>
      </c>
    </row>
    <row r="13" ht="7.5" customHeight="1"/>
    <row r="14" spans="4:14" ht="15" customHeight="1">
      <c r="D14" s="8" t="s">
        <v>10</v>
      </c>
      <c r="L14" s="17">
        <v>71595.70119460476</v>
      </c>
      <c r="M14" s="19"/>
      <c r="N14" s="17">
        <v>6206.657146205355</v>
      </c>
    </row>
    <row r="15" spans="4:14" ht="15" customHeight="1">
      <c r="D15" s="22" t="s">
        <v>11</v>
      </c>
      <c r="E15" s="23" t="s">
        <v>12</v>
      </c>
      <c r="L15" s="10">
        <v>71241.0827144698</v>
      </c>
      <c r="N15" s="10">
        <v>6206.657146205355</v>
      </c>
    </row>
    <row r="16" spans="4:14" ht="15" customHeight="1">
      <c r="D16" s="22" t="s">
        <v>13</v>
      </c>
      <c r="E16" s="8" t="s">
        <v>14</v>
      </c>
      <c r="L16" s="10">
        <v>0</v>
      </c>
      <c r="N16" s="10">
        <v>0</v>
      </c>
    </row>
    <row r="17" spans="6:14" ht="15" customHeight="1">
      <c r="F17" s="24" t="s">
        <v>15</v>
      </c>
      <c r="L17" s="226">
        <v>0</v>
      </c>
      <c r="M17" s="25"/>
      <c r="N17" s="226">
        <v>0</v>
      </c>
    </row>
    <row r="18" spans="6:14" ht="15" customHeight="1">
      <c r="F18" s="24" t="s">
        <v>16</v>
      </c>
      <c r="L18" s="226">
        <v>0</v>
      </c>
      <c r="M18" s="25"/>
      <c r="N18" s="226">
        <v>0</v>
      </c>
    </row>
    <row r="19" spans="4:14" ht="15" customHeight="1">
      <c r="D19" s="22" t="s">
        <v>17</v>
      </c>
      <c r="E19" s="8" t="s">
        <v>18</v>
      </c>
      <c r="L19" s="10">
        <v>354.61848013495006</v>
      </c>
      <c r="N19" s="10">
        <v>0</v>
      </c>
    </row>
    <row r="20" spans="6:14" ht="15" customHeight="1">
      <c r="F20" s="24" t="s">
        <v>15</v>
      </c>
      <c r="L20" s="226">
        <v>0</v>
      </c>
      <c r="M20" s="25"/>
      <c r="N20" s="226">
        <v>0</v>
      </c>
    </row>
    <row r="21" spans="6:14" ht="15" customHeight="1">
      <c r="F21" s="24" t="s">
        <v>16</v>
      </c>
      <c r="L21" s="226">
        <v>354.61848013495006</v>
      </c>
      <c r="M21" s="25"/>
      <c r="N21" s="226">
        <v>0</v>
      </c>
    </row>
    <row r="22" spans="6:14" ht="7.5" customHeight="1">
      <c r="F22" s="24"/>
      <c r="L22" s="226"/>
      <c r="M22" s="25"/>
      <c r="N22" s="226"/>
    </row>
    <row r="23" spans="4:14" ht="12.75">
      <c r="D23" s="8" t="s">
        <v>19</v>
      </c>
      <c r="L23" s="17">
        <v>3181.1019701912724</v>
      </c>
      <c r="M23" s="19"/>
      <c r="N23" s="17">
        <v>3527.9524104105567</v>
      </c>
    </row>
    <row r="24" spans="4:14" ht="15" customHeight="1">
      <c r="D24" s="22" t="s">
        <v>11</v>
      </c>
      <c r="E24" s="23" t="s">
        <v>12</v>
      </c>
      <c r="L24" s="10">
        <v>2919.2678850804655</v>
      </c>
      <c r="N24" s="10">
        <v>3527.9524104105567</v>
      </c>
    </row>
    <row r="25" spans="4:14" ht="15" customHeight="1">
      <c r="D25" s="22" t="s">
        <v>13</v>
      </c>
      <c r="E25" s="8" t="s">
        <v>14</v>
      </c>
      <c r="L25" s="10">
        <v>0</v>
      </c>
      <c r="N25" s="10">
        <v>0</v>
      </c>
    </row>
    <row r="26" spans="6:14" ht="15" customHeight="1">
      <c r="F26" s="24" t="s">
        <v>15</v>
      </c>
      <c r="L26" s="226">
        <v>0</v>
      </c>
      <c r="M26" s="25"/>
      <c r="N26" s="226">
        <v>0</v>
      </c>
    </row>
    <row r="27" spans="6:14" ht="15" customHeight="1">
      <c r="F27" s="24" t="s">
        <v>16</v>
      </c>
      <c r="L27" s="226">
        <v>0</v>
      </c>
      <c r="M27" s="25"/>
      <c r="N27" s="226">
        <v>0</v>
      </c>
    </row>
    <row r="28" spans="4:14" ht="15" customHeight="1">
      <c r="D28" s="22" t="s">
        <v>17</v>
      </c>
      <c r="E28" s="8" t="s">
        <v>18</v>
      </c>
      <c r="L28" s="10">
        <v>261.834085110807</v>
      </c>
      <c r="N28" s="10">
        <v>0</v>
      </c>
    </row>
    <row r="29" spans="6:14" ht="15" customHeight="1">
      <c r="F29" s="24" t="s">
        <v>15</v>
      </c>
      <c r="L29" s="226">
        <v>0</v>
      </c>
      <c r="M29" s="25"/>
      <c r="N29" s="226">
        <v>0</v>
      </c>
    </row>
    <row r="30" spans="6:14" ht="15" customHeight="1">
      <c r="F30" s="24" t="s">
        <v>16</v>
      </c>
      <c r="L30" s="226">
        <v>261.834085110807</v>
      </c>
      <c r="M30" s="25"/>
      <c r="N30" s="226">
        <v>0</v>
      </c>
    </row>
    <row r="31" spans="12:14" ht="12.75">
      <c r="L31" s="17"/>
      <c r="N31" s="17"/>
    </row>
    <row r="32" spans="3:14" ht="15" customHeight="1">
      <c r="C32" s="8" t="s">
        <v>20</v>
      </c>
      <c r="D32" s="8" t="s">
        <v>80</v>
      </c>
      <c r="F32" s="24"/>
      <c r="L32" s="17">
        <v>280.5212928134189</v>
      </c>
      <c r="M32" s="19"/>
      <c r="N32" s="17">
        <v>291.3273446243084</v>
      </c>
    </row>
    <row r="33" spans="12:14" ht="7.5" customHeight="1">
      <c r="L33" s="17"/>
      <c r="N33" s="17"/>
    </row>
    <row r="34" spans="4:14" ht="12.75">
      <c r="D34" s="22" t="s">
        <v>11</v>
      </c>
      <c r="E34" s="8" t="s">
        <v>21</v>
      </c>
      <c r="L34" s="10">
        <v>204.9783513319295</v>
      </c>
      <c r="N34" s="10">
        <v>17.087669831031135</v>
      </c>
    </row>
    <row r="35" spans="4:14" ht="12.75">
      <c r="D35" s="22" t="s">
        <v>13</v>
      </c>
      <c r="E35" s="8" t="s">
        <v>22</v>
      </c>
      <c r="L35" s="10">
        <v>66.78672102938197</v>
      </c>
      <c r="N35" s="10">
        <v>270.4221302925383</v>
      </c>
    </row>
    <row r="36" spans="6:14" ht="15.75" customHeight="1">
      <c r="F36" s="24" t="s">
        <v>15</v>
      </c>
      <c r="L36" s="228">
        <v>66.78408102938197</v>
      </c>
      <c r="N36" s="228">
        <v>270.4221302925383</v>
      </c>
    </row>
    <row r="37" spans="6:14" ht="12.75">
      <c r="F37" s="24" t="s">
        <v>16</v>
      </c>
      <c r="L37" s="228">
        <v>0.00264</v>
      </c>
      <c r="N37" s="228">
        <v>0</v>
      </c>
    </row>
    <row r="38" spans="4:14" ht="12.75">
      <c r="D38" s="22" t="s">
        <v>17</v>
      </c>
      <c r="E38" s="8" t="s">
        <v>23</v>
      </c>
      <c r="L38" s="10">
        <v>8.756220452107389</v>
      </c>
      <c r="N38" s="10">
        <v>3.8175445007389555</v>
      </c>
    </row>
    <row r="39" spans="6:14" ht="12.75">
      <c r="F39" s="24" t="s">
        <v>15</v>
      </c>
      <c r="L39" s="228">
        <v>0</v>
      </c>
      <c r="N39" s="228">
        <v>0</v>
      </c>
    </row>
    <row r="40" spans="6:14" ht="12.75">
      <c r="F40" s="24" t="s">
        <v>16</v>
      </c>
      <c r="L40" s="228">
        <v>8.756220452107389</v>
      </c>
      <c r="N40" s="228">
        <v>3.8175445007389555</v>
      </c>
    </row>
    <row r="41" spans="12:14" ht="7.5" customHeight="1">
      <c r="L41" s="228"/>
      <c r="N41" s="228"/>
    </row>
    <row r="42" spans="4:13" ht="12.75">
      <c r="D42" s="22"/>
      <c r="M42" s="49"/>
    </row>
    <row r="43" spans="12:14" ht="7.5" customHeight="1">
      <c r="L43" s="17"/>
      <c r="N43" s="17"/>
    </row>
    <row r="44" spans="2:16" ht="12.75">
      <c r="B44" s="7">
        <v>2</v>
      </c>
      <c r="C44" s="21" t="s">
        <v>24</v>
      </c>
      <c r="L44" s="222">
        <v>5073.930476388346</v>
      </c>
      <c r="N44" s="222">
        <v>0</v>
      </c>
      <c r="P44" s="230"/>
    </row>
    <row r="46" spans="2:16" ht="12.75">
      <c r="B46" s="7">
        <v>3</v>
      </c>
      <c r="C46" s="21" t="s">
        <v>25</v>
      </c>
      <c r="L46" s="222">
        <v>13580.167362974458</v>
      </c>
      <c r="N46" s="222">
        <v>0</v>
      </c>
      <c r="P46" s="230"/>
    </row>
    <row r="47" spans="3:16" ht="12.75">
      <c r="C47" s="21"/>
      <c r="P47" s="230"/>
    </row>
    <row r="48" spans="2:16" ht="12.75">
      <c r="B48" s="7">
        <v>4</v>
      </c>
      <c r="C48" s="21" t="s">
        <v>26</v>
      </c>
      <c r="H48" s="14"/>
      <c r="I48" s="8" t="s">
        <v>27</v>
      </c>
      <c r="L48" s="222">
        <v>12571.347529269433</v>
      </c>
      <c r="N48" s="222">
        <v>0</v>
      </c>
      <c r="P48" s="230"/>
    </row>
    <row r="49" spans="3:16" ht="12.75">
      <c r="C49" s="311"/>
      <c r="H49" s="14"/>
      <c r="I49" s="8" t="s">
        <v>28</v>
      </c>
      <c r="L49" s="231">
        <v>9975238.551</v>
      </c>
      <c r="N49" s="231">
        <v>0</v>
      </c>
      <c r="P49" s="232"/>
    </row>
    <row r="50" ht="12.75">
      <c r="C50" s="311"/>
    </row>
    <row r="51" spans="2:16" ht="12.75">
      <c r="B51" s="7">
        <v>5</v>
      </c>
      <c r="C51" s="21" t="s">
        <v>109</v>
      </c>
      <c r="G51" s="14"/>
      <c r="L51" s="222">
        <v>5727.887574651266</v>
      </c>
      <c r="N51" s="222">
        <v>17145.24071305604</v>
      </c>
      <c r="P51" s="26"/>
    </row>
    <row r="52" spans="3:14" ht="7.5" customHeight="1">
      <c r="C52" s="15"/>
      <c r="G52" s="14"/>
      <c r="L52" s="17"/>
      <c r="N52" s="17"/>
    </row>
    <row r="53" spans="3:16" ht="15.75" customHeight="1">
      <c r="C53" s="15"/>
      <c r="E53" s="27" t="s">
        <v>29</v>
      </c>
      <c r="F53" s="8" t="s">
        <v>82</v>
      </c>
      <c r="G53" s="14"/>
      <c r="L53" s="28">
        <v>0</v>
      </c>
      <c r="N53" s="28">
        <v>0</v>
      </c>
      <c r="P53" s="232"/>
    </row>
    <row r="54" spans="3:16" ht="15.75" customHeight="1">
      <c r="C54" s="15"/>
      <c r="F54" s="8" t="s">
        <v>157</v>
      </c>
      <c r="G54" s="14"/>
      <c r="L54" s="10">
        <v>1318.2963054041988</v>
      </c>
      <c r="N54" s="10">
        <v>1892.0429802123401</v>
      </c>
      <c r="P54" s="232"/>
    </row>
    <row r="55" spans="3:16" ht="15.75" customHeight="1">
      <c r="C55" s="15"/>
      <c r="G55" s="14" t="s">
        <v>30</v>
      </c>
      <c r="L55" s="226">
        <v>1201.8927298781744</v>
      </c>
      <c r="M55" s="25"/>
      <c r="N55" s="226">
        <v>1445.338810890354</v>
      </c>
      <c r="P55" s="232"/>
    </row>
    <row r="56" spans="3:14" ht="15.75" customHeight="1">
      <c r="C56" s="15"/>
      <c r="F56" s="8" t="s">
        <v>31</v>
      </c>
      <c r="G56" s="14"/>
      <c r="L56" s="10">
        <v>4409.591269247067</v>
      </c>
      <c r="N56" s="10">
        <v>15253.197732843699</v>
      </c>
    </row>
    <row r="57" spans="7:16" s="29" customFormat="1" ht="15.75" customHeight="1">
      <c r="G57" s="14" t="s">
        <v>30</v>
      </c>
      <c r="L57" s="226">
        <v>1226.4539970254841</v>
      </c>
      <c r="M57" s="30"/>
      <c r="N57" s="226">
        <v>8421.292903855308</v>
      </c>
      <c r="O57" s="313"/>
      <c r="P57" s="311"/>
    </row>
    <row r="58" ht="9" customHeight="1"/>
    <row r="59" spans="2:14" ht="54.75" customHeight="1">
      <c r="B59" s="2" t="s">
        <v>32</v>
      </c>
      <c r="C59" s="1" t="s">
        <v>33</v>
      </c>
      <c r="L59" s="17">
        <v>105.26276817350113</v>
      </c>
      <c r="M59" s="19"/>
      <c r="N59" s="17">
        <v>0</v>
      </c>
    </row>
    <row r="60" spans="5:14" ht="12.75">
      <c r="E60" s="27" t="s">
        <v>29</v>
      </c>
      <c r="G60" s="102" t="s">
        <v>105</v>
      </c>
      <c r="H60" s="102"/>
      <c r="I60" s="102"/>
      <c r="J60" s="102"/>
      <c r="K60" s="102"/>
      <c r="L60" s="238">
        <v>0</v>
      </c>
      <c r="M60" s="103"/>
      <c r="N60" s="238">
        <v>0</v>
      </c>
    </row>
    <row r="61" spans="7:14" ht="12.75">
      <c r="G61" s="102" t="s">
        <v>75</v>
      </c>
      <c r="H61" s="102"/>
      <c r="I61" s="102"/>
      <c r="J61" s="102"/>
      <c r="K61" s="102"/>
      <c r="L61" s="238">
        <v>105.26276817350113</v>
      </c>
      <c r="M61" s="103"/>
      <c r="N61" s="238">
        <v>0</v>
      </c>
    </row>
    <row r="62" spans="7:14" ht="12.75">
      <c r="G62" s="102" t="s">
        <v>180</v>
      </c>
      <c r="H62" s="102"/>
      <c r="I62" s="102"/>
      <c r="J62" s="102"/>
      <c r="K62" s="102"/>
      <c r="L62" s="238">
        <v>0</v>
      </c>
      <c r="M62" s="238"/>
      <c r="N62" s="238">
        <v>0</v>
      </c>
    </row>
    <row r="63" spans="7:14" ht="12.75">
      <c r="G63" s="102"/>
      <c r="H63" s="102"/>
      <c r="I63" s="102"/>
      <c r="J63" s="102"/>
      <c r="K63" s="102"/>
      <c r="L63" s="238"/>
      <c r="M63" s="238"/>
      <c r="N63" s="104"/>
    </row>
    <row r="64" spans="7:14" ht="12.75">
      <c r="G64" s="102"/>
      <c r="H64" s="102"/>
      <c r="I64" s="102"/>
      <c r="J64" s="102"/>
      <c r="K64" s="102"/>
      <c r="L64" s="238"/>
      <c r="M64" s="238"/>
      <c r="N64" s="104"/>
    </row>
    <row r="65" spans="7:14" ht="12.75">
      <c r="G65" s="102"/>
      <c r="H65" s="102"/>
      <c r="I65" s="102"/>
      <c r="J65" s="102"/>
      <c r="K65" s="102"/>
      <c r="L65" s="238"/>
      <c r="M65" s="238"/>
      <c r="N65" s="104"/>
    </row>
    <row r="66" spans="7:14" ht="12.75">
      <c r="G66" s="102"/>
      <c r="H66" s="102"/>
      <c r="I66" s="102"/>
      <c r="J66" s="102"/>
      <c r="K66" s="102"/>
      <c r="L66" s="238"/>
      <c r="M66" s="238"/>
      <c r="N66" s="104"/>
    </row>
    <row r="67" spans="7:14" ht="12.75">
      <c r="G67" s="102"/>
      <c r="H67" s="102"/>
      <c r="I67" s="102"/>
      <c r="J67" s="102"/>
      <c r="K67" s="102"/>
      <c r="L67" s="238"/>
      <c r="M67" s="238"/>
      <c r="N67" s="104"/>
    </row>
    <row r="68" spans="1:14" ht="12.75">
      <c r="A68" s="18" t="s">
        <v>76</v>
      </c>
      <c r="N68" s="50" t="s">
        <v>1</v>
      </c>
    </row>
    <row r="70" spans="1:14" ht="12.75">
      <c r="A70" s="14"/>
      <c r="C70" s="94" t="s">
        <v>161</v>
      </c>
      <c r="D70" s="93">
        <v>42035</v>
      </c>
      <c r="L70" s="211" t="s">
        <v>2</v>
      </c>
      <c r="M70" s="16"/>
      <c r="N70" s="211" t="s">
        <v>3</v>
      </c>
    </row>
    <row r="72" spans="2:14" ht="12.75">
      <c r="B72" s="31">
        <v>1</v>
      </c>
      <c r="C72" s="21" t="s">
        <v>34</v>
      </c>
      <c r="I72" s="15" t="s">
        <v>35</v>
      </c>
      <c r="J72" s="13"/>
      <c r="K72" s="13"/>
      <c r="L72" s="222">
        <v>0</v>
      </c>
      <c r="M72" s="32"/>
      <c r="N72" s="222">
        <v>-15680.937519417746</v>
      </c>
    </row>
    <row r="73" spans="3:13" ht="12.75">
      <c r="C73" s="15"/>
      <c r="D73" s="14"/>
      <c r="I73" s="13"/>
      <c r="M73" s="32"/>
    </row>
    <row r="74" spans="9:14" ht="12.75">
      <c r="I74" s="8" t="s">
        <v>29</v>
      </c>
      <c r="J74" s="33" t="s">
        <v>36</v>
      </c>
      <c r="K74" s="33"/>
      <c r="L74" s="10">
        <v>0</v>
      </c>
      <c r="M74" s="32"/>
      <c r="N74" s="10">
        <v>-4964.981985749132</v>
      </c>
    </row>
    <row r="75" spans="9:14" ht="12.75">
      <c r="I75" s="13"/>
      <c r="J75" s="34" t="s">
        <v>37</v>
      </c>
      <c r="K75" s="34"/>
      <c r="L75" s="10">
        <v>0</v>
      </c>
      <c r="M75" s="32"/>
      <c r="N75" s="10">
        <v>-6351.110121011187</v>
      </c>
    </row>
    <row r="76" spans="9:14" ht="12.75">
      <c r="I76" s="13"/>
      <c r="J76" s="33" t="s">
        <v>38</v>
      </c>
      <c r="K76" s="33"/>
      <c r="L76" s="10">
        <v>0</v>
      </c>
      <c r="M76" s="32"/>
      <c r="N76" s="10">
        <v>-4364.845412657427</v>
      </c>
    </row>
    <row r="77" spans="12:14" ht="12.75" customHeight="1">
      <c r="L77" s="28"/>
      <c r="M77" s="32"/>
      <c r="N77" s="28"/>
    </row>
    <row r="78" spans="2:13" ht="12.75">
      <c r="B78" s="31">
        <v>2</v>
      </c>
      <c r="C78" s="21" t="s">
        <v>39</v>
      </c>
      <c r="I78" s="13"/>
      <c r="J78" s="13"/>
      <c r="K78" s="13"/>
      <c r="M78" s="32"/>
    </row>
    <row r="79" spans="2:14" ht="12.75">
      <c r="B79" s="31"/>
      <c r="C79" s="21" t="s">
        <v>40</v>
      </c>
      <c r="I79" s="13"/>
      <c r="J79" s="13"/>
      <c r="K79" s="13"/>
      <c r="L79" s="222">
        <v>-12013.072198462292</v>
      </c>
      <c r="M79" s="32"/>
      <c r="N79" s="222">
        <v>-6573.1772400319405</v>
      </c>
    </row>
    <row r="80" spans="2:13" ht="12.75" customHeight="1">
      <c r="B80" s="31"/>
      <c r="C80" s="21" t="s">
        <v>41</v>
      </c>
      <c r="D80" s="14"/>
      <c r="I80" s="13"/>
      <c r="J80" s="13"/>
      <c r="K80" s="13"/>
      <c r="M80" s="32"/>
    </row>
    <row r="81" spans="3:14" ht="12.75">
      <c r="C81" s="8" t="s">
        <v>8</v>
      </c>
      <c r="D81" s="8" t="s">
        <v>42</v>
      </c>
      <c r="I81" s="15" t="s">
        <v>35</v>
      </c>
      <c r="J81" s="13"/>
      <c r="K81" s="13"/>
      <c r="L81" s="222">
        <v>-18139.145190893945</v>
      </c>
      <c r="M81" s="35"/>
      <c r="N81" s="222">
        <v>-7070.079057916849</v>
      </c>
    </row>
    <row r="82" spans="9:13" ht="9" customHeight="1">
      <c r="I82" s="13"/>
      <c r="M82" s="32"/>
    </row>
    <row r="83" spans="2:14" ht="12.75">
      <c r="B83" s="8"/>
      <c r="I83" s="8" t="s">
        <v>29</v>
      </c>
      <c r="J83" s="33" t="s">
        <v>36</v>
      </c>
      <c r="K83" s="33"/>
      <c r="L83" s="10">
        <v>-1986.9113228418069</v>
      </c>
      <c r="M83" s="32"/>
      <c r="N83" s="10">
        <v>-1119.629726557868</v>
      </c>
    </row>
    <row r="84" spans="2:14" ht="12.75">
      <c r="B84" s="8"/>
      <c r="I84" s="13"/>
      <c r="J84" s="34" t="s">
        <v>37</v>
      </c>
      <c r="K84" s="34"/>
      <c r="L84" s="10">
        <v>-6686.167656071457</v>
      </c>
      <c r="M84" s="32"/>
      <c r="N84" s="10">
        <v>-1554.1181368354721</v>
      </c>
    </row>
    <row r="85" spans="2:14" ht="12.75">
      <c r="B85" s="8"/>
      <c r="I85" s="13"/>
      <c r="J85" s="33" t="s">
        <v>38</v>
      </c>
      <c r="K85" s="33"/>
      <c r="L85" s="10">
        <v>-9466.066211980678</v>
      </c>
      <c r="M85" s="32"/>
      <c r="N85" s="10">
        <v>-4396.331194523509</v>
      </c>
    </row>
    <row r="86" spans="2:13" ht="13.5" customHeight="1">
      <c r="B86" s="8"/>
      <c r="I86" s="13"/>
      <c r="J86" s="33"/>
      <c r="K86" s="33"/>
      <c r="M86" s="32"/>
    </row>
    <row r="87" spans="2:14" ht="12.75">
      <c r="B87" s="8"/>
      <c r="C87" s="8" t="s">
        <v>20</v>
      </c>
      <c r="D87" s="8" t="s">
        <v>43</v>
      </c>
      <c r="I87" s="15" t="s">
        <v>44</v>
      </c>
      <c r="J87" s="13"/>
      <c r="K87" s="13"/>
      <c r="L87" s="222">
        <v>6126.072992431653</v>
      </c>
      <c r="M87" s="32"/>
      <c r="N87" s="222">
        <v>496.90181788490895</v>
      </c>
    </row>
    <row r="88" spans="2:13" ht="9" customHeight="1">
      <c r="B88" s="8"/>
      <c r="I88" s="13"/>
      <c r="M88" s="32"/>
    </row>
    <row r="89" spans="2:14" ht="12.75">
      <c r="B89" s="8"/>
      <c r="I89" s="8" t="s">
        <v>29</v>
      </c>
      <c r="J89" s="33" t="s">
        <v>36</v>
      </c>
      <c r="K89" s="33"/>
      <c r="L89" s="10">
        <v>817.2192926481499</v>
      </c>
      <c r="M89" s="32"/>
      <c r="N89" s="10">
        <v>487.85921788490896</v>
      </c>
    </row>
    <row r="90" spans="2:14" ht="12.75">
      <c r="B90" s="8"/>
      <c r="I90" s="13"/>
      <c r="J90" s="34" t="s">
        <v>37</v>
      </c>
      <c r="K90" s="34"/>
      <c r="L90" s="10">
        <v>951.7920140421719</v>
      </c>
      <c r="M90" s="32"/>
      <c r="N90" s="10">
        <v>9.0426</v>
      </c>
    </row>
    <row r="91" spans="2:14" ht="12.75">
      <c r="B91" s="8"/>
      <c r="I91" s="13"/>
      <c r="J91" s="33" t="s">
        <v>38</v>
      </c>
      <c r="K91" s="33"/>
      <c r="L91" s="10">
        <v>4357.0616857413315</v>
      </c>
      <c r="M91" s="32"/>
      <c r="N91" s="10">
        <v>0</v>
      </c>
    </row>
    <row r="92" spans="2:13" ht="12" customHeight="1">
      <c r="B92" s="8"/>
      <c r="I92" s="13"/>
      <c r="J92" s="13"/>
      <c r="K92" s="13"/>
      <c r="M92" s="32"/>
    </row>
    <row r="93" spans="2:14" ht="12.75">
      <c r="B93" s="31">
        <v>3</v>
      </c>
      <c r="C93" s="21" t="s">
        <v>121</v>
      </c>
      <c r="L93" s="222">
        <v>-2311.161178043396</v>
      </c>
      <c r="M93" s="35"/>
      <c r="N93" s="222">
        <v>-451.714662</v>
      </c>
    </row>
    <row r="94" spans="2:14" ht="35.25" customHeight="1">
      <c r="B94" s="8"/>
      <c r="C94" s="8" t="s">
        <v>122</v>
      </c>
      <c r="I94" s="15" t="s">
        <v>44</v>
      </c>
      <c r="J94" s="13"/>
      <c r="K94" s="13"/>
      <c r="L94" s="17">
        <v>-5635.80224003829</v>
      </c>
      <c r="M94" s="48"/>
      <c r="N94" s="17">
        <v>0</v>
      </c>
    </row>
    <row r="95" spans="2:14" ht="18.75" customHeight="1">
      <c r="B95" s="8"/>
      <c r="I95" s="8" t="s">
        <v>29</v>
      </c>
      <c r="J95" s="33" t="s">
        <v>36</v>
      </c>
      <c r="L95" s="10">
        <v>-3412.7242874589</v>
      </c>
      <c r="N95" s="10">
        <v>0</v>
      </c>
    </row>
    <row r="96" spans="2:14" ht="12.75">
      <c r="B96" s="8"/>
      <c r="J96" s="34" t="s">
        <v>37</v>
      </c>
      <c r="L96" s="10">
        <v>-1569.042682711276</v>
      </c>
      <c r="N96" s="10">
        <v>0</v>
      </c>
    </row>
    <row r="97" spans="2:14" ht="12.75">
      <c r="B97" s="8"/>
      <c r="J97" s="33" t="s">
        <v>38</v>
      </c>
      <c r="L97" s="10">
        <v>-654.035269868114</v>
      </c>
      <c r="N97" s="10">
        <v>0</v>
      </c>
    </row>
    <row r="98" ht="9" customHeight="1"/>
    <row r="99" spans="3:14" ht="12.75">
      <c r="C99" s="8" t="s">
        <v>123</v>
      </c>
      <c r="H99" s="22"/>
      <c r="I99" s="15" t="s">
        <v>44</v>
      </c>
      <c r="J99" s="13"/>
      <c r="K99" s="13"/>
      <c r="L99" s="17">
        <v>3654.333676994894</v>
      </c>
      <c r="M99" s="48"/>
      <c r="N99" s="17">
        <v>0</v>
      </c>
    </row>
    <row r="100" spans="2:14" ht="19.5" customHeight="1">
      <c r="B100" s="8"/>
      <c r="I100" s="8" t="s">
        <v>29</v>
      </c>
      <c r="J100" s="33" t="s">
        <v>36</v>
      </c>
      <c r="L100" s="10">
        <v>476.7701901844088</v>
      </c>
      <c r="N100" s="10">
        <v>0</v>
      </c>
    </row>
    <row r="101" spans="10:14" ht="12.75">
      <c r="J101" s="34" t="s">
        <v>37</v>
      </c>
      <c r="L101" s="10">
        <v>3177.5634868104853</v>
      </c>
      <c r="N101" s="10">
        <v>0</v>
      </c>
    </row>
    <row r="102" spans="1:14" ht="12.75">
      <c r="A102" s="36"/>
      <c r="B102" s="13"/>
      <c r="C102" s="13"/>
      <c r="D102" s="13"/>
      <c r="E102" s="13"/>
      <c r="F102" s="13"/>
      <c r="G102" s="13"/>
      <c r="H102" s="13"/>
      <c r="J102" s="33" t="s">
        <v>38</v>
      </c>
      <c r="L102" s="10">
        <v>0</v>
      </c>
      <c r="N102" s="10">
        <v>0</v>
      </c>
    </row>
    <row r="103" spans="1:10" ht="12.75">
      <c r="A103" s="36"/>
      <c r="B103" s="13"/>
      <c r="C103" s="13"/>
      <c r="D103" s="13"/>
      <c r="E103" s="13"/>
      <c r="F103" s="13"/>
      <c r="G103" s="13"/>
      <c r="H103" s="13"/>
      <c r="J103" s="33"/>
    </row>
    <row r="104" spans="1:14" ht="12.75">
      <c r="A104" s="36"/>
      <c r="B104" s="13"/>
      <c r="C104" s="8" t="s">
        <v>124</v>
      </c>
      <c r="H104" s="8" t="s">
        <v>112</v>
      </c>
      <c r="I104" s="15" t="s">
        <v>44</v>
      </c>
      <c r="J104" s="13"/>
      <c r="K104" s="13"/>
      <c r="L104" s="17">
        <v>-1694.408792</v>
      </c>
      <c r="M104" s="48"/>
      <c r="N104" s="17">
        <v>-711.714662</v>
      </c>
    </row>
    <row r="105" spans="1:14" ht="12.75">
      <c r="A105" s="36"/>
      <c r="B105" s="13"/>
      <c r="I105" s="8" t="s">
        <v>29</v>
      </c>
      <c r="J105" s="33" t="s">
        <v>36</v>
      </c>
      <c r="L105" s="10">
        <v>-1694.408792</v>
      </c>
      <c r="N105" s="10">
        <v>-711.714662</v>
      </c>
    </row>
    <row r="106" spans="1:14" ht="12.75">
      <c r="A106" s="36"/>
      <c r="B106" s="13"/>
      <c r="J106" s="34" t="s">
        <v>37</v>
      </c>
      <c r="L106" s="10">
        <v>0</v>
      </c>
      <c r="N106" s="10">
        <v>0</v>
      </c>
    </row>
    <row r="107" spans="1:14" ht="12.75">
      <c r="A107" s="36"/>
      <c r="B107" s="13"/>
      <c r="J107" s="33" t="s">
        <v>38</v>
      </c>
      <c r="L107" s="10">
        <v>0</v>
      </c>
      <c r="N107" s="10">
        <v>0</v>
      </c>
    </row>
    <row r="108" spans="1:2" ht="12.75">
      <c r="A108" s="36"/>
      <c r="B108" s="13"/>
    </row>
    <row r="109" spans="1:14" ht="12.75">
      <c r="A109" s="36"/>
      <c r="B109" s="13"/>
      <c r="C109" s="8" t="s">
        <v>125</v>
      </c>
      <c r="H109" s="22" t="s">
        <v>126</v>
      </c>
      <c r="I109" s="15" t="s">
        <v>44</v>
      </c>
      <c r="J109" s="13"/>
      <c r="K109" s="13"/>
      <c r="L109" s="17">
        <v>1364.716177</v>
      </c>
      <c r="M109" s="48"/>
      <c r="N109" s="17">
        <v>260</v>
      </c>
    </row>
    <row r="110" spans="1:14" ht="12.75">
      <c r="A110" s="36"/>
      <c r="B110" s="13"/>
      <c r="I110" s="8" t="s">
        <v>29</v>
      </c>
      <c r="J110" s="33" t="s">
        <v>36</v>
      </c>
      <c r="L110" s="10">
        <v>1364.716177</v>
      </c>
      <c r="N110" s="10">
        <v>260</v>
      </c>
    </row>
    <row r="111" spans="1:14" ht="12.75">
      <c r="A111" s="36"/>
      <c r="B111" s="13"/>
      <c r="J111" s="34" t="s">
        <v>37</v>
      </c>
      <c r="L111" s="10">
        <v>0</v>
      </c>
      <c r="N111" s="10">
        <v>0</v>
      </c>
    </row>
    <row r="112" spans="1:14" ht="12.75">
      <c r="A112" s="36"/>
      <c r="B112" s="13"/>
      <c r="C112" s="13"/>
      <c r="D112" s="13"/>
      <c r="E112" s="13"/>
      <c r="F112" s="13"/>
      <c r="G112" s="13"/>
      <c r="H112" s="13"/>
      <c r="J112" s="33" t="s">
        <v>38</v>
      </c>
      <c r="L112" s="10">
        <v>0</v>
      </c>
      <c r="N112" s="10">
        <v>0</v>
      </c>
    </row>
    <row r="113" spans="2:14" ht="42" customHeight="1">
      <c r="B113" s="18" t="s">
        <v>45</v>
      </c>
      <c r="L113" s="17">
        <v>-14324.233376505688</v>
      </c>
      <c r="M113" s="48"/>
      <c r="N113" s="17">
        <v>-22705.829421449685</v>
      </c>
    </row>
    <row r="114" spans="2:14" ht="12.75">
      <c r="B114" s="18"/>
      <c r="L114" s="222"/>
      <c r="M114" s="37"/>
      <c r="N114" s="222"/>
    </row>
    <row r="115" ht="12.75">
      <c r="B115" s="1"/>
    </row>
    <row r="116" ht="12.75">
      <c r="B116" s="8"/>
    </row>
    <row r="117" ht="17.25" customHeight="1">
      <c r="B117" s="8"/>
    </row>
    <row r="118" spans="1:2" ht="12.75">
      <c r="A118" s="18" t="s">
        <v>78</v>
      </c>
      <c r="B118" s="8"/>
    </row>
    <row r="120" spans="1:14" ht="12.75">
      <c r="A120" s="14"/>
      <c r="B120" s="14"/>
      <c r="C120" s="94" t="s">
        <v>161</v>
      </c>
      <c r="D120" s="93">
        <v>42035</v>
      </c>
      <c r="I120" s="51" t="s">
        <v>1</v>
      </c>
      <c r="L120" s="211" t="s">
        <v>2</v>
      </c>
      <c r="M120" s="16"/>
      <c r="N120" s="211" t="s">
        <v>3</v>
      </c>
    </row>
    <row r="121" spans="9:14" ht="12.75">
      <c r="I121" s="15"/>
      <c r="J121" s="15"/>
      <c r="K121" s="15"/>
      <c r="L121" s="11"/>
      <c r="N121" s="11"/>
    </row>
    <row r="122" spans="2:14" ht="12.75">
      <c r="B122" s="31">
        <v>1</v>
      </c>
      <c r="C122" s="38" t="s">
        <v>46</v>
      </c>
      <c r="I122" s="13"/>
      <c r="J122" s="13"/>
      <c r="K122" s="13"/>
      <c r="L122" s="222">
        <v>0</v>
      </c>
      <c r="N122" s="222">
        <v>0</v>
      </c>
    </row>
    <row r="123" spans="9:13" ht="12.75">
      <c r="I123" s="13"/>
      <c r="J123" s="13"/>
      <c r="K123" s="13"/>
      <c r="M123" s="32"/>
    </row>
    <row r="124" spans="3:14" ht="12.75">
      <c r="C124" s="8" t="s">
        <v>8</v>
      </c>
      <c r="D124" s="8" t="s">
        <v>47</v>
      </c>
      <c r="I124" s="13"/>
      <c r="J124" s="13"/>
      <c r="K124" s="13"/>
      <c r="L124" s="12">
        <v>0</v>
      </c>
      <c r="M124" s="39"/>
      <c r="N124" s="12">
        <v>0</v>
      </c>
    </row>
    <row r="125" spans="3:14" ht="12.75">
      <c r="C125" s="8" t="s">
        <v>20</v>
      </c>
      <c r="D125" s="8" t="s">
        <v>48</v>
      </c>
      <c r="I125" s="253"/>
      <c r="J125" s="13"/>
      <c r="K125" s="13"/>
      <c r="L125" s="12">
        <v>0</v>
      </c>
      <c r="M125" s="39"/>
      <c r="N125" s="12">
        <v>0</v>
      </c>
    </row>
    <row r="126" spans="9:13" ht="12.75">
      <c r="I126" s="13"/>
      <c r="J126" s="13"/>
      <c r="K126" s="13"/>
      <c r="M126" s="32"/>
    </row>
    <row r="127" spans="9:13" ht="12.75">
      <c r="I127" s="13"/>
      <c r="J127" s="13"/>
      <c r="K127" s="13"/>
      <c r="M127" s="32"/>
    </row>
    <row r="128" spans="2:14" ht="12.75">
      <c r="B128" s="31">
        <v>2</v>
      </c>
      <c r="C128" s="21" t="s">
        <v>49</v>
      </c>
      <c r="I128" s="13"/>
      <c r="J128" s="13"/>
      <c r="K128" s="13"/>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42035</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5538.8544126141105</v>
      </c>
      <c r="M148" s="37"/>
      <c r="N148" s="42">
        <v>0</v>
      </c>
      <c r="O148" s="20"/>
      <c r="P148" s="15"/>
      <c r="Q148" s="15"/>
    </row>
    <row r="149" spans="4:17" ht="12.75">
      <c r="D149" s="8" t="s">
        <v>61</v>
      </c>
      <c r="I149" s="29"/>
      <c r="J149" s="29"/>
      <c r="K149" s="29"/>
      <c r="L149" s="42">
        <v>8179.394153329721</v>
      </c>
      <c r="M149" s="37"/>
      <c r="N149" s="42">
        <v>16027.4972687095</v>
      </c>
      <c r="O149" s="20"/>
      <c r="P149" s="15"/>
      <c r="Q149" s="15"/>
    </row>
    <row r="150" spans="4:14" ht="12.75">
      <c r="D150" s="14"/>
      <c r="I150" s="29"/>
      <c r="J150" s="29"/>
      <c r="K150" s="29"/>
      <c r="L150" s="258"/>
      <c r="M150" s="312"/>
      <c r="N150" s="258"/>
    </row>
    <row r="151" spans="3:14" ht="12.75">
      <c r="C151" s="8" t="s">
        <v>62</v>
      </c>
      <c r="D151" s="8" t="s">
        <v>63</v>
      </c>
      <c r="J151" s="29"/>
      <c r="K151" s="29"/>
      <c r="L151" s="41">
        <v>1477.4153663732952</v>
      </c>
      <c r="M151" s="37"/>
      <c r="N151" s="41">
        <v>1892.0429802123233</v>
      </c>
    </row>
    <row r="152" spans="9:14" ht="12.75">
      <c r="I152" s="8" t="s">
        <v>64</v>
      </c>
      <c r="J152" s="29"/>
      <c r="K152" s="29"/>
      <c r="L152" s="28">
        <v>322.8233299247435</v>
      </c>
      <c r="N152" s="28">
        <v>1186.0200064273552</v>
      </c>
    </row>
    <row r="153" spans="9:14" ht="12.75">
      <c r="I153" s="8" t="s">
        <v>65</v>
      </c>
      <c r="J153" s="29"/>
      <c r="K153" s="29"/>
      <c r="L153" s="28">
        <v>1282.00316580908</v>
      </c>
      <c r="N153" s="28">
        <v>715.0545339287386</v>
      </c>
    </row>
    <row r="154" spans="9:14" ht="12.75">
      <c r="I154" s="8" t="s">
        <v>66</v>
      </c>
      <c r="J154" s="29"/>
      <c r="K154" s="29"/>
      <c r="L154" s="28">
        <v>-127.41112936052802</v>
      </c>
      <c r="N154" s="28">
        <v>-9.031560143770529</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9:13" ht="12.75">
      <c r="I161" s="13"/>
      <c r="J161" s="13"/>
      <c r="K161" s="13"/>
      <c r="M161" s="32"/>
    </row>
    <row r="162" spans="2:13" ht="12.75">
      <c r="B162" s="1"/>
      <c r="I162" s="13"/>
      <c r="J162" s="13"/>
      <c r="K162" s="13"/>
      <c r="M162" s="32"/>
    </row>
    <row r="163" spans="12:14" ht="12.75">
      <c r="L163" s="8"/>
      <c r="M163" s="8"/>
      <c r="N163" s="8"/>
    </row>
    <row r="164" spans="3:14" ht="15" customHeight="1">
      <c r="C164" s="1"/>
      <c r="J164" s="13"/>
      <c r="K164" s="13"/>
      <c r="L164" s="13"/>
      <c r="M164" s="47"/>
      <c r="N164" s="13"/>
    </row>
    <row r="165" spans="3:14" ht="15" customHeight="1">
      <c r="C165" s="7"/>
      <c r="J165" s="13"/>
      <c r="K165" s="13"/>
      <c r="L165" s="89"/>
      <c r="M165" s="16"/>
      <c r="N165" s="89"/>
    </row>
    <row r="166" spans="1:14" ht="12.75" customHeight="1">
      <c r="A166" s="1" t="s">
        <v>127</v>
      </c>
      <c r="C166" s="7"/>
      <c r="D166" s="14"/>
      <c r="G166" s="14"/>
      <c r="J166" s="13"/>
      <c r="K166" s="13"/>
      <c r="L166" s="13"/>
      <c r="M166" s="47"/>
      <c r="N166" s="13"/>
    </row>
    <row r="167" spans="3:14" ht="12.75">
      <c r="C167" s="7"/>
      <c r="J167" s="13"/>
      <c r="K167" s="13"/>
      <c r="L167" s="13"/>
      <c r="M167" s="47"/>
      <c r="N167" s="13"/>
    </row>
    <row r="168" spans="3:14" ht="12.75">
      <c r="C168" s="7"/>
      <c r="K168" s="13"/>
      <c r="L168" s="211" t="s">
        <v>2</v>
      </c>
      <c r="M168" s="16"/>
      <c r="N168" s="211" t="s">
        <v>3</v>
      </c>
    </row>
    <row r="169" spans="3:14" ht="12.75">
      <c r="C169" s="7"/>
      <c r="J169" s="316" t="s">
        <v>128</v>
      </c>
      <c r="K169" s="13"/>
      <c r="L169" s="317">
        <v>108997.95230337844</v>
      </c>
      <c r="M169" s="317"/>
      <c r="N169" s="317">
        <v>24567.419972265092</v>
      </c>
    </row>
    <row r="170" spans="3:14" ht="12.75">
      <c r="C170" s="7"/>
      <c r="J170" s="316" t="s">
        <v>129</v>
      </c>
      <c r="K170" s="13"/>
      <c r="L170" s="317">
        <v>1318.2963054041988</v>
      </c>
      <c r="M170" s="317"/>
      <c r="N170" s="317">
        <v>1892.0429802123401</v>
      </c>
    </row>
    <row r="171" spans="3:14" ht="12.75">
      <c r="C171" s="7"/>
      <c r="I171" s="316"/>
      <c r="J171" s="316" t="s">
        <v>130</v>
      </c>
      <c r="K171" s="13"/>
      <c r="L171" s="318">
        <v>-1694.408792110298</v>
      </c>
      <c r="M171" s="317"/>
      <c r="N171" s="318">
        <v>-711.71466181883</v>
      </c>
    </row>
    <row r="172" spans="3:14" ht="12.75">
      <c r="C172" s="7"/>
      <c r="J172" s="316" t="s">
        <v>131</v>
      </c>
      <c r="K172" s="13"/>
      <c r="L172" s="317">
        <v>112010.65740089293</v>
      </c>
      <c r="M172" s="317"/>
      <c r="N172" s="317">
        <v>27171.177614296263</v>
      </c>
    </row>
    <row r="173" spans="3:14" ht="12.75">
      <c r="C173" s="7"/>
      <c r="D173" s="29"/>
      <c r="E173" s="29"/>
      <c r="F173" s="29"/>
      <c r="J173" s="85"/>
      <c r="K173" s="13"/>
      <c r="L173" s="42"/>
      <c r="M173" s="41"/>
      <c r="N173" s="42"/>
    </row>
    <row r="174" spans="3:14" ht="12.75">
      <c r="C174" s="7"/>
      <c r="D174" s="29"/>
      <c r="E174" s="29"/>
      <c r="F174" s="29"/>
      <c r="L174" s="8"/>
      <c r="M174" s="8"/>
      <c r="N174" s="8"/>
    </row>
    <row r="175" spans="3:14" ht="12.75">
      <c r="C175" s="7"/>
      <c r="D175" s="97"/>
      <c r="E175" s="29"/>
      <c r="F175" s="29"/>
      <c r="L175" s="8"/>
      <c r="M175" s="47"/>
      <c r="N175" s="8"/>
    </row>
    <row r="176" spans="4:14" ht="12.75">
      <c r="D176" s="8" t="s">
        <v>132</v>
      </c>
      <c r="K176" s="13"/>
      <c r="L176" s="28"/>
      <c r="M176" s="28"/>
      <c r="N176" s="28"/>
    </row>
    <row r="177" spans="4:14" ht="12.75">
      <c r="D177" s="8" t="s">
        <v>133</v>
      </c>
      <c r="J177" s="110"/>
      <c r="K177" s="13"/>
      <c r="L177" s="28"/>
      <c r="M177" s="28"/>
      <c r="N177" s="28"/>
    </row>
    <row r="178" spans="11:14" ht="12.75">
      <c r="K178" s="13"/>
      <c r="L178" s="28"/>
      <c r="M178" s="28"/>
      <c r="N178" s="28"/>
    </row>
    <row r="179" spans="11:14" ht="12.75">
      <c r="K179" s="13"/>
      <c r="L179" s="28"/>
      <c r="M179" s="28"/>
      <c r="N179" s="28"/>
    </row>
    <row r="180" spans="10:14" ht="12.75">
      <c r="J180" s="13"/>
      <c r="K180" s="13"/>
      <c r="L180" s="47"/>
      <c r="M180" s="13"/>
      <c r="N180" s="47"/>
    </row>
    <row r="181" spans="1:14" ht="12.75">
      <c r="A181" s="43"/>
      <c r="B181" s="44"/>
      <c r="C181" s="45"/>
      <c r="D181" s="45"/>
      <c r="E181" s="45"/>
      <c r="F181" s="45"/>
      <c r="G181" s="45"/>
      <c r="H181" s="45"/>
      <c r="I181" s="46"/>
      <c r="J181" s="46"/>
      <c r="K181" s="46"/>
      <c r="L181" s="263"/>
      <c r="M181" s="315"/>
      <c r="N181" s="263"/>
    </row>
    <row r="186" ht="12.75">
      <c r="F186" s="22"/>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SheetLayoutView="100" workbookViewId="0" topLeftCell="A1">
      <selection activeCell="H19" sqref="H19"/>
    </sheetView>
  </sheetViews>
  <sheetFormatPr defaultColWidth="9.140625" defaultRowHeight="12.75"/>
  <cols>
    <col min="1" max="3" width="4.00390625" style="0" customWidth="1"/>
    <col min="9" max="9" width="20.7109375" style="0" customWidth="1"/>
    <col min="10" max="10" width="19.8515625" style="0" customWidth="1"/>
    <col min="11" max="11" width="23.00390625" style="0" customWidth="1"/>
    <col min="12" max="12" width="20.28125" style="0" customWidth="1"/>
    <col min="13" max="13" width="6.8515625" style="0" customWidth="1"/>
    <col min="14" max="14" width="19.7109375" style="0" bestFit="1" customWidth="1"/>
    <col min="17" max="17" width="11.57421875" style="0" customWidth="1"/>
    <col min="19" max="19" width="9.28125" style="0" bestFit="1" customWidth="1"/>
    <col min="20" max="20" width="6.421875" style="0" customWidth="1"/>
    <col min="21" max="21" width="18.421875" style="0" bestFit="1" customWidth="1"/>
    <col min="25" max="25" width="13.57421875" style="0" bestFit="1" customWidth="1"/>
    <col min="28" max="28" width="18.421875" style="0" bestFit="1" customWidth="1"/>
  </cols>
  <sheetData>
    <row r="1" spans="1:18" ht="15.75">
      <c r="A1" s="1" t="s">
        <v>0</v>
      </c>
      <c r="B1" s="2"/>
      <c r="C1" s="3"/>
      <c r="D1" s="3"/>
      <c r="E1" s="3"/>
      <c r="F1" s="3"/>
      <c r="G1" s="1"/>
      <c r="H1" s="3"/>
      <c r="I1" s="3"/>
      <c r="J1" s="3"/>
      <c r="K1" s="3"/>
      <c r="L1" s="4"/>
      <c r="M1" s="5"/>
      <c r="N1" s="4"/>
      <c r="O1" s="6"/>
      <c r="P1" s="319"/>
      <c r="Q1" s="319"/>
      <c r="R1" s="319"/>
    </row>
    <row r="2" spans="1:18" ht="15.75">
      <c r="A2" s="1"/>
      <c r="B2" s="7"/>
      <c r="C2" s="8"/>
      <c r="D2" s="8"/>
      <c r="E2" s="8"/>
      <c r="F2" s="8"/>
      <c r="G2" s="8"/>
      <c r="H2" s="8"/>
      <c r="I2" s="8"/>
      <c r="J2" s="9" t="s">
        <v>1</v>
      </c>
      <c r="K2" s="8"/>
      <c r="L2" s="10"/>
      <c r="M2" s="11"/>
      <c r="N2" s="12"/>
      <c r="O2" s="13"/>
      <c r="P2" s="319"/>
      <c r="Q2" s="319"/>
      <c r="R2" s="319"/>
    </row>
    <row r="3" spans="1:18" ht="15.75">
      <c r="A3" s="1"/>
      <c r="B3" s="1"/>
      <c r="C3" s="8"/>
      <c r="D3" s="8"/>
      <c r="E3" s="8"/>
      <c r="F3" s="8"/>
      <c r="G3" s="8"/>
      <c r="H3" s="8"/>
      <c r="I3" s="13"/>
      <c r="J3" s="13"/>
      <c r="K3" s="13"/>
      <c r="L3" s="10"/>
      <c r="M3" s="32"/>
      <c r="N3" s="10"/>
      <c r="O3" s="13"/>
      <c r="P3" s="319"/>
      <c r="Q3" s="319"/>
      <c r="R3" s="319"/>
    </row>
    <row r="4" spans="1:18" ht="15.75">
      <c r="A4" s="1"/>
      <c r="B4" s="7"/>
      <c r="C4" s="320" t="s">
        <v>83</v>
      </c>
      <c r="D4" s="321"/>
      <c r="E4" s="321"/>
      <c r="F4" s="321"/>
      <c r="G4" s="321"/>
      <c r="H4" s="321"/>
      <c r="I4" s="321"/>
      <c r="J4" s="322"/>
      <c r="K4" s="322"/>
      <c r="L4" s="322"/>
      <c r="M4" s="276"/>
      <c r="N4" s="322"/>
      <c r="O4" s="13"/>
      <c r="P4" s="319"/>
      <c r="Q4" s="319"/>
      <c r="R4" s="319"/>
    </row>
    <row r="5" spans="1:18" ht="15.75">
      <c r="A5" s="1"/>
      <c r="B5" s="7"/>
      <c r="C5" s="323"/>
      <c r="D5" s="321"/>
      <c r="E5" s="324"/>
      <c r="F5" s="321"/>
      <c r="G5" s="321"/>
      <c r="H5" s="321"/>
      <c r="I5" s="321"/>
      <c r="J5" s="322"/>
      <c r="K5" s="322"/>
      <c r="L5" s="279" t="s">
        <v>2</v>
      </c>
      <c r="M5" s="325"/>
      <c r="N5" s="279" t="s">
        <v>3</v>
      </c>
      <c r="O5" s="13"/>
      <c r="P5" s="319"/>
      <c r="Q5" s="319"/>
      <c r="R5" s="319"/>
    </row>
    <row r="6" spans="1:18" ht="15.75">
      <c r="A6" s="1"/>
      <c r="B6" s="7"/>
      <c r="C6" s="7"/>
      <c r="D6" s="14" t="s">
        <v>104</v>
      </c>
      <c r="E6" s="326">
        <v>42004</v>
      </c>
      <c r="F6" s="8"/>
      <c r="G6" s="14" t="s">
        <v>92</v>
      </c>
      <c r="H6" s="8"/>
      <c r="I6" s="8"/>
      <c r="J6" s="13"/>
      <c r="K6" s="13"/>
      <c r="L6" s="13"/>
      <c r="M6" s="47"/>
      <c r="N6" s="13"/>
      <c r="O6" s="13"/>
      <c r="P6" s="319"/>
      <c r="Q6" s="319"/>
      <c r="R6" s="319"/>
    </row>
    <row r="7" spans="1:18" ht="15.75">
      <c r="A7" s="1"/>
      <c r="B7" s="7"/>
      <c r="C7" s="7"/>
      <c r="D7" s="8"/>
      <c r="E7" s="8"/>
      <c r="F7" s="8"/>
      <c r="G7" s="8"/>
      <c r="H7" s="8"/>
      <c r="I7" s="8"/>
      <c r="J7" s="13"/>
      <c r="K7" s="13"/>
      <c r="L7" s="13"/>
      <c r="M7" s="47"/>
      <c r="N7" s="13"/>
      <c r="O7" s="13"/>
      <c r="P7" s="327"/>
      <c r="Q7" s="327"/>
      <c r="R7" s="319"/>
    </row>
    <row r="8" spans="1:18" ht="15.75">
      <c r="A8" s="1"/>
      <c r="B8" s="7"/>
      <c r="C8" s="7"/>
      <c r="D8" s="8"/>
      <c r="E8" s="8"/>
      <c r="F8" s="8"/>
      <c r="G8" s="8"/>
      <c r="H8" s="8"/>
      <c r="I8" s="8" t="s">
        <v>71</v>
      </c>
      <c r="J8" s="8" t="s">
        <v>84</v>
      </c>
      <c r="K8" s="13"/>
      <c r="L8" s="28">
        <v>34859.8077050199</v>
      </c>
      <c r="M8" s="28"/>
      <c r="N8" s="10">
        <v>1816.3811074100001</v>
      </c>
      <c r="O8" s="32"/>
      <c r="P8" s="328"/>
      <c r="Q8" s="327"/>
      <c r="R8" s="319"/>
    </row>
    <row r="9" spans="1:18" ht="15.75">
      <c r="A9" s="1"/>
      <c r="B9" s="7"/>
      <c r="C9" s="7"/>
      <c r="D9" s="8"/>
      <c r="E9" s="8"/>
      <c r="F9" s="8"/>
      <c r="G9" s="8"/>
      <c r="H9" s="8"/>
      <c r="I9" s="8"/>
      <c r="J9" s="110" t="s">
        <v>204</v>
      </c>
      <c r="K9" s="13"/>
      <c r="L9" s="28">
        <v>33933.64494043907</v>
      </c>
      <c r="M9" s="28"/>
      <c r="N9" s="10">
        <v>21849.174885943805</v>
      </c>
      <c r="O9" s="32"/>
      <c r="P9" s="328"/>
      <c r="Q9" s="327"/>
      <c r="R9" s="319"/>
    </row>
    <row r="10" spans="1:18" ht="15.75">
      <c r="A10" s="1"/>
      <c r="B10" s="7"/>
      <c r="C10" s="7"/>
      <c r="D10" s="8"/>
      <c r="E10" s="8"/>
      <c r="F10" s="8"/>
      <c r="G10" s="8"/>
      <c r="H10" s="8"/>
      <c r="I10" s="8"/>
      <c r="J10" s="8" t="s">
        <v>85</v>
      </c>
      <c r="K10" s="13"/>
      <c r="L10" s="28">
        <v>4926.576624660399</v>
      </c>
      <c r="M10" s="28"/>
      <c r="N10" s="10">
        <v>1211.898670687566</v>
      </c>
      <c r="O10" s="32"/>
      <c r="P10" s="328"/>
      <c r="Q10" s="327"/>
      <c r="R10" s="319"/>
    </row>
    <row r="11" spans="1:18" ht="15.75">
      <c r="A11" s="1"/>
      <c r="B11" s="7"/>
      <c r="C11" s="7"/>
      <c r="D11" s="8"/>
      <c r="E11" s="8"/>
      <c r="F11" s="8"/>
      <c r="G11" s="8"/>
      <c r="H11" s="8"/>
      <c r="I11" s="8"/>
      <c r="J11" s="8" t="s">
        <v>86</v>
      </c>
      <c r="K11" s="13"/>
      <c r="L11" s="28">
        <v>2145.939606388071</v>
      </c>
      <c r="M11" s="28"/>
      <c r="N11" s="10">
        <v>502.93146620373415</v>
      </c>
      <c r="O11" s="32"/>
      <c r="P11" s="328"/>
      <c r="Q11" s="327"/>
      <c r="R11" s="319"/>
    </row>
    <row r="12" spans="1:18" ht="15.75">
      <c r="A12" s="1"/>
      <c r="B12" s="7"/>
      <c r="C12" s="7"/>
      <c r="D12" s="8"/>
      <c r="E12" s="8"/>
      <c r="F12" s="8"/>
      <c r="G12" s="8"/>
      <c r="H12" s="8"/>
      <c r="I12" s="8"/>
      <c r="J12" s="13" t="s">
        <v>87</v>
      </c>
      <c r="K12" s="13"/>
      <c r="L12" s="10">
        <v>19320.36447430561</v>
      </c>
      <c r="M12" s="13"/>
      <c r="N12" s="10"/>
      <c r="O12" s="13"/>
      <c r="P12" s="327"/>
      <c r="Q12" s="327"/>
      <c r="R12" s="319"/>
    </row>
    <row r="13" spans="1:18" ht="15.75">
      <c r="A13" s="1"/>
      <c r="B13" s="7"/>
      <c r="C13" s="7"/>
      <c r="D13" s="8"/>
      <c r="E13" s="8"/>
      <c r="F13" s="8"/>
      <c r="G13" s="8"/>
      <c r="H13" s="8"/>
      <c r="I13" s="8"/>
      <c r="J13" s="8" t="s">
        <v>88</v>
      </c>
      <c r="K13" s="8"/>
      <c r="L13" s="10">
        <v>12030.099917992258</v>
      </c>
      <c r="M13" s="11"/>
      <c r="N13" s="10">
        <v>0</v>
      </c>
      <c r="O13" s="13"/>
      <c r="P13" s="327"/>
      <c r="Q13" s="327"/>
      <c r="R13" s="319"/>
    </row>
    <row r="14" spans="1:18" ht="15.75">
      <c r="A14" s="1"/>
      <c r="B14" s="7"/>
      <c r="C14" s="7"/>
      <c r="D14" s="8"/>
      <c r="E14" s="8"/>
      <c r="F14" s="8"/>
      <c r="G14" s="8"/>
      <c r="H14" s="8"/>
      <c r="I14" s="8"/>
      <c r="J14" s="8"/>
      <c r="K14" s="8"/>
      <c r="L14" s="10"/>
      <c r="M14" s="11"/>
      <c r="N14" s="10"/>
      <c r="O14" s="13"/>
      <c r="P14" s="327"/>
      <c r="Q14" s="327"/>
      <c r="R14" s="319"/>
    </row>
    <row r="15" spans="1:19" ht="15.75">
      <c r="A15" s="1"/>
      <c r="B15" s="7"/>
      <c r="C15" s="7"/>
      <c r="D15" s="8"/>
      <c r="E15" s="8"/>
      <c r="F15" s="8"/>
      <c r="G15" s="8"/>
      <c r="H15" s="8"/>
      <c r="I15" s="8"/>
      <c r="J15" s="13" t="s">
        <v>89</v>
      </c>
      <c r="K15" s="13"/>
      <c r="L15" s="42">
        <v>107216.43326880533</v>
      </c>
      <c r="M15" s="41"/>
      <c r="N15" s="17">
        <v>25380.386130245108</v>
      </c>
      <c r="O15" s="32"/>
      <c r="P15" s="328"/>
      <c r="Q15" s="329"/>
      <c r="R15" s="319"/>
      <c r="S15" s="330"/>
    </row>
    <row r="16" spans="1:18" ht="15.75">
      <c r="A16" s="1"/>
      <c r="B16" s="7"/>
      <c r="C16" s="321"/>
      <c r="D16" s="8"/>
      <c r="E16" s="321"/>
      <c r="F16" s="321"/>
      <c r="G16" s="321"/>
      <c r="H16" s="321"/>
      <c r="I16" s="8"/>
      <c r="J16" s="8"/>
      <c r="K16" s="8"/>
      <c r="L16" s="10"/>
      <c r="M16" s="11"/>
      <c r="N16" s="10"/>
      <c r="O16" s="13"/>
      <c r="P16" s="327"/>
      <c r="Q16" s="331"/>
      <c r="R16" s="319"/>
    </row>
    <row r="17" spans="3:19" ht="12.75">
      <c r="C17" s="321"/>
      <c r="D17" s="321"/>
      <c r="E17" s="321"/>
      <c r="F17" s="321"/>
      <c r="G17" s="321"/>
      <c r="H17" s="321"/>
      <c r="I17" s="8"/>
      <c r="J17" s="8"/>
      <c r="K17" s="8"/>
      <c r="L17" s="8"/>
      <c r="M17" s="8"/>
      <c r="N17" s="32"/>
      <c r="O17" s="327"/>
      <c r="P17" s="327"/>
      <c r="Q17" s="331"/>
      <c r="R17" s="332"/>
      <c r="S17" s="333"/>
    </row>
    <row r="18" spans="3:19" ht="12.75">
      <c r="C18" s="321"/>
      <c r="D18" s="321"/>
      <c r="E18" s="321"/>
      <c r="F18" s="321"/>
      <c r="G18" s="321"/>
      <c r="H18" s="321"/>
      <c r="I18" s="8"/>
      <c r="J18" s="8"/>
      <c r="K18" s="8"/>
      <c r="L18" s="8"/>
      <c r="M18" s="47"/>
      <c r="N18" s="32"/>
      <c r="O18" s="327"/>
      <c r="P18" s="327"/>
      <c r="Q18" s="331"/>
      <c r="R18" s="334"/>
      <c r="S18" s="333"/>
    </row>
    <row r="19" spans="3:20" ht="12.75">
      <c r="C19" s="321"/>
      <c r="D19" s="321"/>
      <c r="E19" s="321"/>
      <c r="F19" s="321"/>
      <c r="G19" s="321"/>
      <c r="H19" s="321"/>
      <c r="I19" s="321" t="s">
        <v>72</v>
      </c>
      <c r="J19" s="8" t="s">
        <v>84</v>
      </c>
      <c r="K19" s="13"/>
      <c r="L19" s="28">
        <v>-25855.35404625</v>
      </c>
      <c r="M19" s="28"/>
      <c r="N19" s="10">
        <v>-1817.3816386144695</v>
      </c>
      <c r="O19" s="335"/>
      <c r="P19" s="328"/>
      <c r="Q19" s="329"/>
      <c r="R19" s="336"/>
      <c r="S19" s="333"/>
      <c r="T19" s="106"/>
    </row>
    <row r="20" spans="3:20" ht="13.5">
      <c r="C20" s="321"/>
      <c r="D20" s="321"/>
      <c r="E20" s="321"/>
      <c r="F20" s="321"/>
      <c r="G20" s="321"/>
      <c r="H20" s="321"/>
      <c r="I20" s="321"/>
      <c r="J20" s="110" t="s">
        <v>204</v>
      </c>
      <c r="K20" s="13"/>
      <c r="L20" s="28">
        <v>-24953.767671841648</v>
      </c>
      <c r="M20" s="28"/>
      <c r="N20" s="10">
        <v>-21847.369022242736</v>
      </c>
      <c r="O20" s="335"/>
      <c r="P20" s="328"/>
      <c r="Q20" s="331"/>
      <c r="R20" s="336"/>
      <c r="S20" s="333"/>
      <c r="T20" s="106"/>
    </row>
    <row r="21" spans="3:20" ht="12.75">
      <c r="C21" s="321"/>
      <c r="D21" s="321"/>
      <c r="E21" s="321"/>
      <c r="F21" s="321"/>
      <c r="G21" s="321"/>
      <c r="H21" s="321"/>
      <c r="I21" s="321"/>
      <c r="J21" s="8" t="s">
        <v>85</v>
      </c>
      <c r="K21" s="13"/>
      <c r="L21" s="28">
        <v>-431.96521726227905</v>
      </c>
      <c r="M21" s="28"/>
      <c r="N21" s="10">
        <v>-1212.1540052330201</v>
      </c>
      <c r="O21" s="335"/>
      <c r="P21" s="328"/>
      <c r="Q21" s="337"/>
      <c r="R21" s="336"/>
      <c r="S21" s="333"/>
      <c r="T21" s="106"/>
    </row>
    <row r="22" spans="3:20" ht="12.75">
      <c r="C22" s="321"/>
      <c r="D22" s="321"/>
      <c r="E22" s="321"/>
      <c r="F22" s="321"/>
      <c r="G22" s="321"/>
      <c r="H22" s="321"/>
      <c r="I22" s="321"/>
      <c r="J22" s="8" t="s">
        <v>86</v>
      </c>
      <c r="K22" s="13"/>
      <c r="L22" s="28">
        <v>-2114.3688831903155</v>
      </c>
      <c r="M22" s="28"/>
      <c r="N22" s="10">
        <v>-502.2002926670754</v>
      </c>
      <c r="O22" s="335"/>
      <c r="P22" s="328"/>
      <c r="Q22" s="337"/>
      <c r="R22" s="336"/>
      <c r="S22" s="333"/>
      <c r="T22" s="106"/>
    </row>
    <row r="23" spans="3:20" ht="12.75">
      <c r="C23" s="8"/>
      <c r="D23" s="8"/>
      <c r="E23" s="8"/>
      <c r="F23" s="8"/>
      <c r="G23" s="8"/>
      <c r="H23" s="8"/>
      <c r="I23" s="321"/>
      <c r="J23" s="8" t="s">
        <v>87</v>
      </c>
      <c r="K23" s="8"/>
      <c r="L23" s="10">
        <v>-14682.5357524232</v>
      </c>
      <c r="M23" s="11"/>
      <c r="N23" s="10"/>
      <c r="O23" s="335"/>
      <c r="P23" s="328"/>
      <c r="Q23" s="337"/>
      <c r="R23" s="336"/>
      <c r="S23" s="333"/>
      <c r="T23" s="106"/>
    </row>
    <row r="24" spans="3:19" ht="12.75">
      <c r="C24" s="8"/>
      <c r="D24" s="8"/>
      <c r="E24" s="8"/>
      <c r="F24" s="8"/>
      <c r="G24" s="8"/>
      <c r="H24" s="8"/>
      <c r="I24" s="321"/>
      <c r="J24" s="13" t="s">
        <v>88</v>
      </c>
      <c r="K24" s="13"/>
      <c r="L24" s="10"/>
      <c r="M24" s="13"/>
      <c r="N24" s="10">
        <v>0</v>
      </c>
      <c r="O24" s="335"/>
      <c r="P24" s="328"/>
      <c r="Q24" s="337"/>
      <c r="R24" s="336"/>
      <c r="S24" s="333"/>
    </row>
    <row r="25" spans="3:19" ht="12.75">
      <c r="C25" s="8"/>
      <c r="D25" s="8"/>
      <c r="E25" s="8"/>
      <c r="F25" s="8"/>
      <c r="G25" s="8"/>
      <c r="H25" s="8"/>
      <c r="I25" s="321"/>
      <c r="J25" s="8"/>
      <c r="K25" s="8"/>
      <c r="L25" s="10"/>
      <c r="M25" s="11"/>
      <c r="N25" s="10"/>
      <c r="O25" s="29"/>
      <c r="P25" s="29"/>
      <c r="Q25" s="337"/>
      <c r="R25" s="333"/>
      <c r="S25" s="333"/>
    </row>
    <row r="26" spans="3:19" ht="12.75">
      <c r="C26" s="8"/>
      <c r="D26" s="8"/>
      <c r="E26" s="8"/>
      <c r="F26" s="8"/>
      <c r="G26" s="8"/>
      <c r="H26" s="8"/>
      <c r="I26" s="8"/>
      <c r="J26" s="13" t="s">
        <v>89</v>
      </c>
      <c r="K26" s="13"/>
      <c r="L26" s="42">
        <v>-68037.99157096744</v>
      </c>
      <c r="M26" s="41"/>
      <c r="N26" s="42">
        <v>-25379.1049587573</v>
      </c>
      <c r="O26" s="29"/>
      <c r="P26" s="29"/>
      <c r="Q26" s="329"/>
      <c r="S26" s="330"/>
    </row>
    <row r="27" spans="11:17" ht="12.75">
      <c r="K27" s="29"/>
      <c r="L27" s="29"/>
      <c r="M27" s="29"/>
      <c r="N27" s="98"/>
      <c r="O27" s="29"/>
      <c r="P27" s="29"/>
      <c r="Q27" s="29"/>
    </row>
    <row r="28" spans="11:17" ht="12.75">
      <c r="K28" s="29"/>
      <c r="L28" s="29"/>
      <c r="M28" s="29"/>
      <c r="N28" s="98"/>
      <c r="O28" s="29"/>
      <c r="P28" s="29"/>
      <c r="Q28" s="29"/>
    </row>
    <row r="29" spans="11:17" ht="12.75">
      <c r="K29" s="29"/>
      <c r="L29" s="29"/>
      <c r="M29" s="29"/>
      <c r="N29" s="98"/>
      <c r="O29" s="29"/>
      <c r="P29" s="29"/>
      <c r="Q29" s="29"/>
    </row>
    <row r="30" spans="3:17" ht="12.75">
      <c r="C30" s="8"/>
      <c r="D30" s="8"/>
      <c r="E30" s="8"/>
      <c r="F30" s="8"/>
      <c r="G30" s="8"/>
      <c r="H30" s="8"/>
      <c r="I30" s="22" t="s">
        <v>134</v>
      </c>
      <c r="J30" s="8" t="s">
        <v>135</v>
      </c>
      <c r="K30" s="8"/>
      <c r="L30" s="10">
        <v>108771.26448429748</v>
      </c>
      <c r="M30" s="11"/>
      <c r="N30" s="10">
        <v>21813.21638554919</v>
      </c>
      <c r="O30" s="29"/>
      <c r="P30" s="29"/>
      <c r="Q30" s="29"/>
    </row>
    <row r="31" spans="3:17" ht="12.75">
      <c r="C31" s="8"/>
      <c r="D31" s="8"/>
      <c r="E31" s="8"/>
      <c r="F31" s="8"/>
      <c r="G31" s="8"/>
      <c r="H31" s="8"/>
      <c r="I31" s="8"/>
      <c r="J31" s="8" t="s">
        <v>136</v>
      </c>
      <c r="K31" s="8"/>
      <c r="L31" s="10">
        <v>316.5990383816825</v>
      </c>
      <c r="M31" s="11"/>
      <c r="N31" s="10">
        <v>4687.83009251381</v>
      </c>
      <c r="O31" s="29"/>
      <c r="P31" s="29"/>
      <c r="Q31" s="29"/>
    </row>
    <row r="32" spans="3:17" ht="12.75">
      <c r="C32" s="8"/>
      <c r="D32" s="8"/>
      <c r="E32" s="8"/>
      <c r="F32" s="8"/>
      <c r="G32" s="8"/>
      <c r="H32" s="8"/>
      <c r="I32" s="8"/>
      <c r="J32" s="8"/>
      <c r="K32" s="8"/>
      <c r="L32" s="17">
        <v>109087.86352267917</v>
      </c>
      <c r="M32" s="11"/>
      <c r="N32" s="17">
        <v>26501.046478063</v>
      </c>
      <c r="O32" s="29"/>
      <c r="P32" s="29"/>
      <c r="Q32" s="29"/>
    </row>
    <row r="33" spans="11:17" ht="12.75">
      <c r="K33" s="29"/>
      <c r="L33" s="29"/>
      <c r="M33" s="29"/>
      <c r="N33" s="29"/>
      <c r="O33" s="29"/>
      <c r="P33" s="29"/>
      <c r="Q33" s="29"/>
    </row>
    <row r="34" spans="11:17" ht="12.75">
      <c r="K34" s="29"/>
      <c r="L34" s="29"/>
      <c r="M34" s="29"/>
      <c r="N34" s="29"/>
      <c r="O34" s="29"/>
      <c r="P34" s="29"/>
      <c r="Q34" s="29"/>
    </row>
    <row r="35" spans="11:17" ht="12.75">
      <c r="K35" s="29"/>
      <c r="L35" s="338"/>
      <c r="M35" s="338"/>
      <c r="N35" s="338"/>
      <c r="O35" s="29"/>
      <c r="P35" s="29"/>
      <c r="Q35" s="29"/>
    </row>
    <row r="36" spans="12:26" ht="12.75">
      <c r="L36" s="338"/>
      <c r="M36" s="338"/>
      <c r="N36" s="338"/>
      <c r="U36" s="29"/>
      <c r="X36" s="29"/>
      <c r="Y36" s="29"/>
      <c r="Z36" s="29"/>
    </row>
    <row r="37" spans="12:26" ht="12.75">
      <c r="L37" s="338"/>
      <c r="M37" s="338"/>
      <c r="N37" s="338"/>
      <c r="U37" s="29"/>
      <c r="X37" s="29"/>
      <c r="Y37" s="29"/>
      <c r="Z37" s="29"/>
    </row>
    <row r="38" spans="3:26" ht="12.75">
      <c r="C38" s="22" t="s">
        <v>90</v>
      </c>
      <c r="D38" s="8" t="s">
        <v>91</v>
      </c>
      <c r="L38" s="338"/>
      <c r="M38" s="338"/>
      <c r="N38" s="338"/>
      <c r="U38" s="29"/>
      <c r="X38" s="29"/>
      <c r="Y38" s="29"/>
      <c r="Z38" s="29"/>
    </row>
    <row r="39" spans="3:26" ht="12.75">
      <c r="C39" s="86" t="s">
        <v>137</v>
      </c>
      <c r="D39" s="8" t="s">
        <v>138</v>
      </c>
      <c r="N39" s="339"/>
      <c r="O39" s="340"/>
      <c r="P39" s="340"/>
      <c r="Q39" s="341"/>
      <c r="R39" s="341"/>
      <c r="X39" s="29"/>
      <c r="Y39" s="29"/>
      <c r="Z39" s="342"/>
    </row>
    <row r="40" spans="14:26" ht="12.75">
      <c r="N40" s="343"/>
      <c r="O40" s="343"/>
      <c r="P40" s="343"/>
      <c r="Q40" s="355"/>
      <c r="R40" s="327"/>
      <c r="S40" s="355"/>
      <c r="T40" s="327"/>
      <c r="U40" s="356"/>
      <c r="V40" s="327"/>
      <c r="X40" s="29"/>
      <c r="Y40" s="343"/>
      <c r="Z40" s="343"/>
    </row>
    <row r="41" spans="12:26" ht="12.75">
      <c r="L41" s="319"/>
      <c r="M41" s="319"/>
      <c r="N41" s="344"/>
      <c r="O41" s="344"/>
      <c r="P41" s="343"/>
      <c r="Q41" s="327"/>
      <c r="R41" s="327"/>
      <c r="S41" s="327"/>
      <c r="T41" s="327"/>
      <c r="U41" s="327"/>
      <c r="V41" s="327"/>
      <c r="X41" s="29"/>
      <c r="Y41" s="345"/>
      <c r="Z41" s="343"/>
    </row>
    <row r="42" spans="11:26" ht="12.75">
      <c r="K42" s="346"/>
      <c r="L42" s="319"/>
      <c r="M42" s="319"/>
      <c r="N42" s="347"/>
      <c r="O42" s="347"/>
      <c r="Q42" s="361"/>
      <c r="R42" s="362"/>
      <c r="S42" s="362"/>
      <c r="T42" s="344"/>
      <c r="U42" s="363"/>
      <c r="V42" s="327"/>
      <c r="X42" s="29"/>
      <c r="Y42" s="345"/>
      <c r="Z42" s="343"/>
    </row>
    <row r="43" spans="11:27" ht="12.75">
      <c r="K43" s="348"/>
      <c r="L43" s="319"/>
      <c r="M43" s="319"/>
      <c r="N43" s="347"/>
      <c r="O43" s="349"/>
      <c r="Q43" s="357"/>
      <c r="R43" s="364"/>
      <c r="S43" s="359"/>
      <c r="T43" s="358"/>
      <c r="U43" s="365"/>
      <c r="V43" s="327"/>
      <c r="X43" s="29"/>
      <c r="Y43" s="350"/>
      <c r="Z43" s="351"/>
      <c r="AA43" s="352"/>
    </row>
    <row r="44" spans="11:27" ht="12.75">
      <c r="K44" s="348"/>
      <c r="L44" s="319"/>
      <c r="M44" s="319"/>
      <c r="N44" s="347"/>
      <c r="O44" s="349"/>
      <c r="Q44" s="357"/>
      <c r="R44" s="364"/>
      <c r="S44" s="359"/>
      <c r="T44" s="358"/>
      <c r="U44" s="365"/>
      <c r="V44" s="327"/>
      <c r="X44" s="29"/>
      <c r="Y44" s="350"/>
      <c r="Z44" s="351"/>
      <c r="AA44" s="352"/>
    </row>
    <row r="45" spans="11:27" ht="12.75">
      <c r="K45" s="353"/>
      <c r="L45" s="319"/>
      <c r="M45" s="319"/>
      <c r="N45" s="347"/>
      <c r="O45" s="349"/>
      <c r="Q45" s="357"/>
      <c r="R45" s="364"/>
      <c r="S45" s="359"/>
      <c r="T45" s="358"/>
      <c r="U45" s="365"/>
      <c r="V45" s="327"/>
      <c r="X45" s="29"/>
      <c r="Y45" s="350"/>
      <c r="Z45" s="351"/>
      <c r="AA45" s="352"/>
    </row>
    <row r="46" spans="11:27" ht="12.75">
      <c r="K46" s="353"/>
      <c r="L46" s="319"/>
      <c r="M46" s="319"/>
      <c r="N46" s="347"/>
      <c r="O46" s="349"/>
      <c r="Q46" s="357"/>
      <c r="R46" s="364"/>
      <c r="S46" s="359"/>
      <c r="T46" s="358"/>
      <c r="U46" s="365"/>
      <c r="V46" s="327"/>
      <c r="X46" s="29"/>
      <c r="Y46" s="350"/>
      <c r="Z46" s="351"/>
      <c r="AA46" s="352"/>
    </row>
    <row r="47" spans="11:27" ht="12.75">
      <c r="K47" s="353"/>
      <c r="L47" s="319"/>
      <c r="M47" s="319"/>
      <c r="N47" s="347"/>
      <c r="O47" s="349"/>
      <c r="Q47" s="357"/>
      <c r="R47" s="364"/>
      <c r="S47" s="359"/>
      <c r="T47" s="358"/>
      <c r="U47" s="365"/>
      <c r="V47" s="327"/>
      <c r="X47" s="29"/>
      <c r="Y47" s="350"/>
      <c r="Z47" s="351"/>
      <c r="AA47" s="352"/>
    </row>
    <row r="48" spans="12:26" ht="12.75">
      <c r="L48" s="319"/>
      <c r="M48" s="319"/>
      <c r="N48" s="344"/>
      <c r="O48" s="344"/>
      <c r="P48" s="343"/>
      <c r="Q48" s="357"/>
      <c r="R48" s="357"/>
      <c r="S48" s="357"/>
      <c r="T48" s="357"/>
      <c r="U48" s="366"/>
      <c r="V48" s="327"/>
      <c r="X48" s="29"/>
      <c r="Y48" s="343"/>
      <c r="Z48" s="343"/>
    </row>
    <row r="49" spans="5:26" ht="12.75">
      <c r="E49" s="330"/>
      <c r="L49" s="319"/>
      <c r="M49" s="319"/>
      <c r="N49" s="319"/>
      <c r="O49" s="319"/>
      <c r="Q49" s="327"/>
      <c r="R49" s="327"/>
      <c r="S49" s="360"/>
      <c r="T49" s="327"/>
      <c r="U49" s="327"/>
      <c r="V49" s="327"/>
      <c r="X49" s="29"/>
      <c r="Y49" s="343"/>
      <c r="Z49" s="343"/>
    </row>
    <row r="50" spans="5:26" ht="12.75">
      <c r="E50" s="330"/>
      <c r="Q50" s="327"/>
      <c r="R50" s="327"/>
      <c r="S50" s="327"/>
      <c r="T50" s="327"/>
      <c r="U50" s="327"/>
      <c r="V50" s="327"/>
      <c r="X50" s="29"/>
      <c r="Y50" s="343"/>
      <c r="Z50" s="343"/>
    </row>
    <row r="51" spans="5:26" ht="12.75">
      <c r="E51" s="330"/>
      <c r="U51" s="29"/>
      <c r="X51" s="29"/>
      <c r="Y51" s="29"/>
      <c r="Z51" s="29"/>
    </row>
    <row r="52" spans="21:26" ht="12.75">
      <c r="U52" s="29"/>
      <c r="X52" s="29"/>
      <c r="Y52" s="29"/>
      <c r="Z52" s="29"/>
    </row>
    <row r="53" spans="21:26" ht="12.75">
      <c r="U53" s="29"/>
      <c r="X53" s="29"/>
      <c r="Y53" s="29"/>
      <c r="Z53" s="29"/>
    </row>
    <row r="54" spans="21:26" ht="12.75">
      <c r="U54" s="29"/>
      <c r="X54" s="29"/>
      <c r="Y54" s="29"/>
      <c r="Z54" s="29"/>
    </row>
    <row r="55" spans="21:26" ht="12.75">
      <c r="U55" s="29"/>
      <c r="X55" s="29"/>
      <c r="Y55" s="29"/>
      <c r="Z55" s="29"/>
    </row>
    <row r="56" spans="21:26" ht="12.75">
      <c r="U56" s="29"/>
      <c r="X56" s="29"/>
      <c r="Y56" s="29"/>
      <c r="Z56" s="2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42004</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109087.86352267933</v>
      </c>
      <c r="M8" s="216"/>
      <c r="N8" s="216">
        <v>26501.04647806298</v>
      </c>
    </row>
    <row r="9" spans="1:15" s="311" customFormat="1" ht="15">
      <c r="A9" s="3"/>
      <c r="L9" s="218"/>
      <c r="M9" s="312"/>
      <c r="N9" s="218"/>
      <c r="O9" s="313"/>
    </row>
    <row r="10" spans="2:14" ht="12.75">
      <c r="B10" s="7">
        <v>1</v>
      </c>
      <c r="C10" s="21" t="s">
        <v>7</v>
      </c>
      <c r="L10" s="222">
        <v>72092.2119748146</v>
      </c>
      <c r="M10" s="222"/>
      <c r="N10" s="222">
        <v>10134.901638083731</v>
      </c>
    </row>
    <row r="11" spans="12:14" ht="7.5" customHeight="1">
      <c r="L11" s="17"/>
      <c r="N11" s="17"/>
    </row>
    <row r="12" spans="3:14" ht="15.75" customHeight="1">
      <c r="C12" s="8" t="s">
        <v>8</v>
      </c>
      <c r="D12" s="8" t="s">
        <v>9</v>
      </c>
      <c r="L12" s="17">
        <v>71818.8694918942</v>
      </c>
      <c r="N12" s="17">
        <v>9844.66300306359</v>
      </c>
    </row>
    <row r="13" ht="7.5" customHeight="1"/>
    <row r="14" spans="4:14" ht="15" customHeight="1">
      <c r="D14" s="8" t="s">
        <v>10</v>
      </c>
      <c r="L14" s="17">
        <v>68698.56726866585</v>
      </c>
      <c r="M14" s="19"/>
      <c r="N14" s="17">
        <v>6636.418479236096</v>
      </c>
    </row>
    <row r="15" spans="4:14" ht="15" customHeight="1">
      <c r="D15" s="22" t="s">
        <v>11</v>
      </c>
      <c r="E15" s="23" t="s">
        <v>12</v>
      </c>
      <c r="L15" s="10">
        <v>68344.2671469598</v>
      </c>
      <c r="N15" s="10">
        <v>6636.418479236096</v>
      </c>
    </row>
    <row r="16" spans="4:14" ht="15" customHeight="1">
      <c r="D16" s="22" t="s">
        <v>13</v>
      </c>
      <c r="E16" s="8" t="s">
        <v>14</v>
      </c>
      <c r="L16" s="10">
        <v>0</v>
      </c>
      <c r="N16" s="10">
        <v>0</v>
      </c>
    </row>
    <row r="17" spans="6:14" ht="15" customHeight="1">
      <c r="F17" s="24" t="s">
        <v>15</v>
      </c>
      <c r="L17" s="226">
        <v>0</v>
      </c>
      <c r="M17" s="25"/>
      <c r="N17" s="226">
        <v>0</v>
      </c>
    </row>
    <row r="18" spans="6:14" ht="15" customHeight="1">
      <c r="F18" s="24" t="s">
        <v>16</v>
      </c>
      <c r="L18" s="226">
        <v>0</v>
      </c>
      <c r="M18" s="25"/>
      <c r="N18" s="226">
        <v>0</v>
      </c>
    </row>
    <row r="19" spans="4:14" ht="15" customHeight="1">
      <c r="D19" s="22" t="s">
        <v>17</v>
      </c>
      <c r="E19" s="8" t="s">
        <v>18</v>
      </c>
      <c r="L19" s="10">
        <v>354.3001217060569</v>
      </c>
      <c r="N19" s="10">
        <v>0</v>
      </c>
    </row>
    <row r="20" spans="6:14" ht="15" customHeight="1">
      <c r="F20" s="24" t="s">
        <v>15</v>
      </c>
      <c r="L20" s="226">
        <v>0</v>
      </c>
      <c r="M20" s="25"/>
      <c r="N20" s="226">
        <v>0</v>
      </c>
    </row>
    <row r="21" spans="6:14" ht="15" customHeight="1">
      <c r="F21" s="24" t="s">
        <v>16</v>
      </c>
      <c r="L21" s="226">
        <v>354.3001217060569</v>
      </c>
      <c r="M21" s="25"/>
      <c r="N21" s="226">
        <v>0</v>
      </c>
    </row>
    <row r="22" spans="6:14" ht="7.5" customHeight="1">
      <c r="F22" s="24"/>
      <c r="L22" s="226"/>
      <c r="M22" s="25"/>
      <c r="N22" s="226"/>
    </row>
    <row r="23" spans="4:14" ht="12.75">
      <c r="D23" s="8" t="s">
        <v>19</v>
      </c>
      <c r="L23" s="17">
        <v>3120.3022232283492</v>
      </c>
      <c r="M23" s="19"/>
      <c r="N23" s="17">
        <v>3208.244523827493</v>
      </c>
    </row>
    <row r="24" spans="4:14" ht="15" customHeight="1">
      <c r="D24" s="22" t="s">
        <v>11</v>
      </c>
      <c r="E24" s="23" t="s">
        <v>12</v>
      </c>
      <c r="L24" s="10">
        <v>3120.3022232283492</v>
      </c>
      <c r="N24" s="10">
        <v>3208.244523827493</v>
      </c>
    </row>
    <row r="25" spans="4:14" ht="15" customHeight="1">
      <c r="D25" s="22" t="s">
        <v>13</v>
      </c>
      <c r="E25" s="8" t="s">
        <v>14</v>
      </c>
      <c r="L25" s="10">
        <v>0</v>
      </c>
      <c r="N25" s="10">
        <v>0</v>
      </c>
    </row>
    <row r="26" spans="6:14" ht="15" customHeight="1">
      <c r="F26" s="24" t="s">
        <v>15</v>
      </c>
      <c r="L26" s="226">
        <v>0</v>
      </c>
      <c r="M26" s="25"/>
      <c r="N26" s="226">
        <v>0</v>
      </c>
    </row>
    <row r="27" spans="6:14" ht="15" customHeight="1">
      <c r="F27" s="24" t="s">
        <v>16</v>
      </c>
      <c r="L27" s="226">
        <v>0</v>
      </c>
      <c r="M27" s="25"/>
      <c r="N27" s="226">
        <v>0</v>
      </c>
    </row>
    <row r="28" spans="4:14" ht="15" customHeight="1">
      <c r="D28" s="22" t="s">
        <v>17</v>
      </c>
      <c r="E28" s="8" t="s">
        <v>18</v>
      </c>
      <c r="L28" s="10">
        <v>0</v>
      </c>
      <c r="N28" s="10">
        <v>0</v>
      </c>
    </row>
    <row r="29" spans="6:14" ht="15" customHeight="1">
      <c r="F29" s="24" t="s">
        <v>15</v>
      </c>
      <c r="L29" s="226">
        <v>0</v>
      </c>
      <c r="M29" s="25"/>
      <c r="N29" s="226">
        <v>0</v>
      </c>
    </row>
    <row r="30" spans="6:14" ht="15" customHeight="1">
      <c r="F30" s="24" t="s">
        <v>16</v>
      </c>
      <c r="L30" s="226">
        <v>0</v>
      </c>
      <c r="M30" s="25"/>
      <c r="N30" s="226">
        <v>0</v>
      </c>
    </row>
    <row r="31" spans="12:14" ht="12.75">
      <c r="L31" s="17"/>
      <c r="N31" s="17"/>
    </row>
    <row r="32" spans="3:14" ht="15" customHeight="1">
      <c r="C32" s="8" t="s">
        <v>20</v>
      </c>
      <c r="D32" s="8" t="s">
        <v>80</v>
      </c>
      <c r="F32" s="24"/>
      <c r="L32" s="17">
        <v>273.34248292040076</v>
      </c>
      <c r="M32" s="19"/>
      <c r="N32" s="17">
        <v>290.23863502014177</v>
      </c>
    </row>
    <row r="33" spans="12:14" ht="7.5" customHeight="1">
      <c r="L33" s="17"/>
      <c r="N33" s="17"/>
    </row>
    <row r="34" spans="4:14" ht="12.75">
      <c r="D34" s="22" t="s">
        <v>11</v>
      </c>
      <c r="E34" s="8" t="s">
        <v>21</v>
      </c>
      <c r="L34" s="10">
        <v>150.2253611766181</v>
      </c>
      <c r="N34" s="10">
        <v>18.395802188913176</v>
      </c>
    </row>
    <row r="35" spans="4:14" ht="12.75">
      <c r="D35" s="22" t="s">
        <v>13</v>
      </c>
      <c r="E35" s="8" t="s">
        <v>22</v>
      </c>
      <c r="L35" s="10">
        <v>115.86563973350023</v>
      </c>
      <c r="N35" s="10">
        <v>267.6831376314567</v>
      </c>
    </row>
    <row r="36" spans="6:14" ht="15.75" customHeight="1">
      <c r="F36" s="24" t="s">
        <v>15</v>
      </c>
      <c r="L36" s="228">
        <v>115.86292473350022</v>
      </c>
      <c r="N36" s="228">
        <v>267.6831376314567</v>
      </c>
    </row>
    <row r="37" spans="6:14" ht="12.75">
      <c r="F37" s="24" t="s">
        <v>16</v>
      </c>
      <c r="L37" s="228">
        <v>0.002715</v>
      </c>
      <c r="N37" s="228">
        <v>0</v>
      </c>
    </row>
    <row r="38" spans="4:14" ht="12.75">
      <c r="D38" s="22" t="s">
        <v>17</v>
      </c>
      <c r="E38" s="8" t="s">
        <v>23</v>
      </c>
      <c r="L38" s="10">
        <v>7.251482010282396</v>
      </c>
      <c r="N38" s="10">
        <v>4.159695199771876</v>
      </c>
    </row>
    <row r="39" spans="6:14" ht="12.75">
      <c r="F39" s="24" t="s">
        <v>15</v>
      </c>
      <c r="L39" s="228">
        <v>0</v>
      </c>
      <c r="N39" s="228">
        <v>0</v>
      </c>
    </row>
    <row r="40" spans="6:14" ht="12.75">
      <c r="F40" s="24" t="s">
        <v>16</v>
      </c>
      <c r="L40" s="228">
        <v>7.251482010282396</v>
      </c>
      <c r="N40" s="228">
        <v>4.159695199771876</v>
      </c>
    </row>
    <row r="41" spans="12:14" ht="7.5" customHeight="1">
      <c r="L41" s="228"/>
      <c r="N41" s="228"/>
    </row>
    <row r="42" spans="4:13" ht="12.75">
      <c r="D42" s="22"/>
      <c r="M42" s="49"/>
    </row>
    <row r="43" spans="12:14" ht="7.5" customHeight="1">
      <c r="L43" s="17"/>
      <c r="N43" s="17"/>
    </row>
    <row r="44" spans="2:16" ht="12.75">
      <c r="B44" s="7">
        <v>2</v>
      </c>
      <c r="C44" s="21" t="s">
        <v>24</v>
      </c>
      <c r="L44" s="222">
        <v>5357.906201759609</v>
      </c>
      <c r="N44" s="222">
        <v>0</v>
      </c>
      <c r="P44" s="230"/>
    </row>
    <row r="46" spans="2:16" ht="12.75">
      <c r="B46" s="7">
        <v>3</v>
      </c>
      <c r="C46" s="21" t="s">
        <v>25</v>
      </c>
      <c r="L46" s="222">
        <v>13962.458272545999</v>
      </c>
      <c r="N46" s="222">
        <v>0</v>
      </c>
      <c r="P46" s="230"/>
    </row>
    <row r="47" spans="3:16" ht="12.75">
      <c r="C47" s="21"/>
      <c r="P47" s="230"/>
    </row>
    <row r="48" spans="2:16" ht="12.75">
      <c r="B48" s="7">
        <v>4</v>
      </c>
      <c r="C48" s="21" t="s">
        <v>26</v>
      </c>
      <c r="H48" s="14"/>
      <c r="I48" s="8" t="s">
        <v>27</v>
      </c>
      <c r="L48" s="222">
        <v>12030.099917992258</v>
      </c>
      <c r="N48" s="222">
        <v>0</v>
      </c>
      <c r="P48" s="230"/>
    </row>
    <row r="49" spans="3:16" ht="12.75">
      <c r="C49" s="311"/>
      <c r="H49" s="14"/>
      <c r="I49" s="8" t="s">
        <v>28</v>
      </c>
      <c r="L49" s="231">
        <v>9975238.551</v>
      </c>
      <c r="N49" s="231">
        <v>0</v>
      </c>
      <c r="P49" s="232"/>
    </row>
    <row r="50" ht="12.75">
      <c r="C50" s="311"/>
    </row>
    <row r="51" spans="2:16" ht="12.75">
      <c r="B51" s="7">
        <v>5</v>
      </c>
      <c r="C51" s="21" t="s">
        <v>109</v>
      </c>
      <c r="G51" s="14"/>
      <c r="L51" s="222">
        <v>5645.187155566866</v>
      </c>
      <c r="N51" s="222">
        <v>16366.14483997925</v>
      </c>
      <c r="P51" s="26"/>
    </row>
    <row r="52" spans="3:14" ht="7.5" customHeight="1">
      <c r="C52" s="15"/>
      <c r="G52" s="14"/>
      <c r="L52" s="17"/>
      <c r="N52" s="17"/>
    </row>
    <row r="53" spans="3:16" ht="15.75" customHeight="1">
      <c r="C53" s="15"/>
      <c r="E53" s="27" t="s">
        <v>29</v>
      </c>
      <c r="F53" s="8" t="s">
        <v>82</v>
      </c>
      <c r="G53" s="14"/>
      <c r="L53" s="28">
        <v>0</v>
      </c>
      <c r="N53" s="28">
        <v>0</v>
      </c>
      <c r="P53" s="232"/>
    </row>
    <row r="54" spans="3:16" ht="15.75" customHeight="1">
      <c r="C54" s="15"/>
      <c r="F54" s="8" t="s">
        <v>157</v>
      </c>
      <c r="G54" s="14"/>
      <c r="L54" s="10">
        <v>1871.430253873927</v>
      </c>
      <c r="N54" s="10">
        <v>1120.66034781795</v>
      </c>
      <c r="P54" s="232"/>
    </row>
    <row r="55" spans="3:16" ht="15.75" customHeight="1">
      <c r="C55" s="15"/>
      <c r="G55" s="14" t="s">
        <v>30</v>
      </c>
      <c r="L55" s="226">
        <v>1752.087207154326</v>
      </c>
      <c r="M55" s="25"/>
      <c r="N55" s="226">
        <v>904.5318530442779</v>
      </c>
      <c r="P55" s="232"/>
    </row>
    <row r="56" spans="3:14" ht="15.75" customHeight="1">
      <c r="C56" s="15"/>
      <c r="F56" s="8" t="s">
        <v>31</v>
      </c>
      <c r="G56" s="14"/>
      <c r="L56" s="10">
        <v>3773.7569016929388</v>
      </c>
      <c r="N56" s="10">
        <v>15245.4844921613</v>
      </c>
    </row>
    <row r="57" spans="7:16" s="29" customFormat="1" ht="15.75" customHeight="1">
      <c r="G57" s="14" t="s">
        <v>30</v>
      </c>
      <c r="L57" s="226">
        <v>1681.370583173512</v>
      </c>
      <c r="M57" s="30"/>
      <c r="N57" s="226">
        <v>8568.969781875972</v>
      </c>
      <c r="O57" s="313"/>
      <c r="P57" s="311"/>
    </row>
    <row r="58" ht="9" customHeight="1"/>
    <row r="59" spans="2:14" ht="54.75" customHeight="1">
      <c r="B59" s="2" t="s">
        <v>32</v>
      </c>
      <c r="C59" s="1" t="s">
        <v>33</v>
      </c>
      <c r="L59" s="17">
        <v>6.196012259758953</v>
      </c>
      <c r="M59" s="19"/>
      <c r="N59" s="17">
        <v>0</v>
      </c>
    </row>
    <row r="60" spans="5:14" ht="12.75">
      <c r="E60" s="27" t="s">
        <v>29</v>
      </c>
      <c r="G60" s="102" t="s">
        <v>105</v>
      </c>
      <c r="H60" s="102"/>
      <c r="I60" s="102"/>
      <c r="J60" s="102"/>
      <c r="K60" s="102"/>
      <c r="L60" s="238">
        <v>0</v>
      </c>
      <c r="M60" s="103"/>
      <c r="N60" s="238">
        <v>0</v>
      </c>
    </row>
    <row r="61" spans="7:14" ht="12.75">
      <c r="G61" s="102" t="s">
        <v>75</v>
      </c>
      <c r="H61" s="102"/>
      <c r="I61" s="102"/>
      <c r="J61" s="102"/>
      <c r="K61" s="102"/>
      <c r="L61" s="238">
        <v>6.196012259758953</v>
      </c>
      <c r="M61" s="103"/>
      <c r="N61" s="238">
        <v>0</v>
      </c>
    </row>
    <row r="62" spans="7:14" ht="12.75">
      <c r="G62" s="102" t="s">
        <v>180</v>
      </c>
      <c r="H62" s="102"/>
      <c r="I62" s="102"/>
      <c r="J62" s="102"/>
      <c r="K62" s="102"/>
      <c r="L62" s="238">
        <v>0</v>
      </c>
      <c r="M62" s="238"/>
      <c r="N62" s="238">
        <v>0</v>
      </c>
    </row>
    <row r="63" spans="7:14" ht="12.75">
      <c r="G63" s="102"/>
      <c r="H63" s="102"/>
      <c r="I63" s="102"/>
      <c r="J63" s="102"/>
      <c r="K63" s="102"/>
      <c r="L63" s="238"/>
      <c r="M63" s="238"/>
      <c r="N63" s="104"/>
    </row>
    <row r="64" spans="7:14" ht="12.75">
      <c r="G64" s="102"/>
      <c r="H64" s="102"/>
      <c r="I64" s="102"/>
      <c r="J64" s="102"/>
      <c r="K64" s="102"/>
      <c r="L64" s="238"/>
      <c r="M64" s="238"/>
      <c r="N64" s="104"/>
    </row>
    <row r="65" spans="7:14" ht="12.75">
      <c r="G65" s="102"/>
      <c r="H65" s="102"/>
      <c r="I65" s="102"/>
      <c r="J65" s="102"/>
      <c r="K65" s="102"/>
      <c r="L65" s="238"/>
      <c r="M65" s="238"/>
      <c r="N65" s="104"/>
    </row>
    <row r="66" spans="7:14" ht="12.75">
      <c r="G66" s="102"/>
      <c r="H66" s="102"/>
      <c r="I66" s="102"/>
      <c r="J66" s="102"/>
      <c r="K66" s="102"/>
      <c r="L66" s="238"/>
      <c r="M66" s="238"/>
      <c r="N66" s="104"/>
    </row>
    <row r="67" spans="7:14" ht="12.75">
      <c r="G67" s="102"/>
      <c r="H67" s="102"/>
      <c r="I67" s="102"/>
      <c r="J67" s="102"/>
      <c r="K67" s="102"/>
      <c r="L67" s="238"/>
      <c r="M67" s="238"/>
      <c r="N67" s="104"/>
    </row>
    <row r="68" spans="1:14" ht="12.75">
      <c r="A68" s="18" t="s">
        <v>76</v>
      </c>
      <c r="N68" s="50" t="s">
        <v>1</v>
      </c>
    </row>
    <row r="70" spans="1:14" ht="12.75">
      <c r="A70" s="14"/>
      <c r="C70" s="94" t="s">
        <v>161</v>
      </c>
      <c r="D70" s="93">
        <v>42004</v>
      </c>
      <c r="L70" s="211" t="s">
        <v>2</v>
      </c>
      <c r="M70" s="16"/>
      <c r="N70" s="211" t="s">
        <v>3</v>
      </c>
    </row>
    <row r="72" spans="2:14" ht="12.75">
      <c r="B72" s="31">
        <v>1</v>
      </c>
      <c r="C72" s="21" t="s">
        <v>34</v>
      </c>
      <c r="I72" s="15" t="s">
        <v>35</v>
      </c>
      <c r="J72" s="13"/>
      <c r="K72" s="13"/>
      <c r="L72" s="222">
        <v>0</v>
      </c>
      <c r="M72" s="32"/>
      <c r="N72" s="222">
        <v>-16693.21896846293</v>
      </c>
    </row>
    <row r="73" spans="3:13" ht="12.75">
      <c r="C73" s="15"/>
      <c r="D73" s="14"/>
      <c r="I73" s="13"/>
      <c r="M73" s="32"/>
    </row>
    <row r="74" spans="9:14" ht="12.75">
      <c r="I74" s="8" t="s">
        <v>29</v>
      </c>
      <c r="J74" s="33" t="s">
        <v>36</v>
      </c>
      <c r="K74" s="33"/>
      <c r="L74" s="10">
        <v>0</v>
      </c>
      <c r="M74" s="32"/>
      <c r="N74" s="10">
        <v>-4077.435263515154</v>
      </c>
    </row>
    <row r="75" spans="9:14" ht="12.75">
      <c r="I75" s="13"/>
      <c r="J75" s="34" t="s">
        <v>37</v>
      </c>
      <c r="K75" s="34"/>
      <c r="L75" s="10">
        <v>0</v>
      </c>
      <c r="M75" s="32"/>
      <c r="N75" s="10">
        <v>-7948.94394806343</v>
      </c>
    </row>
    <row r="76" spans="9:14" ht="12.75">
      <c r="I76" s="13"/>
      <c r="J76" s="33" t="s">
        <v>38</v>
      </c>
      <c r="K76" s="33"/>
      <c r="L76" s="10">
        <v>0</v>
      </c>
      <c r="M76" s="32"/>
      <c r="N76" s="10">
        <v>-4666.8397568843475</v>
      </c>
    </row>
    <row r="77" spans="12:14" ht="12.75" customHeight="1">
      <c r="L77" s="28"/>
      <c r="M77" s="32"/>
      <c r="N77" s="28"/>
    </row>
    <row r="78" spans="2:13" ht="12.75">
      <c r="B78" s="31">
        <v>2</v>
      </c>
      <c r="C78" s="21" t="s">
        <v>39</v>
      </c>
      <c r="I78" s="13"/>
      <c r="J78" s="13"/>
      <c r="K78" s="13"/>
      <c r="M78" s="32"/>
    </row>
    <row r="79" spans="2:14" ht="12.75">
      <c r="B79" s="31"/>
      <c r="C79" s="21" t="s">
        <v>40</v>
      </c>
      <c r="I79" s="13"/>
      <c r="J79" s="13"/>
      <c r="K79" s="13"/>
      <c r="L79" s="222">
        <v>-10857.499345911141</v>
      </c>
      <c r="M79" s="32"/>
      <c r="N79" s="222">
        <v>-5739.7676475368</v>
      </c>
    </row>
    <row r="80" spans="2:13" ht="12.75" customHeight="1">
      <c r="B80" s="31"/>
      <c r="C80" s="21" t="s">
        <v>41</v>
      </c>
      <c r="D80" s="14"/>
      <c r="I80" s="13"/>
      <c r="J80" s="13"/>
      <c r="K80" s="13"/>
      <c r="M80" s="32"/>
    </row>
    <row r="81" spans="3:14" ht="12.75">
      <c r="C81" s="8" t="s">
        <v>8</v>
      </c>
      <c r="D81" s="8" t="s">
        <v>42</v>
      </c>
      <c r="I81" s="15" t="s">
        <v>35</v>
      </c>
      <c r="J81" s="13"/>
      <c r="K81" s="13"/>
      <c r="L81" s="222">
        <v>-17264.461613395713</v>
      </c>
      <c r="M81" s="35"/>
      <c r="N81" s="222">
        <v>-5790.407834616325</v>
      </c>
    </row>
    <row r="82" spans="9:13" ht="9" customHeight="1">
      <c r="I82" s="13"/>
      <c r="M82" s="32"/>
    </row>
    <row r="83" spans="2:14" ht="12.75">
      <c r="B83" s="8"/>
      <c r="I83" s="8" t="s">
        <v>29</v>
      </c>
      <c r="J83" s="33" t="s">
        <v>36</v>
      </c>
      <c r="K83" s="33"/>
      <c r="L83" s="10">
        <v>-2933.161668914221</v>
      </c>
      <c r="M83" s="32"/>
      <c r="N83" s="10">
        <v>-311.125144850197</v>
      </c>
    </row>
    <row r="84" spans="2:14" ht="12.75">
      <c r="B84" s="8"/>
      <c r="I84" s="13"/>
      <c r="J84" s="34" t="s">
        <v>37</v>
      </c>
      <c r="K84" s="34"/>
      <c r="L84" s="10">
        <v>-3176.970316519692</v>
      </c>
      <c r="M84" s="32"/>
      <c r="N84" s="10">
        <v>-1493.006275255688</v>
      </c>
    </row>
    <row r="85" spans="2:14" ht="12.75">
      <c r="B85" s="8"/>
      <c r="I85" s="13"/>
      <c r="J85" s="33" t="s">
        <v>38</v>
      </c>
      <c r="K85" s="33"/>
      <c r="L85" s="10">
        <v>-11154.329627961799</v>
      </c>
      <c r="M85" s="32"/>
      <c r="N85" s="10">
        <v>-3986.2764145104397</v>
      </c>
    </row>
    <row r="86" spans="2:13" ht="13.5" customHeight="1">
      <c r="B86" s="8"/>
      <c r="I86" s="13"/>
      <c r="J86" s="33"/>
      <c r="K86" s="33"/>
      <c r="M86" s="32"/>
    </row>
    <row r="87" spans="2:14" ht="12.75">
      <c r="B87" s="8"/>
      <c r="C87" s="8" t="s">
        <v>20</v>
      </c>
      <c r="D87" s="8" t="s">
        <v>43</v>
      </c>
      <c r="I87" s="15" t="s">
        <v>44</v>
      </c>
      <c r="J87" s="13"/>
      <c r="K87" s="13"/>
      <c r="L87" s="222">
        <v>6406.962267484573</v>
      </c>
      <c r="M87" s="32"/>
      <c r="N87" s="222">
        <v>50.64018707952566</v>
      </c>
    </row>
    <row r="88" spans="2:13" ht="9" customHeight="1">
      <c r="B88" s="8"/>
      <c r="I88" s="13"/>
      <c r="M88" s="32"/>
    </row>
    <row r="89" spans="2:14" ht="12.75">
      <c r="B89" s="8"/>
      <c r="I89" s="8" t="s">
        <v>29</v>
      </c>
      <c r="J89" s="33" t="s">
        <v>36</v>
      </c>
      <c r="K89" s="33"/>
      <c r="L89" s="10">
        <v>568.7398755336319</v>
      </c>
      <c r="M89" s="32"/>
      <c r="N89" s="10">
        <v>41.64018707952566</v>
      </c>
    </row>
    <row r="90" spans="2:14" ht="12.75">
      <c r="B90" s="8"/>
      <c r="I90" s="13"/>
      <c r="J90" s="34" t="s">
        <v>37</v>
      </c>
      <c r="K90" s="34"/>
      <c r="L90" s="10">
        <v>1131.003875</v>
      </c>
      <c r="M90" s="32"/>
      <c r="N90" s="10">
        <v>9</v>
      </c>
    </row>
    <row r="91" spans="2:14" ht="12.75">
      <c r="B91" s="8"/>
      <c r="I91" s="13"/>
      <c r="J91" s="33" t="s">
        <v>38</v>
      </c>
      <c r="K91" s="33"/>
      <c r="L91" s="10">
        <v>4707.218516950941</v>
      </c>
      <c r="M91" s="32"/>
      <c r="N91" s="10">
        <v>0</v>
      </c>
    </row>
    <row r="92" spans="2:13" ht="12" customHeight="1">
      <c r="B92" s="8"/>
      <c r="I92" s="13"/>
      <c r="J92" s="13"/>
      <c r="K92" s="13"/>
      <c r="M92" s="32"/>
    </row>
    <row r="93" spans="2:14" ht="12.75">
      <c r="B93" s="31">
        <v>3</v>
      </c>
      <c r="C93" s="21" t="s">
        <v>121</v>
      </c>
      <c r="L93" s="222">
        <v>-3122.918760116247</v>
      </c>
      <c r="M93" s="35"/>
      <c r="N93" s="222">
        <v>0</v>
      </c>
    </row>
    <row r="94" spans="2:14" ht="35.25" customHeight="1">
      <c r="B94" s="8"/>
      <c r="C94" s="8" t="s">
        <v>122</v>
      </c>
      <c r="I94" s="15" t="s">
        <v>44</v>
      </c>
      <c r="J94" s="13"/>
      <c r="K94" s="13"/>
      <c r="L94" s="17">
        <v>-4019.0586996718894</v>
      </c>
      <c r="M94" s="48"/>
      <c r="N94" s="17">
        <v>0</v>
      </c>
    </row>
    <row r="95" spans="2:14" ht="18.75" customHeight="1">
      <c r="B95" s="8"/>
      <c r="I95" s="8" t="s">
        <v>29</v>
      </c>
      <c r="J95" s="33" t="s">
        <v>36</v>
      </c>
      <c r="L95" s="10">
        <v>-3590.53602518508</v>
      </c>
      <c r="N95" s="10">
        <v>0</v>
      </c>
    </row>
    <row r="96" spans="2:14" ht="12.75">
      <c r="B96" s="8"/>
      <c r="J96" s="34" t="s">
        <v>37</v>
      </c>
      <c r="L96" s="10">
        <v>0</v>
      </c>
      <c r="N96" s="10">
        <v>0</v>
      </c>
    </row>
    <row r="97" spans="2:14" ht="12.75">
      <c r="B97" s="8"/>
      <c r="J97" s="33" t="s">
        <v>38</v>
      </c>
      <c r="L97" s="10">
        <v>-428.52267448681</v>
      </c>
      <c r="N97" s="10">
        <v>0</v>
      </c>
    </row>
    <row r="98" ht="9" customHeight="1"/>
    <row r="99" spans="3:14" ht="12.75">
      <c r="C99" s="8" t="s">
        <v>123</v>
      </c>
      <c r="H99" s="22"/>
      <c r="I99" s="15" t="s">
        <v>44</v>
      </c>
      <c r="J99" s="13"/>
      <c r="K99" s="13"/>
      <c r="L99" s="17">
        <v>896.1399395556422</v>
      </c>
      <c r="M99" s="48"/>
      <c r="N99" s="17">
        <v>0</v>
      </c>
    </row>
    <row r="100" spans="2:14" ht="19.5" customHeight="1">
      <c r="B100" s="8"/>
      <c r="I100" s="8" t="s">
        <v>29</v>
      </c>
      <c r="J100" s="33" t="s">
        <v>36</v>
      </c>
      <c r="L100" s="10">
        <v>896.1399395556422</v>
      </c>
      <c r="N100" s="10">
        <v>0</v>
      </c>
    </row>
    <row r="101" spans="10:14" ht="12.75">
      <c r="J101" s="34" t="s">
        <v>37</v>
      </c>
      <c r="L101" s="10">
        <v>0</v>
      </c>
      <c r="N101" s="10">
        <v>0</v>
      </c>
    </row>
    <row r="102" spans="1:14" ht="12.75">
      <c r="A102" s="36"/>
      <c r="B102" s="13"/>
      <c r="C102" s="13"/>
      <c r="D102" s="13"/>
      <c r="E102" s="13"/>
      <c r="F102" s="13"/>
      <c r="G102" s="13"/>
      <c r="H102" s="13"/>
      <c r="J102" s="33" t="s">
        <v>38</v>
      </c>
      <c r="L102" s="10">
        <v>0</v>
      </c>
      <c r="N102" s="10">
        <v>0</v>
      </c>
    </row>
    <row r="103" spans="1:10" ht="12.75">
      <c r="A103" s="36"/>
      <c r="B103" s="13"/>
      <c r="C103" s="13"/>
      <c r="D103" s="13"/>
      <c r="E103" s="13"/>
      <c r="F103" s="13"/>
      <c r="G103" s="13"/>
      <c r="H103" s="13"/>
      <c r="J103" s="33"/>
    </row>
    <row r="104" spans="1:14" ht="12.75">
      <c r="A104" s="36"/>
      <c r="B104" s="13"/>
      <c r="C104" s="8" t="s">
        <v>124</v>
      </c>
      <c r="H104" s="8" t="s">
        <v>112</v>
      </c>
      <c r="I104" s="15" t="s">
        <v>44</v>
      </c>
      <c r="J104" s="13"/>
      <c r="K104" s="13"/>
      <c r="L104" s="17">
        <v>0</v>
      </c>
      <c r="M104" s="48"/>
      <c r="N104" s="17">
        <v>0</v>
      </c>
    </row>
    <row r="105" spans="1:14" ht="12.75">
      <c r="A105" s="36"/>
      <c r="B105" s="13"/>
      <c r="I105" s="8" t="s">
        <v>29</v>
      </c>
      <c r="J105" s="33" t="s">
        <v>36</v>
      </c>
      <c r="L105" s="10">
        <v>0</v>
      </c>
      <c r="N105" s="10">
        <v>0</v>
      </c>
    </row>
    <row r="106" spans="1:14" ht="12.75">
      <c r="A106" s="36"/>
      <c r="B106" s="13"/>
      <c r="J106" s="34" t="s">
        <v>37</v>
      </c>
      <c r="L106" s="10">
        <v>0</v>
      </c>
      <c r="N106" s="10">
        <v>0</v>
      </c>
    </row>
    <row r="107" spans="1:14" ht="12.75">
      <c r="A107" s="36"/>
      <c r="B107" s="13"/>
      <c r="J107" s="33" t="s">
        <v>38</v>
      </c>
      <c r="L107" s="10">
        <v>0</v>
      </c>
      <c r="N107" s="10">
        <v>0</v>
      </c>
    </row>
    <row r="108" spans="1:2" ht="12.75">
      <c r="A108" s="36"/>
      <c r="B108" s="13"/>
    </row>
    <row r="109" spans="1:14" ht="12.75">
      <c r="A109" s="36"/>
      <c r="B109" s="13"/>
      <c r="C109" s="8" t="s">
        <v>125</v>
      </c>
      <c r="H109" s="22" t="s">
        <v>126</v>
      </c>
      <c r="I109" s="15" t="s">
        <v>44</v>
      </c>
      <c r="J109" s="13"/>
      <c r="K109" s="13"/>
      <c r="L109" s="17">
        <v>0</v>
      </c>
      <c r="M109" s="48"/>
      <c r="N109" s="17">
        <v>0</v>
      </c>
    </row>
    <row r="110" spans="1:14" ht="12.75">
      <c r="A110" s="36"/>
      <c r="B110" s="13"/>
      <c r="I110" s="8" t="s">
        <v>29</v>
      </c>
      <c r="J110" s="33" t="s">
        <v>36</v>
      </c>
      <c r="L110" s="10">
        <v>0</v>
      </c>
      <c r="N110" s="10">
        <v>0</v>
      </c>
    </row>
    <row r="111" spans="1:14" ht="12.75">
      <c r="A111" s="36"/>
      <c r="B111" s="13"/>
      <c r="J111" s="34" t="s">
        <v>37</v>
      </c>
      <c r="L111" s="10">
        <v>0</v>
      </c>
      <c r="N111" s="10">
        <v>0</v>
      </c>
    </row>
    <row r="112" spans="1:14" ht="12.75">
      <c r="A112" s="36"/>
      <c r="B112" s="13"/>
      <c r="C112" s="13"/>
      <c r="D112" s="13"/>
      <c r="E112" s="13"/>
      <c r="F112" s="13"/>
      <c r="G112" s="13"/>
      <c r="H112" s="13"/>
      <c r="J112" s="33" t="s">
        <v>38</v>
      </c>
      <c r="L112" s="10">
        <v>0</v>
      </c>
      <c r="N112" s="10">
        <v>0</v>
      </c>
    </row>
    <row r="113" spans="2:14" ht="42" customHeight="1">
      <c r="B113" s="18" t="s">
        <v>45</v>
      </c>
      <c r="L113" s="17">
        <v>-13980.418106027388</v>
      </c>
      <c r="M113" s="48"/>
      <c r="N113" s="17">
        <v>-22432.98661599973</v>
      </c>
    </row>
    <row r="114" spans="2:14" ht="12.75">
      <c r="B114" s="18"/>
      <c r="L114" s="222"/>
      <c r="M114" s="37"/>
      <c r="N114" s="222"/>
    </row>
    <row r="115" ht="12.75">
      <c r="B115" s="1"/>
    </row>
    <row r="116" ht="12.75">
      <c r="B116" s="8"/>
    </row>
    <row r="117" ht="17.25" customHeight="1">
      <c r="B117" s="8"/>
    </row>
    <row r="118" spans="1:2" ht="12.75">
      <c r="A118" s="18" t="s">
        <v>78</v>
      </c>
      <c r="B118" s="8"/>
    </row>
    <row r="120" spans="1:14" ht="12.75">
      <c r="A120" s="14"/>
      <c r="B120" s="14"/>
      <c r="C120" s="94" t="s">
        <v>161</v>
      </c>
      <c r="D120" s="93">
        <v>42004</v>
      </c>
      <c r="I120" s="51" t="s">
        <v>1</v>
      </c>
      <c r="L120" s="211" t="s">
        <v>2</v>
      </c>
      <c r="M120" s="16"/>
      <c r="N120" s="211" t="s">
        <v>3</v>
      </c>
    </row>
    <row r="121" spans="9:14" ht="12.75">
      <c r="I121" s="15"/>
      <c r="J121" s="15"/>
      <c r="K121" s="15"/>
      <c r="L121" s="11"/>
      <c r="N121" s="11"/>
    </row>
    <row r="122" spans="2:14" ht="12.75">
      <c r="B122" s="31">
        <v>1</v>
      </c>
      <c r="C122" s="38" t="s">
        <v>46</v>
      </c>
      <c r="I122" s="13"/>
      <c r="J122" s="13"/>
      <c r="K122" s="13"/>
      <c r="L122" s="222">
        <v>0</v>
      </c>
      <c r="N122" s="222">
        <v>0</v>
      </c>
    </row>
    <row r="123" spans="9:13" ht="12.75">
      <c r="I123" s="13"/>
      <c r="J123" s="13"/>
      <c r="K123" s="13"/>
      <c r="M123" s="32"/>
    </row>
    <row r="124" spans="3:14" ht="12.75">
      <c r="C124" s="8" t="s">
        <v>8</v>
      </c>
      <c r="D124" s="8" t="s">
        <v>47</v>
      </c>
      <c r="I124" s="13"/>
      <c r="J124" s="13"/>
      <c r="K124" s="13"/>
      <c r="L124" s="12">
        <v>0</v>
      </c>
      <c r="M124" s="39"/>
      <c r="N124" s="12">
        <v>0</v>
      </c>
    </row>
    <row r="125" spans="3:14" ht="12.75">
      <c r="C125" s="8" t="s">
        <v>20</v>
      </c>
      <c r="D125" s="8" t="s">
        <v>48</v>
      </c>
      <c r="I125" s="253"/>
      <c r="J125" s="13"/>
      <c r="K125" s="13"/>
      <c r="L125" s="12">
        <v>0</v>
      </c>
      <c r="M125" s="39"/>
      <c r="N125" s="12">
        <v>0</v>
      </c>
    </row>
    <row r="126" spans="9:13" ht="12.75">
      <c r="I126" s="13"/>
      <c r="J126" s="13"/>
      <c r="K126" s="13"/>
      <c r="M126" s="32"/>
    </row>
    <row r="127" spans="9:13" ht="12.75">
      <c r="I127" s="13"/>
      <c r="J127" s="13"/>
      <c r="K127" s="13"/>
      <c r="M127" s="32"/>
    </row>
    <row r="128" spans="2:14" ht="12.75">
      <c r="B128" s="31">
        <v>2</v>
      </c>
      <c r="C128" s="21" t="s">
        <v>49</v>
      </c>
      <c r="I128" s="13"/>
      <c r="J128" s="13"/>
      <c r="K128" s="13"/>
      <c r="L128" s="222">
        <v>0</v>
      </c>
      <c r="M128" s="48"/>
      <c r="N128" s="222">
        <v>0</v>
      </c>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42004</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3937.971751341655</v>
      </c>
      <c r="M148" s="37"/>
      <c r="N148" s="42">
        <v>0</v>
      </c>
      <c r="O148" s="20"/>
      <c r="P148" s="15"/>
      <c r="Q148" s="15"/>
    </row>
    <row r="149" spans="4:17" ht="12.75">
      <c r="D149" s="8" t="s">
        <v>61</v>
      </c>
      <c r="I149" s="29"/>
      <c r="J149" s="29"/>
      <c r="K149" s="29"/>
      <c r="L149" s="42">
        <v>4817.082578272788</v>
      </c>
      <c r="M149" s="37"/>
      <c r="N149" s="42">
        <v>15956.1320283144</v>
      </c>
      <c r="O149" s="20"/>
      <c r="P149" s="15"/>
      <c r="Q149" s="15"/>
    </row>
    <row r="150" spans="4:14" ht="12.75">
      <c r="D150" s="14"/>
      <c r="I150" s="29"/>
      <c r="J150" s="29"/>
      <c r="K150" s="29"/>
      <c r="L150" s="258"/>
      <c r="M150" s="312"/>
      <c r="N150" s="258"/>
    </row>
    <row r="151" spans="3:14" ht="12.75">
      <c r="C151" s="8" t="s">
        <v>62</v>
      </c>
      <c r="D151" s="8" t="s">
        <v>63</v>
      </c>
      <c r="J151" s="29"/>
      <c r="K151" s="29"/>
      <c r="L151" s="41">
        <v>1931.0757695183584</v>
      </c>
      <c r="M151" s="37"/>
      <c r="N151" s="41">
        <v>1120.660347817907</v>
      </c>
    </row>
    <row r="152" spans="9:14" ht="12.75">
      <c r="I152" s="8" t="s">
        <v>64</v>
      </c>
      <c r="J152" s="29"/>
      <c r="K152" s="29"/>
      <c r="L152" s="28">
        <v>38.446254689242124</v>
      </c>
      <c r="N152" s="28">
        <v>587.051024335916</v>
      </c>
    </row>
    <row r="153" spans="9:14" ht="12.75">
      <c r="I153" s="8" t="s">
        <v>65</v>
      </c>
      <c r="J153" s="29"/>
      <c r="K153" s="29"/>
      <c r="L153" s="28">
        <v>1725.7428534426454</v>
      </c>
      <c r="N153" s="28">
        <v>553.0006728937434</v>
      </c>
    </row>
    <row r="154" spans="9:14" ht="12.75">
      <c r="I154" s="8" t="s">
        <v>66</v>
      </c>
      <c r="J154" s="29"/>
      <c r="K154" s="29"/>
      <c r="L154" s="28">
        <v>166.886661386471</v>
      </c>
      <c r="N154" s="28">
        <v>-19.3913494117525</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9:13" ht="12.75">
      <c r="I161" s="13"/>
      <c r="J161" s="13"/>
      <c r="K161" s="13"/>
      <c r="M161" s="32"/>
    </row>
    <row r="162" spans="2:13" ht="12.75">
      <c r="B162" s="1"/>
      <c r="I162" s="13"/>
      <c r="J162" s="13"/>
      <c r="K162" s="13"/>
      <c r="M162" s="32"/>
    </row>
    <row r="163" spans="12:14" ht="12.75">
      <c r="L163" s="8"/>
      <c r="M163" s="8"/>
      <c r="N163" s="8"/>
    </row>
    <row r="164" spans="3:14" ht="15" customHeight="1">
      <c r="C164" s="1"/>
      <c r="J164" s="13"/>
      <c r="K164" s="13"/>
      <c r="L164" s="13"/>
      <c r="M164" s="47"/>
      <c r="N164" s="13"/>
    </row>
    <row r="165" spans="3:14" ht="15" customHeight="1">
      <c r="C165" s="7"/>
      <c r="J165" s="13"/>
      <c r="K165" s="13"/>
      <c r="L165" s="89"/>
      <c r="M165" s="16"/>
      <c r="N165" s="89"/>
    </row>
    <row r="166" spans="1:14" ht="12.75" customHeight="1">
      <c r="A166" s="1" t="s">
        <v>127</v>
      </c>
      <c r="C166" s="7"/>
      <c r="D166" s="14"/>
      <c r="G166" s="14"/>
      <c r="J166" s="13"/>
      <c r="K166" s="13"/>
      <c r="L166" s="13"/>
      <c r="M166" s="47"/>
      <c r="N166" s="13"/>
    </row>
    <row r="167" spans="3:14" ht="12.75">
      <c r="C167" s="7"/>
      <c r="J167" s="13"/>
      <c r="K167" s="13"/>
      <c r="L167" s="13"/>
      <c r="M167" s="47"/>
      <c r="N167" s="13"/>
    </row>
    <row r="168" spans="3:14" ht="12.75">
      <c r="C168" s="7"/>
      <c r="K168" s="13"/>
      <c r="L168" s="211" t="s">
        <v>2</v>
      </c>
      <c r="M168" s="16"/>
      <c r="N168" s="211" t="s">
        <v>3</v>
      </c>
    </row>
    <row r="169" spans="3:14" ht="12.75">
      <c r="C169" s="7"/>
      <c r="J169" s="316" t="s">
        <v>128</v>
      </c>
      <c r="K169" s="13"/>
      <c r="L169" s="317">
        <v>107216.43326880541</v>
      </c>
      <c r="M169" s="317"/>
      <c r="N169" s="317">
        <v>25380.386130245028</v>
      </c>
    </row>
    <row r="170" spans="3:14" ht="12.75">
      <c r="C170" s="7"/>
      <c r="J170" s="316" t="s">
        <v>129</v>
      </c>
      <c r="K170" s="13"/>
      <c r="L170" s="317">
        <v>1871.430253873927</v>
      </c>
      <c r="M170" s="317"/>
      <c r="N170" s="317">
        <v>1120.66034781795</v>
      </c>
    </row>
    <row r="171" spans="3:14" ht="12.75">
      <c r="C171" s="7"/>
      <c r="I171" s="316"/>
      <c r="J171" s="316" t="s">
        <v>130</v>
      </c>
      <c r="K171" s="13"/>
      <c r="L171" s="318">
        <v>0</v>
      </c>
      <c r="M171" s="317"/>
      <c r="N171" s="318">
        <v>0</v>
      </c>
    </row>
    <row r="172" spans="3:14" ht="12.75">
      <c r="C172" s="7"/>
      <c r="J172" s="316" t="s">
        <v>131</v>
      </c>
      <c r="K172" s="13"/>
      <c r="L172" s="317">
        <v>109087.86352267934</v>
      </c>
      <c r="M172" s="317"/>
      <c r="N172" s="317">
        <v>26501.046478062977</v>
      </c>
    </row>
    <row r="173" spans="3:14" ht="12.75">
      <c r="C173" s="7"/>
      <c r="D173" s="29"/>
      <c r="E173" s="29"/>
      <c r="F173" s="29"/>
      <c r="J173" s="85"/>
      <c r="K173" s="13"/>
      <c r="L173" s="42"/>
      <c r="M173" s="41"/>
      <c r="N173" s="42"/>
    </row>
    <row r="174" spans="3:14" ht="12.75">
      <c r="C174" s="7"/>
      <c r="D174" s="29"/>
      <c r="E174" s="29"/>
      <c r="F174" s="29"/>
      <c r="L174" s="8"/>
      <c r="M174" s="8"/>
      <c r="N174" s="8"/>
    </row>
    <row r="175" spans="3:14" ht="12.75">
      <c r="C175" s="7"/>
      <c r="D175" s="97"/>
      <c r="E175" s="29"/>
      <c r="F175" s="29"/>
      <c r="L175" s="8"/>
      <c r="M175" s="47"/>
      <c r="N175" s="8"/>
    </row>
    <row r="176" spans="4:14" ht="12.75">
      <c r="D176" s="8" t="s">
        <v>132</v>
      </c>
      <c r="K176" s="13"/>
      <c r="L176" s="28"/>
      <c r="M176" s="28"/>
      <c r="N176" s="28"/>
    </row>
    <row r="177" spans="4:14" ht="12.75">
      <c r="D177" s="8" t="s">
        <v>133</v>
      </c>
      <c r="J177" s="110"/>
      <c r="K177" s="13"/>
      <c r="L177" s="28"/>
      <c r="M177" s="28"/>
      <c r="N177" s="28"/>
    </row>
    <row r="178" spans="11:14" ht="12.75">
      <c r="K178" s="13"/>
      <c r="L178" s="28"/>
      <c r="M178" s="28"/>
      <c r="N178" s="28"/>
    </row>
    <row r="179" spans="11:14" ht="12.75">
      <c r="K179" s="13"/>
      <c r="L179" s="28"/>
      <c r="M179" s="28"/>
      <c r="N179" s="28"/>
    </row>
    <row r="180" spans="10:14" ht="12.75">
      <c r="J180" s="13"/>
      <c r="K180" s="13"/>
      <c r="L180" s="47"/>
      <c r="M180" s="13"/>
      <c r="N180" s="47"/>
    </row>
    <row r="181" spans="1:14" ht="12.75">
      <c r="A181" s="43"/>
      <c r="B181" s="44"/>
      <c r="C181" s="45"/>
      <c r="D181" s="45"/>
      <c r="E181" s="45"/>
      <c r="F181" s="45"/>
      <c r="G181" s="45"/>
      <c r="H181" s="45"/>
      <c r="I181" s="46"/>
      <c r="J181" s="46"/>
      <c r="K181" s="46"/>
      <c r="L181" s="263"/>
      <c r="M181" s="315"/>
      <c r="N181" s="263"/>
    </row>
    <row r="186" ht="12.75">
      <c r="F186" s="22"/>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41971</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112811.42736786952</v>
      </c>
      <c r="M8" s="216"/>
      <c r="N8" s="216">
        <v>26665.40130625467</v>
      </c>
    </row>
    <row r="9" spans="1:15" s="217" customFormat="1" ht="15">
      <c r="A9" s="199"/>
      <c r="L9" s="218"/>
      <c r="M9" s="219"/>
      <c r="N9" s="218"/>
      <c r="O9" s="220"/>
    </row>
    <row r="10" spans="2:14" ht="12.75">
      <c r="B10" s="202">
        <v>1</v>
      </c>
      <c r="C10" s="221" t="s">
        <v>7</v>
      </c>
      <c r="L10" s="17">
        <v>73090.1012827252</v>
      </c>
      <c r="M10" s="222"/>
      <c r="N10" s="222">
        <v>10280.701814191274</v>
      </c>
    </row>
    <row r="11" spans="12:14" ht="7.5" customHeight="1">
      <c r="L11" s="17"/>
      <c r="N11" s="17"/>
    </row>
    <row r="12" spans="3:14" ht="15.75" customHeight="1">
      <c r="C12" s="203" t="s">
        <v>8</v>
      </c>
      <c r="D12" s="203" t="s">
        <v>9</v>
      </c>
      <c r="L12" s="17">
        <v>72623.44830453904</v>
      </c>
      <c r="N12" s="17">
        <v>9602.061930276031</v>
      </c>
    </row>
    <row r="13" ht="7.5" customHeight="1"/>
    <row r="14" spans="4:14" ht="15" customHeight="1">
      <c r="D14" s="203" t="s">
        <v>10</v>
      </c>
      <c r="L14" s="17">
        <v>69523.44461188876</v>
      </c>
      <c r="M14" s="214"/>
      <c r="N14" s="17">
        <v>6536.650606211241</v>
      </c>
    </row>
    <row r="15" spans="4:14" ht="15" customHeight="1">
      <c r="D15" s="223" t="s">
        <v>11</v>
      </c>
      <c r="E15" s="224" t="s">
        <v>12</v>
      </c>
      <c r="L15" s="10">
        <v>69128.7995512885</v>
      </c>
      <c r="N15" s="10">
        <v>6536.650606211241</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394.645060600272</v>
      </c>
      <c r="M19" s="205"/>
      <c r="N19" s="10">
        <v>0</v>
      </c>
    </row>
    <row r="20" spans="6:14" s="203" customFormat="1" ht="15" customHeight="1">
      <c r="F20" s="225" t="s">
        <v>15</v>
      </c>
      <c r="L20" s="226">
        <v>0</v>
      </c>
      <c r="M20" s="227"/>
      <c r="N20" s="226">
        <v>0</v>
      </c>
    </row>
    <row r="21" spans="6:14" s="203" customFormat="1" ht="15" customHeight="1">
      <c r="F21" s="225" t="s">
        <v>16</v>
      </c>
      <c r="L21" s="226">
        <v>394.645060600272</v>
      </c>
      <c r="M21" s="227"/>
      <c r="N21" s="226">
        <v>0</v>
      </c>
    </row>
    <row r="22" spans="6:14" s="203" customFormat="1" ht="7.5" customHeight="1">
      <c r="F22" s="225"/>
      <c r="L22" s="226"/>
      <c r="M22" s="227"/>
      <c r="N22" s="226"/>
    </row>
    <row r="23" spans="4:14" s="203" customFormat="1" ht="12">
      <c r="D23" s="203" t="s">
        <v>19</v>
      </c>
      <c r="L23" s="17">
        <v>3100.00369265027</v>
      </c>
      <c r="M23" s="214"/>
      <c r="N23" s="17">
        <v>3065.4113240647903</v>
      </c>
    </row>
    <row r="24" spans="4:14" s="203" customFormat="1" ht="15" customHeight="1">
      <c r="D24" s="223" t="s">
        <v>11</v>
      </c>
      <c r="E24" s="224" t="s">
        <v>12</v>
      </c>
      <c r="L24" s="10">
        <v>3100.00369265027</v>
      </c>
      <c r="M24" s="205"/>
      <c r="N24" s="10">
        <v>3065.4113240647903</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0</v>
      </c>
      <c r="M28" s="205"/>
      <c r="N28" s="10">
        <v>0</v>
      </c>
    </row>
    <row r="29" spans="6:14" s="203" customFormat="1" ht="15" customHeight="1">
      <c r="F29" s="225" t="s">
        <v>15</v>
      </c>
      <c r="L29" s="226">
        <v>0</v>
      </c>
      <c r="M29" s="227"/>
      <c r="N29" s="226">
        <v>0</v>
      </c>
    </row>
    <row r="30" spans="6:14" s="203" customFormat="1" ht="15" customHeight="1">
      <c r="F30" s="225" t="s">
        <v>16</v>
      </c>
      <c r="L30" s="226">
        <v>0</v>
      </c>
      <c r="M30" s="227"/>
      <c r="N30" s="226">
        <v>0</v>
      </c>
    </row>
    <row r="31" spans="12:14" s="203" customFormat="1" ht="12">
      <c r="L31" s="17"/>
      <c r="M31" s="205"/>
      <c r="N31" s="17"/>
    </row>
    <row r="32" spans="3:14" s="203" customFormat="1" ht="15" customHeight="1">
      <c r="C32" s="203" t="s">
        <v>20</v>
      </c>
      <c r="D32" s="203" t="s">
        <v>80</v>
      </c>
      <c r="F32" s="225"/>
      <c r="L32" s="17">
        <v>466.6529781861546</v>
      </c>
      <c r="M32" s="214"/>
      <c r="N32" s="17">
        <v>678.6398839152417</v>
      </c>
    </row>
    <row r="33" spans="2:15" s="203" customFormat="1" ht="7.5" customHeight="1">
      <c r="B33" s="202"/>
      <c r="L33" s="17"/>
      <c r="M33" s="205"/>
      <c r="N33" s="17"/>
      <c r="O33" s="206"/>
    </row>
    <row r="34" spans="2:15" s="203" customFormat="1" ht="12">
      <c r="B34" s="202"/>
      <c r="D34" s="223" t="s">
        <v>11</v>
      </c>
      <c r="E34" s="203" t="s">
        <v>21</v>
      </c>
      <c r="L34" s="10">
        <v>337.6173845892402</v>
      </c>
      <c r="M34" s="205"/>
      <c r="N34" s="10">
        <v>15.807935661142208</v>
      </c>
      <c r="O34" s="206"/>
    </row>
    <row r="35" spans="2:15" s="203" customFormat="1" ht="12">
      <c r="B35" s="202"/>
      <c r="D35" s="223" t="s">
        <v>13</v>
      </c>
      <c r="E35" s="203" t="s">
        <v>22</v>
      </c>
      <c r="L35" s="10">
        <v>116.8930807653715</v>
      </c>
      <c r="M35" s="205"/>
      <c r="N35" s="10">
        <v>661.3586050458063</v>
      </c>
      <c r="O35" s="206"/>
    </row>
    <row r="36" spans="2:15" s="203" customFormat="1" ht="15.75" customHeight="1">
      <c r="B36" s="202"/>
      <c r="F36" s="225" t="s">
        <v>15</v>
      </c>
      <c r="L36" s="228">
        <v>116.89029076537149</v>
      </c>
      <c r="M36" s="205"/>
      <c r="N36" s="228">
        <v>661.3586050458063</v>
      </c>
      <c r="O36" s="206"/>
    </row>
    <row r="37" spans="2:15" s="203" customFormat="1" ht="12">
      <c r="B37" s="202"/>
      <c r="F37" s="225" t="s">
        <v>16</v>
      </c>
      <c r="L37" s="228">
        <v>0.00279</v>
      </c>
      <c r="M37" s="205"/>
      <c r="N37" s="228">
        <v>0</v>
      </c>
      <c r="O37" s="206"/>
    </row>
    <row r="38" spans="2:15" s="203" customFormat="1" ht="12">
      <c r="B38" s="202"/>
      <c r="D38" s="223" t="s">
        <v>17</v>
      </c>
      <c r="E38" s="203" t="s">
        <v>23</v>
      </c>
      <c r="L38" s="10">
        <v>12.14251283154287</v>
      </c>
      <c r="M38" s="205"/>
      <c r="N38" s="10">
        <v>1.4733432082932787</v>
      </c>
      <c r="O38" s="206"/>
    </row>
    <row r="39" spans="2:15" s="203" customFormat="1" ht="12">
      <c r="B39" s="202"/>
      <c r="F39" s="225" t="s">
        <v>15</v>
      </c>
      <c r="L39" s="228">
        <v>0</v>
      </c>
      <c r="M39" s="205"/>
      <c r="N39" s="228">
        <v>0</v>
      </c>
      <c r="O39" s="206"/>
    </row>
    <row r="40" spans="2:15" s="203" customFormat="1" ht="12">
      <c r="B40" s="202"/>
      <c r="F40" s="225" t="s">
        <v>16</v>
      </c>
      <c r="L40" s="228">
        <v>12.14251283154287</v>
      </c>
      <c r="M40" s="205"/>
      <c r="N40" s="228">
        <v>1.4733432082932787</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12" customHeight="1">
      <c r="B43" s="202"/>
      <c r="L43" s="17"/>
      <c r="M43" s="205"/>
      <c r="N43" s="17"/>
      <c r="O43" s="206"/>
    </row>
    <row r="44" spans="2:16" s="203" customFormat="1" ht="12.75">
      <c r="B44" s="202">
        <v>2</v>
      </c>
      <c r="C44" s="221" t="s">
        <v>24</v>
      </c>
      <c r="L44" s="222">
        <v>6968.553165890947</v>
      </c>
      <c r="M44" s="205"/>
      <c r="N44" s="222">
        <v>0</v>
      </c>
      <c r="O44" s="206"/>
      <c r="P44" s="230"/>
    </row>
    <row r="46" spans="2:16" s="203" customFormat="1" ht="12.75">
      <c r="B46" s="202">
        <v>3</v>
      </c>
      <c r="C46" s="221" t="s">
        <v>25</v>
      </c>
      <c r="L46" s="222">
        <v>14110.461504064377</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11798.216354598002</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6844.095060590989</v>
      </c>
      <c r="M51" s="205"/>
      <c r="N51" s="222">
        <v>16384.699492063395</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1302.77707001346</v>
      </c>
      <c r="M54" s="205"/>
      <c r="N54" s="10">
        <v>815.250053264295</v>
      </c>
      <c r="O54" s="206"/>
      <c r="P54" s="232"/>
    </row>
    <row r="55" spans="2:16" s="203" customFormat="1" ht="15.75" customHeight="1">
      <c r="B55" s="202"/>
      <c r="C55" s="210"/>
      <c r="G55" s="207" t="s">
        <v>30</v>
      </c>
      <c r="L55" s="226">
        <v>1248.6384362181802</v>
      </c>
      <c r="M55" s="227"/>
      <c r="N55" s="226">
        <v>666.13937793961</v>
      </c>
      <c r="O55" s="206"/>
      <c r="P55" s="232"/>
    </row>
    <row r="56" spans="2:15" s="203" customFormat="1" ht="15.75" customHeight="1">
      <c r="B56" s="202"/>
      <c r="C56" s="210"/>
      <c r="F56" s="203" t="s">
        <v>31</v>
      </c>
      <c r="G56" s="207"/>
      <c r="L56" s="10">
        <v>5541.317990577529</v>
      </c>
      <c r="M56" s="205"/>
      <c r="N56" s="10">
        <v>15569.449438799098</v>
      </c>
      <c r="O56" s="206"/>
    </row>
    <row r="57" spans="7:16" s="235" customFormat="1" ht="15.75" customHeight="1">
      <c r="G57" s="207" t="s">
        <v>30</v>
      </c>
      <c r="L57" s="226">
        <v>3710.16202210888</v>
      </c>
      <c r="M57" s="236"/>
      <c r="N57" s="226">
        <v>8533.74657589265</v>
      </c>
      <c r="O57" s="220"/>
      <c r="P57" s="217"/>
    </row>
    <row r="58" spans="2:15" s="203" customFormat="1" ht="9" customHeight="1">
      <c r="B58" s="202"/>
      <c r="L58" s="10"/>
      <c r="M58" s="205"/>
      <c r="N58" s="10"/>
      <c r="O58" s="206"/>
    </row>
    <row r="59" spans="2:15" s="203" customFormat="1" ht="54.75" customHeight="1">
      <c r="B59" s="198" t="s">
        <v>32</v>
      </c>
      <c r="C59" s="197" t="s">
        <v>33</v>
      </c>
      <c r="L59" s="17">
        <v>-27.988403210723376</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-27.988403210723376</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41971</v>
      </c>
      <c r="L70" s="211" t="s">
        <v>2</v>
      </c>
      <c r="M70" s="212"/>
      <c r="N70" s="211" t="s">
        <v>3</v>
      </c>
    </row>
    <row r="72" spans="1:14" s="203" customFormat="1" ht="12.75">
      <c r="A72" s="197"/>
      <c r="B72" s="242">
        <v>1</v>
      </c>
      <c r="C72" s="221" t="s">
        <v>34</v>
      </c>
      <c r="I72" s="210" t="s">
        <v>35</v>
      </c>
      <c r="J72" s="206"/>
      <c r="K72" s="206"/>
      <c r="L72" s="222">
        <v>0</v>
      </c>
      <c r="M72" s="243"/>
      <c r="N72" s="222">
        <v>-17145.08935582001</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-3303.482596582023</v>
      </c>
    </row>
    <row r="75" spans="1:14" s="203" customFormat="1" ht="12.75">
      <c r="A75" s="197"/>
      <c r="B75" s="202"/>
      <c r="I75" s="206"/>
      <c r="J75" s="245" t="s">
        <v>37</v>
      </c>
      <c r="K75" s="245"/>
      <c r="L75" s="10">
        <v>0</v>
      </c>
      <c r="M75" s="243"/>
      <c r="N75" s="10">
        <v>-4644.93795343621</v>
      </c>
    </row>
    <row r="76" spans="1:14" s="203" customFormat="1" ht="12.75">
      <c r="A76" s="197"/>
      <c r="B76" s="202"/>
      <c r="I76" s="206"/>
      <c r="J76" s="244" t="s">
        <v>38</v>
      </c>
      <c r="K76" s="244"/>
      <c r="L76" s="10">
        <v>0</v>
      </c>
      <c r="M76" s="243"/>
      <c r="N76" s="10">
        <v>-9196.66880580178</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-11887.447263430106</v>
      </c>
      <c r="M79" s="243"/>
      <c r="N79" s="222">
        <v>-5590.782189815322</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-18202.711022623997</v>
      </c>
      <c r="M81" s="246"/>
      <c r="N81" s="222">
        <v>-5685.561964160747</v>
      </c>
    </row>
    <row r="82" spans="2:14" s="203" customFormat="1" ht="9" customHeight="1">
      <c r="B82" s="202"/>
      <c r="I82" s="206"/>
      <c r="L82" s="10"/>
      <c r="M82" s="243"/>
      <c r="N82" s="10"/>
    </row>
    <row r="83" spans="9:14" s="203" customFormat="1" ht="12">
      <c r="I83" s="203" t="s">
        <v>29</v>
      </c>
      <c r="J83" s="244" t="s">
        <v>36</v>
      </c>
      <c r="K83" s="244"/>
      <c r="L83" s="10">
        <v>-1901.5865265778714</v>
      </c>
      <c r="M83" s="243"/>
      <c r="N83" s="10">
        <v>-988.0765605603101</v>
      </c>
    </row>
    <row r="84" spans="9:14" s="203" customFormat="1" ht="12">
      <c r="I84" s="206"/>
      <c r="J84" s="245" t="s">
        <v>37</v>
      </c>
      <c r="K84" s="245"/>
      <c r="L84" s="10">
        <v>-4200.810836471625</v>
      </c>
      <c r="M84" s="243"/>
      <c r="N84" s="10">
        <v>-791.5972960549271</v>
      </c>
    </row>
    <row r="85" spans="9:14" s="203" customFormat="1" ht="12">
      <c r="I85" s="206"/>
      <c r="J85" s="244" t="s">
        <v>38</v>
      </c>
      <c r="K85" s="244"/>
      <c r="L85" s="10">
        <v>-12100.3136595745</v>
      </c>
      <c r="M85" s="243"/>
      <c r="N85" s="10">
        <v>-3905.8881075455097</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6315.263759193892</v>
      </c>
      <c r="M87" s="243"/>
      <c r="N87" s="222">
        <v>94.779774345425</v>
      </c>
    </row>
    <row r="88" spans="9:14" s="203" customFormat="1" ht="9" customHeight="1">
      <c r="I88" s="206"/>
      <c r="L88" s="10"/>
      <c r="M88" s="243"/>
      <c r="N88" s="10"/>
    </row>
    <row r="89" spans="9:14" s="203" customFormat="1" ht="12">
      <c r="I89" s="203" t="s">
        <v>29</v>
      </c>
      <c r="J89" s="244" t="s">
        <v>36</v>
      </c>
      <c r="K89" s="244"/>
      <c r="L89" s="10">
        <v>428.482131994472</v>
      </c>
      <c r="M89" s="243"/>
      <c r="N89" s="10">
        <v>77.210124345425</v>
      </c>
    </row>
    <row r="90" spans="9:14" s="203" customFormat="1" ht="12">
      <c r="I90" s="206"/>
      <c r="J90" s="245" t="s">
        <v>37</v>
      </c>
      <c r="K90" s="245"/>
      <c r="L90" s="10">
        <v>1397.09883713196</v>
      </c>
      <c r="M90" s="243"/>
      <c r="N90" s="10">
        <v>17.56965</v>
      </c>
    </row>
    <row r="91" spans="9:14" s="203" customFormat="1" ht="12">
      <c r="I91" s="206"/>
      <c r="J91" s="244" t="s">
        <v>38</v>
      </c>
      <c r="K91" s="244"/>
      <c r="L91" s="10">
        <v>4489.68279006746</v>
      </c>
      <c r="M91" s="243"/>
      <c r="N91" s="10">
        <v>0</v>
      </c>
    </row>
    <row r="92" spans="9:14" s="203" customFormat="1" ht="12" customHeight="1">
      <c r="I92" s="206"/>
      <c r="J92" s="206"/>
      <c r="K92" s="206"/>
      <c r="L92" s="10"/>
      <c r="M92" s="243"/>
      <c r="N92" s="10"/>
    </row>
    <row r="93" spans="2:14" s="203" customFormat="1" ht="12.75">
      <c r="B93" s="242">
        <v>3</v>
      </c>
      <c r="C93" s="221" t="s">
        <v>121</v>
      </c>
      <c r="L93" s="222">
        <v>-4488.6233017068425</v>
      </c>
      <c r="M93" s="246"/>
      <c r="N93" s="222">
        <v>-0.24528</v>
      </c>
    </row>
    <row r="94" spans="3:14" s="203" customFormat="1" ht="35.25" customHeight="1">
      <c r="C94" s="203" t="s">
        <v>122</v>
      </c>
      <c r="I94" s="210" t="s">
        <v>44</v>
      </c>
      <c r="J94" s="206"/>
      <c r="K94" s="206"/>
      <c r="L94" s="17">
        <v>-6483.118020216718</v>
      </c>
      <c r="M94" s="247"/>
      <c r="N94" s="17">
        <v>0</v>
      </c>
    </row>
    <row r="95" spans="9:14" s="203" customFormat="1" ht="18.75" customHeight="1">
      <c r="I95" s="203" t="s">
        <v>29</v>
      </c>
      <c r="J95" s="244" t="s">
        <v>36</v>
      </c>
      <c r="L95" s="10">
        <v>-2753.37869672167</v>
      </c>
      <c r="M95" s="205"/>
      <c r="N95" s="10">
        <v>0</v>
      </c>
    </row>
    <row r="96" spans="10:14" s="203" customFormat="1" ht="12">
      <c r="J96" s="245" t="s">
        <v>37</v>
      </c>
      <c r="L96" s="10">
        <v>-3290.13401197187</v>
      </c>
      <c r="M96" s="205"/>
      <c r="N96" s="10">
        <v>0</v>
      </c>
    </row>
    <row r="97" spans="1:14" s="203" customFormat="1" ht="12.75">
      <c r="A97" s="197"/>
      <c r="J97" s="244" t="s">
        <v>38</v>
      </c>
      <c r="L97" s="10">
        <v>-439.605311523177</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2164.434751509875</v>
      </c>
      <c r="M99" s="247"/>
      <c r="N99" s="17">
        <v>0</v>
      </c>
    </row>
    <row r="100" spans="1:14" s="203" customFormat="1" ht="19.5" customHeight="1">
      <c r="A100" s="197"/>
      <c r="I100" s="203" t="s">
        <v>29</v>
      </c>
      <c r="J100" s="244" t="s">
        <v>36</v>
      </c>
      <c r="L100" s="10">
        <v>1243.69851679161</v>
      </c>
      <c r="M100" s="205"/>
      <c r="N100" s="10">
        <v>0</v>
      </c>
    </row>
    <row r="101" spans="1:14" s="203" customFormat="1" ht="12.75">
      <c r="A101" s="197"/>
      <c r="B101" s="202"/>
      <c r="J101" s="245" t="s">
        <v>37</v>
      </c>
      <c r="L101" s="10">
        <v>920.7362347182647</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-351.940033</v>
      </c>
      <c r="M104" s="247"/>
      <c r="N104" s="17">
        <v>-300.24528</v>
      </c>
    </row>
    <row r="105" spans="1:14" s="203" customFormat="1" ht="12.75">
      <c r="A105" s="248"/>
      <c r="B105" s="206"/>
      <c r="I105" s="203" t="s">
        <v>29</v>
      </c>
      <c r="J105" s="244" t="s">
        <v>36</v>
      </c>
      <c r="L105" s="10">
        <v>-351.940033</v>
      </c>
      <c r="M105" s="205"/>
      <c r="N105" s="10">
        <v>-300.24528</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182</v>
      </c>
      <c r="M109" s="247"/>
      <c r="N109" s="17">
        <v>300</v>
      </c>
    </row>
    <row r="110" spans="1:14" s="203" customFormat="1" ht="12.75">
      <c r="A110" s="248"/>
      <c r="B110" s="206"/>
      <c r="I110" s="203" t="s">
        <v>29</v>
      </c>
      <c r="J110" s="244" t="s">
        <v>36</v>
      </c>
      <c r="L110" s="10">
        <v>182</v>
      </c>
      <c r="M110" s="205"/>
      <c r="N110" s="10">
        <v>300</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-16376.070565136948</v>
      </c>
      <c r="M113" s="247"/>
      <c r="N113" s="17">
        <v>-22736.116825635338</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41971</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41971</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6367.4164529336595</v>
      </c>
      <c r="M148" s="249"/>
      <c r="N148" s="42">
        <v>0</v>
      </c>
      <c r="O148" s="215"/>
      <c r="P148" s="210"/>
      <c r="Q148" s="210"/>
    </row>
    <row r="149" spans="4:17" ht="12.75">
      <c r="D149" s="203" t="s">
        <v>61</v>
      </c>
      <c r="I149" s="235"/>
      <c r="J149" s="235"/>
      <c r="K149" s="235"/>
      <c r="L149" s="42">
        <v>7882.89790907733</v>
      </c>
      <c r="M149" s="249"/>
      <c r="N149" s="42">
        <v>16205.663678910501</v>
      </c>
      <c r="O149" s="215"/>
      <c r="P149" s="210"/>
      <c r="Q149" s="210"/>
    </row>
    <row r="150" spans="4:14" ht="12.75">
      <c r="D150" s="207"/>
      <c r="I150" s="235"/>
      <c r="J150" s="235"/>
      <c r="K150" s="235"/>
      <c r="L150" s="258"/>
      <c r="M150" s="219"/>
      <c r="N150" s="258"/>
    </row>
    <row r="151" spans="3:14" ht="12.75">
      <c r="C151" s="203" t="s">
        <v>62</v>
      </c>
      <c r="D151" s="203" t="s">
        <v>63</v>
      </c>
      <c r="J151" s="235"/>
      <c r="K151" s="235"/>
      <c r="L151" s="41">
        <v>1274.7886668030924</v>
      </c>
      <c r="M151" s="249"/>
      <c r="N151" s="41">
        <v>815.250053264294</v>
      </c>
    </row>
    <row r="152" spans="9:14" ht="12.75">
      <c r="I152" s="203" t="s">
        <v>64</v>
      </c>
      <c r="J152" s="235"/>
      <c r="K152" s="235"/>
      <c r="L152" s="28">
        <v>-185.76924452688735</v>
      </c>
      <c r="N152" s="28">
        <v>355.313087046997</v>
      </c>
    </row>
    <row r="153" spans="9:14" ht="12.75">
      <c r="I153" s="203" t="s">
        <v>65</v>
      </c>
      <c r="J153" s="235"/>
      <c r="K153" s="235"/>
      <c r="L153" s="28">
        <v>1374.2481884437843</v>
      </c>
      <c r="N153" s="28">
        <v>475.87070238256115</v>
      </c>
    </row>
    <row r="154" spans="9:14" ht="12.75">
      <c r="I154" s="203" t="s">
        <v>66</v>
      </c>
      <c r="J154" s="235"/>
      <c r="K154" s="235"/>
      <c r="L154" s="28">
        <v>86.30972288619562</v>
      </c>
      <c r="N154" s="28">
        <v>-15.933736165264103</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111156.71026467744</v>
      </c>
      <c r="M169" s="266"/>
      <c r="N169" s="266">
        <v>25549.905972730237</v>
      </c>
    </row>
    <row r="170" spans="1:14" s="203" customFormat="1" ht="12.75">
      <c r="A170" s="197"/>
      <c r="B170" s="202"/>
      <c r="C170" s="202"/>
      <c r="J170" s="265" t="s">
        <v>129</v>
      </c>
      <c r="K170" s="206"/>
      <c r="L170" s="266">
        <v>1302.77707001346</v>
      </c>
      <c r="M170" s="266"/>
      <c r="N170" s="266">
        <v>815.250053264295</v>
      </c>
    </row>
    <row r="171" spans="1:14" s="203" customFormat="1" ht="12.75">
      <c r="A171" s="197"/>
      <c r="B171" s="202"/>
      <c r="C171" s="202"/>
      <c r="I171" s="265"/>
      <c r="J171" s="265" t="s">
        <v>130</v>
      </c>
      <c r="K171" s="206"/>
      <c r="L171" s="267">
        <v>-351.9400331786021</v>
      </c>
      <c r="M171" s="266"/>
      <c r="N171" s="267">
        <v>-300.245280260137</v>
      </c>
    </row>
    <row r="172" spans="1:14" s="203" customFormat="1" ht="12.75">
      <c r="A172" s="197"/>
      <c r="B172" s="202"/>
      <c r="C172" s="202"/>
      <c r="J172" s="265" t="s">
        <v>131</v>
      </c>
      <c r="K172" s="206"/>
      <c r="L172" s="266">
        <v>112811.4273678695</v>
      </c>
      <c r="M172" s="266"/>
      <c r="N172" s="266">
        <v>26665.40130625467</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5" max="16383" man="1"/>
    <brk id="65" max="16383" man="1"/>
    <brk id="115"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207"/>
  <sheetViews>
    <sheetView showGridLines="0" zoomScaleSheetLayoutView="100" workbookViewId="0" topLeftCell="A1">
      <pane xSplit="4" ySplit="10" topLeftCell="E190"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4.28125" style="29" customWidth="1"/>
    <col min="2" max="2" width="3.28125" style="29" customWidth="1"/>
    <col min="3" max="3" width="4.57421875" style="29" customWidth="1"/>
    <col min="4" max="4" width="12.421875" style="29" customWidth="1"/>
    <col min="5" max="5" width="10.140625" style="29" customWidth="1"/>
    <col min="6" max="6" width="4.57421875" style="29" customWidth="1"/>
    <col min="7" max="7" width="11.57421875" style="406" customWidth="1"/>
    <col min="8" max="8" width="4.28125" style="406" customWidth="1"/>
    <col min="9" max="9" width="11.8515625" style="406" customWidth="1"/>
    <col min="10" max="10" width="15.7109375" style="407" customWidth="1"/>
    <col min="11" max="11" width="10.8515625" style="408" customWidth="1"/>
    <col min="12" max="12" width="9.7109375" style="406" customWidth="1"/>
    <col min="13" max="13" width="3.8515625" style="406" customWidth="1"/>
    <col min="14" max="14" width="11.57421875" style="406" customWidth="1"/>
    <col min="15" max="15" width="3.57421875" style="29" customWidth="1"/>
    <col min="16" max="16" width="10.28125" style="29" customWidth="1"/>
    <col min="17" max="17" width="14.28125" style="410" bestFit="1" customWidth="1"/>
    <col min="18" max="16384" width="9.140625" style="29" customWidth="1"/>
  </cols>
  <sheetData>
    <row r="3" spans="2:13" ht="18">
      <c r="B3" s="405" t="s">
        <v>69</v>
      </c>
      <c r="L3" s="409"/>
      <c r="M3" s="409"/>
    </row>
    <row r="4" ht="28.5" customHeight="1"/>
    <row r="5" spans="8:11" ht="12.75">
      <c r="H5" s="411"/>
      <c r="I5" s="411"/>
      <c r="K5" s="412"/>
    </row>
    <row r="6" spans="7:14" ht="12.75">
      <c r="G6" s="411" t="s">
        <v>2</v>
      </c>
      <c r="N6" s="411" t="s">
        <v>3</v>
      </c>
    </row>
    <row r="7" ht="12.75">
      <c r="B7" s="29" t="s">
        <v>70</v>
      </c>
    </row>
    <row r="8" spans="3:16" ht="12.75">
      <c r="C8" s="413"/>
      <c r="H8" s="411"/>
      <c r="I8" s="411"/>
      <c r="K8" s="412"/>
      <c r="N8" s="411"/>
      <c r="O8" s="31"/>
      <c r="P8" s="31"/>
    </row>
    <row r="9" spans="5:16" ht="22.5" customHeight="1">
      <c r="E9" s="2" t="s">
        <v>71</v>
      </c>
      <c r="F9" s="2"/>
      <c r="G9" s="2" t="s">
        <v>72</v>
      </c>
      <c r="H9" s="414"/>
      <c r="I9" s="2" t="s">
        <v>73</v>
      </c>
      <c r="K9" s="415"/>
      <c r="L9" s="2" t="s">
        <v>71</v>
      </c>
      <c r="M9" s="2"/>
      <c r="N9" s="2" t="s">
        <v>72</v>
      </c>
      <c r="O9" s="414"/>
      <c r="P9" s="2" t="s">
        <v>73</v>
      </c>
    </row>
    <row r="10" spans="10:17" s="3" customFormat="1" ht="15" customHeight="1">
      <c r="J10" s="407"/>
      <c r="K10" s="416"/>
      <c r="Q10" s="414"/>
    </row>
    <row r="11" spans="2:16" ht="15" customHeight="1">
      <c r="B11" s="21"/>
      <c r="G11" s="417"/>
      <c r="H11" s="417"/>
      <c r="I11" s="417"/>
      <c r="K11" s="418"/>
      <c r="L11" s="98"/>
      <c r="M11" s="98"/>
      <c r="N11" s="417"/>
      <c r="P11" s="31"/>
    </row>
    <row r="12" spans="1:256" s="3" customFormat="1" ht="15.75" customHeight="1">
      <c r="A12" s="419"/>
      <c r="B12" s="29"/>
      <c r="C12" s="419" t="s">
        <v>247</v>
      </c>
      <c r="D12" s="419"/>
      <c r="E12" s="420">
        <v>35741.510432524796</v>
      </c>
      <c r="F12" s="420"/>
      <c r="G12" s="421">
        <v>-22633.54736392</v>
      </c>
      <c r="H12" s="421"/>
      <c r="I12" s="421">
        <v>13107.963068604797</v>
      </c>
      <c r="J12" s="407"/>
      <c r="K12" s="422"/>
      <c r="L12" s="423">
        <v>9894.7801241024</v>
      </c>
      <c r="M12" s="423"/>
      <c r="N12" s="421">
        <v>-9802.83783169</v>
      </c>
      <c r="O12" s="423"/>
      <c r="P12" s="421">
        <v>91.942292412401</v>
      </c>
      <c r="Q12" s="424"/>
      <c r="R12" s="29"/>
      <c r="S12" s="420"/>
      <c r="T12" s="419"/>
      <c r="U12" s="29"/>
      <c r="V12" s="420"/>
      <c r="W12" s="419"/>
      <c r="X12" s="29"/>
      <c r="Y12" s="420"/>
      <c r="Z12" s="419"/>
      <c r="AA12" s="29"/>
      <c r="AB12" s="420"/>
      <c r="AC12" s="419"/>
      <c r="AD12" s="29"/>
      <c r="AE12" s="420"/>
      <c r="AF12" s="419"/>
      <c r="AG12" s="29"/>
      <c r="AH12" s="420"/>
      <c r="AI12" s="419"/>
      <c r="AJ12" s="29"/>
      <c r="AK12" s="420"/>
      <c r="AL12" s="419"/>
      <c r="AM12" s="29"/>
      <c r="AN12" s="420"/>
      <c r="AO12" s="419"/>
      <c r="AP12" s="29"/>
      <c r="AQ12" s="420"/>
      <c r="AR12" s="419"/>
      <c r="AS12" s="29"/>
      <c r="AT12" s="420"/>
      <c r="AU12" s="419"/>
      <c r="AV12" s="29"/>
      <c r="AW12" s="420"/>
      <c r="AX12" s="419"/>
      <c r="AY12" s="29"/>
      <c r="AZ12" s="420"/>
      <c r="BA12" s="419"/>
      <c r="BB12" s="29"/>
      <c r="BC12" s="420"/>
      <c r="BD12" s="419"/>
      <c r="BE12" s="29"/>
      <c r="BF12" s="420"/>
      <c r="BG12" s="419"/>
      <c r="BH12" s="29"/>
      <c r="BI12" s="420"/>
      <c r="BJ12" s="419"/>
      <c r="BK12" s="29"/>
      <c r="BL12" s="420"/>
      <c r="BM12" s="419"/>
      <c r="BN12" s="29"/>
      <c r="BO12" s="420"/>
      <c r="BP12" s="419"/>
      <c r="BQ12" s="29"/>
      <c r="BR12" s="420"/>
      <c r="BS12" s="419"/>
      <c r="BT12" s="29"/>
      <c r="BU12" s="420"/>
      <c r="BV12" s="419"/>
      <c r="BW12" s="29"/>
      <c r="BX12" s="420"/>
      <c r="BY12" s="419"/>
      <c r="BZ12" s="29"/>
      <c r="CA12" s="420"/>
      <c r="CB12" s="419"/>
      <c r="CC12" s="29"/>
      <c r="CD12" s="420"/>
      <c r="CE12" s="419"/>
      <c r="CF12" s="29"/>
      <c r="CG12" s="420"/>
      <c r="CH12" s="419"/>
      <c r="CI12" s="29"/>
      <c r="CJ12" s="420"/>
      <c r="CK12" s="419"/>
      <c r="CL12" s="29"/>
      <c r="CM12" s="420"/>
      <c r="CN12" s="419"/>
      <c r="CO12" s="29"/>
      <c r="CP12" s="420"/>
      <c r="CQ12" s="419"/>
      <c r="CR12" s="29"/>
      <c r="CS12" s="420"/>
      <c r="CT12" s="419"/>
      <c r="CU12" s="29"/>
      <c r="CV12" s="420"/>
      <c r="CW12" s="419"/>
      <c r="CX12" s="29"/>
      <c r="CY12" s="420"/>
      <c r="CZ12" s="419"/>
      <c r="DA12" s="29"/>
      <c r="DB12" s="420"/>
      <c r="DC12" s="419"/>
      <c r="DD12" s="29"/>
      <c r="DE12" s="420"/>
      <c r="DF12" s="419"/>
      <c r="DG12" s="29"/>
      <c r="DH12" s="420"/>
      <c r="DI12" s="419"/>
      <c r="DJ12" s="29"/>
      <c r="DK12" s="420"/>
      <c r="DL12" s="419"/>
      <c r="DM12" s="29"/>
      <c r="DN12" s="420"/>
      <c r="DO12" s="419"/>
      <c r="DP12" s="29"/>
      <c r="DQ12" s="420"/>
      <c r="DR12" s="419"/>
      <c r="DS12" s="29"/>
      <c r="DT12" s="420"/>
      <c r="DU12" s="419"/>
      <c r="DV12" s="29"/>
      <c r="DW12" s="420"/>
      <c r="DX12" s="419"/>
      <c r="DY12" s="29"/>
      <c r="DZ12" s="420"/>
      <c r="EA12" s="419"/>
      <c r="EB12" s="29"/>
      <c r="EC12" s="420"/>
      <c r="ED12" s="419"/>
      <c r="EE12" s="29"/>
      <c r="EF12" s="420"/>
      <c r="EG12" s="419"/>
      <c r="EH12" s="29"/>
      <c r="EI12" s="420"/>
      <c r="EJ12" s="419"/>
      <c r="EK12" s="29"/>
      <c r="EL12" s="420"/>
      <c r="EM12" s="419"/>
      <c r="EN12" s="29"/>
      <c r="EO12" s="420"/>
      <c r="EP12" s="419"/>
      <c r="EQ12" s="29"/>
      <c r="ER12" s="420"/>
      <c r="ES12" s="419"/>
      <c r="ET12" s="29"/>
      <c r="EU12" s="420"/>
      <c r="EV12" s="419"/>
      <c r="EW12" s="29"/>
      <c r="EX12" s="420"/>
      <c r="EY12" s="419"/>
      <c r="EZ12" s="29"/>
      <c r="FA12" s="420"/>
      <c r="FB12" s="419"/>
      <c r="FC12" s="29"/>
      <c r="FD12" s="420"/>
      <c r="FE12" s="419"/>
      <c r="FF12" s="29"/>
      <c r="FG12" s="420"/>
      <c r="FH12" s="419"/>
      <c r="FI12" s="29"/>
      <c r="FJ12" s="420"/>
      <c r="FK12" s="419"/>
      <c r="FL12" s="29"/>
      <c r="FM12" s="420"/>
      <c r="FN12" s="419"/>
      <c r="FO12" s="29"/>
      <c r="FP12" s="420"/>
      <c r="FQ12" s="419"/>
      <c r="FR12" s="29"/>
      <c r="FS12" s="420"/>
      <c r="FT12" s="419"/>
      <c r="FU12" s="29"/>
      <c r="FV12" s="420"/>
      <c r="FW12" s="419"/>
      <c r="FX12" s="29"/>
      <c r="FY12" s="420"/>
      <c r="FZ12" s="419"/>
      <c r="GA12" s="29"/>
      <c r="GB12" s="420"/>
      <c r="GC12" s="419"/>
      <c r="GD12" s="29"/>
      <c r="GE12" s="420"/>
      <c r="GF12" s="419"/>
      <c r="GG12" s="29"/>
      <c r="GH12" s="420"/>
      <c r="GI12" s="419"/>
      <c r="GJ12" s="29"/>
      <c r="GK12" s="420"/>
      <c r="GL12" s="419"/>
      <c r="GM12" s="29"/>
      <c r="GN12" s="420"/>
      <c r="GO12" s="419"/>
      <c r="GP12" s="29"/>
      <c r="GQ12" s="420"/>
      <c r="GR12" s="419"/>
      <c r="GS12" s="29"/>
      <c r="GT12" s="420"/>
      <c r="GU12" s="419"/>
      <c r="GV12" s="29"/>
      <c r="GW12" s="420"/>
      <c r="GX12" s="419"/>
      <c r="GY12" s="29"/>
      <c r="GZ12" s="420"/>
      <c r="HA12" s="419"/>
      <c r="HB12" s="29"/>
      <c r="HC12" s="420"/>
      <c r="HD12" s="419"/>
      <c r="HE12" s="29"/>
      <c r="HF12" s="420"/>
      <c r="HG12" s="419"/>
      <c r="HH12" s="29"/>
      <c r="HI12" s="420"/>
      <c r="HJ12" s="419"/>
      <c r="HK12" s="29"/>
      <c r="HL12" s="420"/>
      <c r="HM12" s="419"/>
      <c r="HN12" s="29"/>
      <c r="HO12" s="420"/>
      <c r="HP12" s="419"/>
      <c r="HQ12" s="29"/>
      <c r="HR12" s="420"/>
      <c r="HS12" s="419"/>
      <c r="HT12" s="29"/>
      <c r="HU12" s="420"/>
      <c r="HV12" s="419"/>
      <c r="HW12" s="29"/>
      <c r="HX12" s="420"/>
      <c r="HY12" s="419"/>
      <c r="HZ12" s="29"/>
      <c r="IA12" s="420"/>
      <c r="IB12" s="419"/>
      <c r="IC12" s="29"/>
      <c r="ID12" s="420"/>
      <c r="IE12" s="419"/>
      <c r="IF12" s="29"/>
      <c r="IG12" s="420"/>
      <c r="IH12" s="419"/>
      <c r="II12" s="29"/>
      <c r="IJ12" s="420"/>
      <c r="IK12" s="419"/>
      <c r="IL12" s="29"/>
      <c r="IM12" s="420"/>
      <c r="IN12" s="419"/>
      <c r="IO12" s="29"/>
      <c r="IP12" s="420"/>
      <c r="IQ12" s="419"/>
      <c r="IR12" s="29"/>
      <c r="IS12" s="420"/>
      <c r="IT12" s="419"/>
      <c r="IU12" s="29"/>
      <c r="IV12" s="420"/>
    </row>
    <row r="13" spans="1:256" s="3" customFormat="1" ht="15.75" customHeight="1">
      <c r="A13" s="419"/>
      <c r="B13" s="29"/>
      <c r="C13" s="419" t="s">
        <v>248</v>
      </c>
      <c r="D13" s="419"/>
      <c r="E13" s="420">
        <v>35492.65001149441</v>
      </c>
      <c r="F13" s="420"/>
      <c r="G13" s="421">
        <v>-22444.413612</v>
      </c>
      <c r="H13" s="421"/>
      <c r="I13" s="421">
        <v>13048.236399494406</v>
      </c>
      <c r="J13" s="407"/>
      <c r="L13" s="423">
        <v>6636.5198358152</v>
      </c>
      <c r="M13" s="423"/>
      <c r="N13" s="421">
        <v>-6487.688411724</v>
      </c>
      <c r="O13" s="423"/>
      <c r="P13" s="421">
        <v>148.83142409120046</v>
      </c>
      <c r="Q13" s="424"/>
      <c r="R13" s="29"/>
      <c r="S13" s="420"/>
      <c r="T13" s="419"/>
      <c r="U13" s="29"/>
      <c r="V13" s="420"/>
      <c r="W13" s="419"/>
      <c r="X13" s="29"/>
      <c r="Y13" s="420"/>
      <c r="Z13" s="419"/>
      <c r="AA13" s="29"/>
      <c r="AB13" s="420"/>
      <c r="AC13" s="419"/>
      <c r="AD13" s="29"/>
      <c r="AE13" s="420"/>
      <c r="AF13" s="419"/>
      <c r="AG13" s="29"/>
      <c r="AH13" s="420"/>
      <c r="AI13" s="419"/>
      <c r="AJ13" s="29"/>
      <c r="AK13" s="420"/>
      <c r="AL13" s="419"/>
      <c r="AM13" s="29"/>
      <c r="AN13" s="420"/>
      <c r="AO13" s="419"/>
      <c r="AP13" s="29"/>
      <c r="AQ13" s="420"/>
      <c r="AR13" s="419"/>
      <c r="AS13" s="29"/>
      <c r="AT13" s="420"/>
      <c r="AU13" s="419"/>
      <c r="AV13" s="29"/>
      <c r="AW13" s="420"/>
      <c r="AX13" s="419"/>
      <c r="AY13" s="29"/>
      <c r="AZ13" s="420"/>
      <c r="BA13" s="419"/>
      <c r="BB13" s="29"/>
      <c r="BC13" s="420"/>
      <c r="BD13" s="419"/>
      <c r="BE13" s="29"/>
      <c r="BF13" s="420"/>
      <c r="BG13" s="419"/>
      <c r="BH13" s="29"/>
      <c r="BI13" s="420"/>
      <c r="BJ13" s="419"/>
      <c r="BK13" s="29"/>
      <c r="BL13" s="420"/>
      <c r="BM13" s="419"/>
      <c r="BN13" s="29"/>
      <c r="BO13" s="420"/>
      <c r="BP13" s="419"/>
      <c r="BQ13" s="29"/>
      <c r="BR13" s="420"/>
      <c r="BS13" s="419"/>
      <c r="BT13" s="29"/>
      <c r="BU13" s="420"/>
      <c r="BV13" s="419"/>
      <c r="BW13" s="29"/>
      <c r="BX13" s="420"/>
      <c r="BY13" s="419"/>
      <c r="BZ13" s="29"/>
      <c r="CA13" s="420"/>
      <c r="CB13" s="419"/>
      <c r="CC13" s="29"/>
      <c r="CD13" s="420"/>
      <c r="CE13" s="419"/>
      <c r="CF13" s="29"/>
      <c r="CG13" s="420"/>
      <c r="CH13" s="419"/>
      <c r="CI13" s="29"/>
      <c r="CJ13" s="420"/>
      <c r="CK13" s="419"/>
      <c r="CL13" s="29"/>
      <c r="CM13" s="420"/>
      <c r="CN13" s="419"/>
      <c r="CO13" s="29"/>
      <c r="CP13" s="420"/>
      <c r="CQ13" s="419"/>
      <c r="CR13" s="29"/>
      <c r="CS13" s="420"/>
      <c r="CT13" s="419"/>
      <c r="CU13" s="29"/>
      <c r="CV13" s="420"/>
      <c r="CW13" s="419"/>
      <c r="CX13" s="29"/>
      <c r="CY13" s="420"/>
      <c r="CZ13" s="419"/>
      <c r="DA13" s="29"/>
      <c r="DB13" s="420"/>
      <c r="DC13" s="419"/>
      <c r="DD13" s="29"/>
      <c r="DE13" s="420"/>
      <c r="DF13" s="419"/>
      <c r="DG13" s="29"/>
      <c r="DH13" s="420"/>
      <c r="DI13" s="419"/>
      <c r="DJ13" s="29"/>
      <c r="DK13" s="420"/>
      <c r="DL13" s="419"/>
      <c r="DM13" s="29"/>
      <c r="DN13" s="420"/>
      <c r="DO13" s="419"/>
      <c r="DP13" s="29"/>
      <c r="DQ13" s="420"/>
      <c r="DR13" s="419"/>
      <c r="DS13" s="29"/>
      <c r="DT13" s="420"/>
      <c r="DU13" s="419"/>
      <c r="DV13" s="29"/>
      <c r="DW13" s="420"/>
      <c r="DX13" s="419"/>
      <c r="DY13" s="29"/>
      <c r="DZ13" s="420"/>
      <c r="EA13" s="419"/>
      <c r="EB13" s="29"/>
      <c r="EC13" s="420"/>
      <c r="ED13" s="419"/>
      <c r="EE13" s="29"/>
      <c r="EF13" s="420"/>
      <c r="EG13" s="419"/>
      <c r="EH13" s="29"/>
      <c r="EI13" s="420"/>
      <c r="EJ13" s="419"/>
      <c r="EK13" s="29"/>
      <c r="EL13" s="420"/>
      <c r="EM13" s="419"/>
      <c r="EN13" s="29"/>
      <c r="EO13" s="420"/>
      <c r="EP13" s="419"/>
      <c r="EQ13" s="29"/>
      <c r="ER13" s="420"/>
      <c r="ES13" s="419"/>
      <c r="ET13" s="29"/>
      <c r="EU13" s="420"/>
      <c r="EV13" s="419"/>
      <c r="EW13" s="29"/>
      <c r="EX13" s="420"/>
      <c r="EY13" s="419"/>
      <c r="EZ13" s="29"/>
      <c r="FA13" s="420"/>
      <c r="FB13" s="419"/>
      <c r="FC13" s="29"/>
      <c r="FD13" s="420"/>
      <c r="FE13" s="419"/>
      <c r="FF13" s="29"/>
      <c r="FG13" s="420"/>
      <c r="FH13" s="419"/>
      <c r="FI13" s="29"/>
      <c r="FJ13" s="420"/>
      <c r="FK13" s="419"/>
      <c r="FL13" s="29"/>
      <c r="FM13" s="420"/>
      <c r="FN13" s="419"/>
      <c r="FO13" s="29"/>
      <c r="FP13" s="420"/>
      <c r="FQ13" s="419"/>
      <c r="FR13" s="29"/>
      <c r="FS13" s="420"/>
      <c r="FT13" s="419"/>
      <c r="FU13" s="29"/>
      <c r="FV13" s="420"/>
      <c r="FW13" s="419"/>
      <c r="FX13" s="29"/>
      <c r="FY13" s="420"/>
      <c r="FZ13" s="419"/>
      <c r="GA13" s="29"/>
      <c r="GB13" s="420"/>
      <c r="GC13" s="419"/>
      <c r="GD13" s="29"/>
      <c r="GE13" s="420"/>
      <c r="GF13" s="419"/>
      <c r="GG13" s="29"/>
      <c r="GH13" s="420"/>
      <c r="GI13" s="419"/>
      <c r="GJ13" s="29"/>
      <c r="GK13" s="420"/>
      <c r="GL13" s="419"/>
      <c r="GM13" s="29"/>
      <c r="GN13" s="420"/>
      <c r="GO13" s="419"/>
      <c r="GP13" s="29"/>
      <c r="GQ13" s="420"/>
      <c r="GR13" s="419"/>
      <c r="GS13" s="29"/>
      <c r="GT13" s="420"/>
      <c r="GU13" s="419"/>
      <c r="GV13" s="29"/>
      <c r="GW13" s="420"/>
      <c r="GX13" s="419"/>
      <c r="GY13" s="29"/>
      <c r="GZ13" s="420"/>
      <c r="HA13" s="419"/>
      <c r="HB13" s="29"/>
      <c r="HC13" s="420"/>
      <c r="HD13" s="419"/>
      <c r="HE13" s="29"/>
      <c r="HF13" s="420"/>
      <c r="HG13" s="419"/>
      <c r="HH13" s="29"/>
      <c r="HI13" s="420"/>
      <c r="HJ13" s="419"/>
      <c r="HK13" s="29"/>
      <c r="HL13" s="420"/>
      <c r="HM13" s="419"/>
      <c r="HN13" s="29"/>
      <c r="HO13" s="420"/>
      <c r="HP13" s="419"/>
      <c r="HQ13" s="29"/>
      <c r="HR13" s="420"/>
      <c r="HS13" s="419"/>
      <c r="HT13" s="29"/>
      <c r="HU13" s="420"/>
      <c r="HV13" s="419"/>
      <c r="HW13" s="29"/>
      <c r="HX13" s="420"/>
      <c r="HY13" s="419"/>
      <c r="HZ13" s="29"/>
      <c r="IA13" s="420"/>
      <c r="IB13" s="419"/>
      <c r="IC13" s="29"/>
      <c r="ID13" s="420"/>
      <c r="IE13" s="419"/>
      <c r="IF13" s="29"/>
      <c r="IG13" s="420"/>
      <c r="IH13" s="419"/>
      <c r="II13" s="29"/>
      <c r="IJ13" s="420"/>
      <c r="IK13" s="419"/>
      <c r="IL13" s="29"/>
      <c r="IM13" s="420"/>
      <c r="IN13" s="419"/>
      <c r="IO13" s="29"/>
      <c r="IP13" s="420"/>
      <c r="IQ13" s="419"/>
      <c r="IR13" s="29"/>
      <c r="IS13" s="420"/>
      <c r="IT13" s="419"/>
      <c r="IU13" s="29"/>
      <c r="IV13" s="420"/>
    </row>
    <row r="14" spans="1:256" s="3" customFormat="1" ht="15.75" customHeight="1">
      <c r="A14" s="419"/>
      <c r="B14" s="29"/>
      <c r="C14" s="419" t="s">
        <v>249</v>
      </c>
      <c r="D14" s="419"/>
      <c r="E14" s="420">
        <v>35702.48822624699</v>
      </c>
      <c r="F14" s="420"/>
      <c r="G14" s="421">
        <v>-21799.88532</v>
      </c>
      <c r="H14" s="421"/>
      <c r="I14" s="421">
        <v>13902.60290624699</v>
      </c>
      <c r="J14" s="407"/>
      <c r="L14" s="423">
        <v>11223.190579368</v>
      </c>
      <c r="M14" s="423"/>
      <c r="N14" s="421">
        <v>-11168.337919422998</v>
      </c>
      <c r="O14" s="423"/>
      <c r="P14" s="421">
        <v>54.852659945001506</v>
      </c>
      <c r="Q14" s="424"/>
      <c r="R14" s="29"/>
      <c r="S14" s="420"/>
      <c r="T14" s="419"/>
      <c r="U14" s="29"/>
      <c r="V14" s="420"/>
      <c r="W14" s="419"/>
      <c r="X14" s="29"/>
      <c r="Y14" s="420"/>
      <c r="Z14" s="419"/>
      <c r="AA14" s="29"/>
      <c r="AB14" s="420"/>
      <c r="AC14" s="419"/>
      <c r="AD14" s="29"/>
      <c r="AE14" s="420"/>
      <c r="AF14" s="419"/>
      <c r="AG14" s="29"/>
      <c r="AH14" s="420"/>
      <c r="AI14" s="419"/>
      <c r="AJ14" s="29"/>
      <c r="AK14" s="420"/>
      <c r="AL14" s="419"/>
      <c r="AM14" s="29"/>
      <c r="AN14" s="420"/>
      <c r="AO14" s="419"/>
      <c r="AP14" s="29"/>
      <c r="AQ14" s="420"/>
      <c r="AR14" s="419"/>
      <c r="AS14" s="29"/>
      <c r="AT14" s="420"/>
      <c r="AU14" s="419"/>
      <c r="AV14" s="29"/>
      <c r="AW14" s="420"/>
      <c r="AX14" s="419"/>
      <c r="AY14" s="29"/>
      <c r="AZ14" s="420"/>
      <c r="BA14" s="419"/>
      <c r="BB14" s="29"/>
      <c r="BC14" s="420"/>
      <c r="BD14" s="419"/>
      <c r="BE14" s="29"/>
      <c r="BF14" s="420"/>
      <c r="BG14" s="419"/>
      <c r="BH14" s="29"/>
      <c r="BI14" s="420"/>
      <c r="BJ14" s="419"/>
      <c r="BK14" s="29"/>
      <c r="BL14" s="420"/>
      <c r="BM14" s="419"/>
      <c r="BN14" s="29"/>
      <c r="BO14" s="420"/>
      <c r="BP14" s="419"/>
      <c r="BQ14" s="29"/>
      <c r="BR14" s="420"/>
      <c r="BS14" s="419"/>
      <c r="BT14" s="29"/>
      <c r="BU14" s="420"/>
      <c r="BV14" s="419"/>
      <c r="BW14" s="29"/>
      <c r="BX14" s="420"/>
      <c r="BY14" s="419"/>
      <c r="BZ14" s="29"/>
      <c r="CA14" s="420"/>
      <c r="CB14" s="419"/>
      <c r="CC14" s="29"/>
      <c r="CD14" s="420"/>
      <c r="CE14" s="419"/>
      <c r="CF14" s="29"/>
      <c r="CG14" s="420"/>
      <c r="CH14" s="419"/>
      <c r="CI14" s="29"/>
      <c r="CJ14" s="420"/>
      <c r="CK14" s="419"/>
      <c r="CL14" s="29"/>
      <c r="CM14" s="420"/>
      <c r="CN14" s="419"/>
      <c r="CO14" s="29"/>
      <c r="CP14" s="420"/>
      <c r="CQ14" s="419"/>
      <c r="CR14" s="29"/>
      <c r="CS14" s="420"/>
      <c r="CT14" s="419"/>
      <c r="CU14" s="29"/>
      <c r="CV14" s="420"/>
      <c r="CW14" s="419"/>
      <c r="CX14" s="29"/>
      <c r="CY14" s="420"/>
      <c r="CZ14" s="419"/>
      <c r="DA14" s="29"/>
      <c r="DB14" s="420"/>
      <c r="DC14" s="419"/>
      <c r="DD14" s="29"/>
      <c r="DE14" s="420"/>
      <c r="DF14" s="419"/>
      <c r="DG14" s="29"/>
      <c r="DH14" s="420"/>
      <c r="DI14" s="419"/>
      <c r="DJ14" s="29"/>
      <c r="DK14" s="420"/>
      <c r="DL14" s="419"/>
      <c r="DM14" s="29"/>
      <c r="DN14" s="420"/>
      <c r="DO14" s="419"/>
      <c r="DP14" s="29"/>
      <c r="DQ14" s="420"/>
      <c r="DR14" s="419"/>
      <c r="DS14" s="29"/>
      <c r="DT14" s="420"/>
      <c r="DU14" s="419"/>
      <c r="DV14" s="29"/>
      <c r="DW14" s="420"/>
      <c r="DX14" s="419"/>
      <c r="DY14" s="29"/>
      <c r="DZ14" s="420"/>
      <c r="EA14" s="419"/>
      <c r="EB14" s="29"/>
      <c r="EC14" s="420"/>
      <c r="ED14" s="419"/>
      <c r="EE14" s="29"/>
      <c r="EF14" s="420"/>
      <c r="EG14" s="419"/>
      <c r="EH14" s="29"/>
      <c r="EI14" s="420"/>
      <c r="EJ14" s="419"/>
      <c r="EK14" s="29"/>
      <c r="EL14" s="420"/>
      <c r="EM14" s="419"/>
      <c r="EN14" s="29"/>
      <c r="EO14" s="420"/>
      <c r="EP14" s="419"/>
      <c r="EQ14" s="29"/>
      <c r="ER14" s="420"/>
      <c r="ES14" s="419"/>
      <c r="ET14" s="29"/>
      <c r="EU14" s="420"/>
      <c r="EV14" s="419"/>
      <c r="EW14" s="29"/>
      <c r="EX14" s="420"/>
      <c r="EY14" s="419"/>
      <c r="EZ14" s="29"/>
      <c r="FA14" s="420"/>
      <c r="FB14" s="419"/>
      <c r="FC14" s="29"/>
      <c r="FD14" s="420"/>
      <c r="FE14" s="419"/>
      <c r="FF14" s="29"/>
      <c r="FG14" s="420"/>
      <c r="FH14" s="419"/>
      <c r="FI14" s="29"/>
      <c r="FJ14" s="420"/>
      <c r="FK14" s="419"/>
      <c r="FL14" s="29"/>
      <c r="FM14" s="420"/>
      <c r="FN14" s="419"/>
      <c r="FO14" s="29"/>
      <c r="FP14" s="420"/>
      <c r="FQ14" s="419"/>
      <c r="FR14" s="29"/>
      <c r="FS14" s="420"/>
      <c r="FT14" s="419"/>
      <c r="FU14" s="29"/>
      <c r="FV14" s="420"/>
      <c r="FW14" s="419"/>
      <c r="FX14" s="29"/>
      <c r="FY14" s="420"/>
      <c r="FZ14" s="419"/>
      <c r="GA14" s="29"/>
      <c r="GB14" s="420"/>
      <c r="GC14" s="419"/>
      <c r="GD14" s="29"/>
      <c r="GE14" s="420"/>
      <c r="GF14" s="419"/>
      <c r="GG14" s="29"/>
      <c r="GH14" s="420"/>
      <c r="GI14" s="419"/>
      <c r="GJ14" s="29"/>
      <c r="GK14" s="420"/>
      <c r="GL14" s="419"/>
      <c r="GM14" s="29"/>
      <c r="GN14" s="420"/>
      <c r="GO14" s="419"/>
      <c r="GP14" s="29"/>
      <c r="GQ14" s="420"/>
      <c r="GR14" s="419"/>
      <c r="GS14" s="29"/>
      <c r="GT14" s="420"/>
      <c r="GU14" s="419"/>
      <c r="GV14" s="29"/>
      <c r="GW14" s="420"/>
      <c r="GX14" s="419"/>
      <c r="GY14" s="29"/>
      <c r="GZ14" s="420"/>
      <c r="HA14" s="419"/>
      <c r="HB14" s="29"/>
      <c r="HC14" s="420"/>
      <c r="HD14" s="419"/>
      <c r="HE14" s="29"/>
      <c r="HF14" s="420"/>
      <c r="HG14" s="419"/>
      <c r="HH14" s="29"/>
      <c r="HI14" s="420"/>
      <c r="HJ14" s="419"/>
      <c r="HK14" s="29"/>
      <c r="HL14" s="420"/>
      <c r="HM14" s="419"/>
      <c r="HN14" s="29"/>
      <c r="HO14" s="420"/>
      <c r="HP14" s="419"/>
      <c r="HQ14" s="29"/>
      <c r="HR14" s="420"/>
      <c r="HS14" s="419"/>
      <c r="HT14" s="29"/>
      <c r="HU14" s="420"/>
      <c r="HV14" s="419"/>
      <c r="HW14" s="29"/>
      <c r="HX14" s="420"/>
      <c r="HY14" s="419"/>
      <c r="HZ14" s="29"/>
      <c r="IA14" s="420"/>
      <c r="IB14" s="419"/>
      <c r="IC14" s="29"/>
      <c r="ID14" s="420"/>
      <c r="IE14" s="419"/>
      <c r="IF14" s="29"/>
      <c r="IG14" s="420"/>
      <c r="IH14" s="419"/>
      <c r="II14" s="29"/>
      <c r="IJ14" s="420"/>
      <c r="IK14" s="419"/>
      <c r="IL14" s="29"/>
      <c r="IM14" s="420"/>
      <c r="IN14" s="419"/>
      <c r="IO14" s="29"/>
      <c r="IP14" s="420"/>
      <c r="IQ14" s="419"/>
      <c r="IR14" s="29"/>
      <c r="IS14" s="420"/>
      <c r="IT14" s="419"/>
      <c r="IU14" s="29"/>
      <c r="IV14" s="420"/>
    </row>
    <row r="15" spans="1:256" s="3" customFormat="1" ht="15.75" customHeight="1">
      <c r="A15" s="419"/>
      <c r="B15" s="29"/>
      <c r="C15" s="419" t="s">
        <v>250</v>
      </c>
      <c r="D15" s="419"/>
      <c r="E15" s="420">
        <v>37634.592679963906</v>
      </c>
      <c r="F15" s="420"/>
      <c r="G15" s="421">
        <v>-23683.273853</v>
      </c>
      <c r="H15" s="421"/>
      <c r="I15" s="421">
        <v>13951.318826963907</v>
      </c>
      <c r="J15" s="407"/>
      <c r="L15" s="423">
        <v>8728.7143313</v>
      </c>
      <c r="M15" s="423"/>
      <c r="N15" s="421">
        <v>-8680.661637000001</v>
      </c>
      <c r="O15" s="423"/>
      <c r="P15" s="421">
        <v>48.05269429999862</v>
      </c>
      <c r="Q15" s="424"/>
      <c r="R15" s="29"/>
      <c r="S15" s="420"/>
      <c r="T15" s="419"/>
      <c r="U15" s="29"/>
      <c r="V15" s="420"/>
      <c r="W15" s="419"/>
      <c r="X15" s="29"/>
      <c r="Y15" s="420"/>
      <c r="Z15" s="419"/>
      <c r="AA15" s="29"/>
      <c r="AB15" s="420"/>
      <c r="AC15" s="419"/>
      <c r="AD15" s="29"/>
      <c r="AE15" s="420"/>
      <c r="AF15" s="419"/>
      <c r="AG15" s="29"/>
      <c r="AH15" s="420"/>
      <c r="AI15" s="419"/>
      <c r="AJ15" s="29"/>
      <c r="AK15" s="420"/>
      <c r="AL15" s="419"/>
      <c r="AM15" s="29"/>
      <c r="AN15" s="420"/>
      <c r="AO15" s="419"/>
      <c r="AP15" s="29"/>
      <c r="AQ15" s="420"/>
      <c r="AR15" s="419"/>
      <c r="AS15" s="29"/>
      <c r="AT15" s="420"/>
      <c r="AU15" s="419"/>
      <c r="AV15" s="29"/>
      <c r="AW15" s="420"/>
      <c r="AX15" s="419"/>
      <c r="AY15" s="29"/>
      <c r="AZ15" s="420"/>
      <c r="BA15" s="419"/>
      <c r="BB15" s="29"/>
      <c r="BC15" s="420"/>
      <c r="BD15" s="419"/>
      <c r="BE15" s="29"/>
      <c r="BF15" s="420"/>
      <c r="BG15" s="419"/>
      <c r="BH15" s="29"/>
      <c r="BI15" s="420"/>
      <c r="BJ15" s="419"/>
      <c r="BK15" s="29"/>
      <c r="BL15" s="420"/>
      <c r="BM15" s="419"/>
      <c r="BN15" s="29"/>
      <c r="BO15" s="420"/>
      <c r="BP15" s="419"/>
      <c r="BQ15" s="29"/>
      <c r="BR15" s="420"/>
      <c r="BS15" s="419"/>
      <c r="BT15" s="29"/>
      <c r="BU15" s="420"/>
      <c r="BV15" s="419"/>
      <c r="BW15" s="29"/>
      <c r="BX15" s="420"/>
      <c r="BY15" s="419"/>
      <c r="BZ15" s="29"/>
      <c r="CA15" s="420"/>
      <c r="CB15" s="419"/>
      <c r="CC15" s="29"/>
      <c r="CD15" s="420"/>
      <c r="CE15" s="419"/>
      <c r="CF15" s="29"/>
      <c r="CG15" s="420"/>
      <c r="CH15" s="419"/>
      <c r="CI15" s="29"/>
      <c r="CJ15" s="420"/>
      <c r="CK15" s="419"/>
      <c r="CL15" s="29"/>
      <c r="CM15" s="420"/>
      <c r="CN15" s="419"/>
      <c r="CO15" s="29"/>
      <c r="CP15" s="420"/>
      <c r="CQ15" s="419"/>
      <c r="CR15" s="29"/>
      <c r="CS15" s="420"/>
      <c r="CT15" s="419"/>
      <c r="CU15" s="29"/>
      <c r="CV15" s="420"/>
      <c r="CW15" s="419"/>
      <c r="CX15" s="29"/>
      <c r="CY15" s="420"/>
      <c r="CZ15" s="419"/>
      <c r="DA15" s="29"/>
      <c r="DB15" s="420"/>
      <c r="DC15" s="419"/>
      <c r="DD15" s="29"/>
      <c r="DE15" s="420"/>
      <c r="DF15" s="419"/>
      <c r="DG15" s="29"/>
      <c r="DH15" s="420"/>
      <c r="DI15" s="419"/>
      <c r="DJ15" s="29"/>
      <c r="DK15" s="420"/>
      <c r="DL15" s="419"/>
      <c r="DM15" s="29"/>
      <c r="DN15" s="420"/>
      <c r="DO15" s="419"/>
      <c r="DP15" s="29"/>
      <c r="DQ15" s="420"/>
      <c r="DR15" s="419"/>
      <c r="DS15" s="29"/>
      <c r="DT15" s="420"/>
      <c r="DU15" s="419"/>
      <c r="DV15" s="29"/>
      <c r="DW15" s="420"/>
      <c r="DX15" s="419"/>
      <c r="DY15" s="29"/>
      <c r="DZ15" s="420"/>
      <c r="EA15" s="419"/>
      <c r="EB15" s="29"/>
      <c r="EC15" s="420"/>
      <c r="ED15" s="419"/>
      <c r="EE15" s="29"/>
      <c r="EF15" s="420"/>
      <c r="EG15" s="419"/>
      <c r="EH15" s="29"/>
      <c r="EI15" s="420"/>
      <c r="EJ15" s="419"/>
      <c r="EK15" s="29"/>
      <c r="EL15" s="420"/>
      <c r="EM15" s="419"/>
      <c r="EN15" s="29"/>
      <c r="EO15" s="420"/>
      <c r="EP15" s="419"/>
      <c r="EQ15" s="29"/>
      <c r="ER15" s="420"/>
      <c r="ES15" s="419"/>
      <c r="ET15" s="29"/>
      <c r="EU15" s="420"/>
      <c r="EV15" s="419"/>
      <c r="EW15" s="29"/>
      <c r="EX15" s="420"/>
      <c r="EY15" s="419"/>
      <c r="EZ15" s="29"/>
      <c r="FA15" s="420"/>
      <c r="FB15" s="419"/>
      <c r="FC15" s="29"/>
      <c r="FD15" s="420"/>
      <c r="FE15" s="419"/>
      <c r="FF15" s="29"/>
      <c r="FG15" s="420"/>
      <c r="FH15" s="419"/>
      <c r="FI15" s="29"/>
      <c r="FJ15" s="420"/>
      <c r="FK15" s="419"/>
      <c r="FL15" s="29"/>
      <c r="FM15" s="420"/>
      <c r="FN15" s="419"/>
      <c r="FO15" s="29"/>
      <c r="FP15" s="420"/>
      <c r="FQ15" s="419"/>
      <c r="FR15" s="29"/>
      <c r="FS15" s="420"/>
      <c r="FT15" s="419"/>
      <c r="FU15" s="29"/>
      <c r="FV15" s="420"/>
      <c r="FW15" s="419"/>
      <c r="FX15" s="29"/>
      <c r="FY15" s="420"/>
      <c r="FZ15" s="419"/>
      <c r="GA15" s="29"/>
      <c r="GB15" s="420"/>
      <c r="GC15" s="419"/>
      <c r="GD15" s="29"/>
      <c r="GE15" s="420"/>
      <c r="GF15" s="419"/>
      <c r="GG15" s="29"/>
      <c r="GH15" s="420"/>
      <c r="GI15" s="419"/>
      <c r="GJ15" s="29"/>
      <c r="GK15" s="420"/>
      <c r="GL15" s="419"/>
      <c r="GM15" s="29"/>
      <c r="GN15" s="420"/>
      <c r="GO15" s="419"/>
      <c r="GP15" s="29"/>
      <c r="GQ15" s="420"/>
      <c r="GR15" s="419"/>
      <c r="GS15" s="29"/>
      <c r="GT15" s="420"/>
      <c r="GU15" s="419"/>
      <c r="GV15" s="29"/>
      <c r="GW15" s="420"/>
      <c r="GX15" s="419"/>
      <c r="GY15" s="29"/>
      <c r="GZ15" s="420"/>
      <c r="HA15" s="419"/>
      <c r="HB15" s="29"/>
      <c r="HC15" s="420"/>
      <c r="HD15" s="419"/>
      <c r="HE15" s="29"/>
      <c r="HF15" s="420"/>
      <c r="HG15" s="419"/>
      <c r="HH15" s="29"/>
      <c r="HI15" s="420"/>
      <c r="HJ15" s="419"/>
      <c r="HK15" s="29"/>
      <c r="HL15" s="420"/>
      <c r="HM15" s="419"/>
      <c r="HN15" s="29"/>
      <c r="HO15" s="420"/>
      <c r="HP15" s="419"/>
      <c r="HQ15" s="29"/>
      <c r="HR15" s="420"/>
      <c r="HS15" s="419"/>
      <c r="HT15" s="29"/>
      <c r="HU15" s="420"/>
      <c r="HV15" s="419"/>
      <c r="HW15" s="29"/>
      <c r="HX15" s="420"/>
      <c r="HY15" s="419"/>
      <c r="HZ15" s="29"/>
      <c r="IA15" s="420"/>
      <c r="IB15" s="419"/>
      <c r="IC15" s="29"/>
      <c r="ID15" s="420"/>
      <c r="IE15" s="419"/>
      <c r="IF15" s="29"/>
      <c r="IG15" s="420"/>
      <c r="IH15" s="419"/>
      <c r="II15" s="29"/>
      <c r="IJ15" s="420"/>
      <c r="IK15" s="419"/>
      <c r="IL15" s="29"/>
      <c r="IM15" s="420"/>
      <c r="IN15" s="419"/>
      <c r="IO15" s="29"/>
      <c r="IP15" s="420"/>
      <c r="IQ15" s="419"/>
      <c r="IR15" s="29"/>
      <c r="IS15" s="420"/>
      <c r="IT15" s="419"/>
      <c r="IU15" s="29"/>
      <c r="IV15" s="420"/>
    </row>
    <row r="16" spans="1:256" s="3" customFormat="1" ht="15.75" customHeight="1">
      <c r="A16" s="419"/>
      <c r="B16" s="29"/>
      <c r="C16" s="419" t="s">
        <v>251</v>
      </c>
      <c r="D16" s="419"/>
      <c r="E16" s="420">
        <v>41452.042454080554</v>
      </c>
      <c r="F16" s="420"/>
      <c r="G16" s="421">
        <v>-28103.256507000002</v>
      </c>
      <c r="H16" s="421"/>
      <c r="I16" s="421">
        <v>13348.785947080552</v>
      </c>
      <c r="J16" s="407"/>
      <c r="L16" s="423">
        <v>7578.40682779675</v>
      </c>
      <c r="M16" s="423"/>
      <c r="N16" s="421">
        <v>-7523.311137599</v>
      </c>
      <c r="O16" s="423"/>
      <c r="P16" s="421">
        <v>55.09569019774972</v>
      </c>
      <c r="Q16" s="424"/>
      <c r="R16" s="29"/>
      <c r="S16" s="420"/>
      <c r="T16" s="419"/>
      <c r="U16" s="29"/>
      <c r="V16" s="420"/>
      <c r="W16" s="419"/>
      <c r="X16" s="29"/>
      <c r="Y16" s="420"/>
      <c r="Z16" s="419"/>
      <c r="AA16" s="29"/>
      <c r="AB16" s="420"/>
      <c r="AC16" s="419"/>
      <c r="AD16" s="29"/>
      <c r="AE16" s="420"/>
      <c r="AF16" s="419"/>
      <c r="AG16" s="29"/>
      <c r="AH16" s="420"/>
      <c r="AI16" s="419"/>
      <c r="AJ16" s="29"/>
      <c r="AK16" s="420"/>
      <c r="AL16" s="419"/>
      <c r="AM16" s="29"/>
      <c r="AN16" s="420"/>
      <c r="AO16" s="419"/>
      <c r="AP16" s="29"/>
      <c r="AQ16" s="420"/>
      <c r="AR16" s="419"/>
      <c r="AS16" s="29"/>
      <c r="AT16" s="420"/>
      <c r="AU16" s="419"/>
      <c r="AV16" s="29"/>
      <c r="AW16" s="420"/>
      <c r="AX16" s="419"/>
      <c r="AY16" s="29"/>
      <c r="AZ16" s="420"/>
      <c r="BA16" s="419"/>
      <c r="BB16" s="29"/>
      <c r="BC16" s="420"/>
      <c r="BD16" s="419"/>
      <c r="BE16" s="29"/>
      <c r="BF16" s="420"/>
      <c r="BG16" s="419"/>
      <c r="BH16" s="29"/>
      <c r="BI16" s="420"/>
      <c r="BJ16" s="419"/>
      <c r="BK16" s="29"/>
      <c r="BL16" s="420"/>
      <c r="BM16" s="419"/>
      <c r="BN16" s="29"/>
      <c r="BO16" s="420"/>
      <c r="BP16" s="419"/>
      <c r="BQ16" s="29"/>
      <c r="BR16" s="420"/>
      <c r="BS16" s="419"/>
      <c r="BT16" s="29"/>
      <c r="BU16" s="420"/>
      <c r="BV16" s="419"/>
      <c r="BW16" s="29"/>
      <c r="BX16" s="420"/>
      <c r="BY16" s="419"/>
      <c r="BZ16" s="29"/>
      <c r="CA16" s="420"/>
      <c r="CB16" s="419"/>
      <c r="CC16" s="29"/>
      <c r="CD16" s="420"/>
      <c r="CE16" s="419"/>
      <c r="CF16" s="29"/>
      <c r="CG16" s="420"/>
      <c r="CH16" s="419"/>
      <c r="CI16" s="29"/>
      <c r="CJ16" s="420"/>
      <c r="CK16" s="419"/>
      <c r="CL16" s="29"/>
      <c r="CM16" s="420"/>
      <c r="CN16" s="419"/>
      <c r="CO16" s="29"/>
      <c r="CP16" s="420"/>
      <c r="CQ16" s="419"/>
      <c r="CR16" s="29"/>
      <c r="CS16" s="420"/>
      <c r="CT16" s="419"/>
      <c r="CU16" s="29"/>
      <c r="CV16" s="420"/>
      <c r="CW16" s="419"/>
      <c r="CX16" s="29"/>
      <c r="CY16" s="420"/>
      <c r="CZ16" s="419"/>
      <c r="DA16" s="29"/>
      <c r="DB16" s="420"/>
      <c r="DC16" s="419"/>
      <c r="DD16" s="29"/>
      <c r="DE16" s="420"/>
      <c r="DF16" s="419"/>
      <c r="DG16" s="29"/>
      <c r="DH16" s="420"/>
      <c r="DI16" s="419"/>
      <c r="DJ16" s="29"/>
      <c r="DK16" s="420"/>
      <c r="DL16" s="419"/>
      <c r="DM16" s="29"/>
      <c r="DN16" s="420"/>
      <c r="DO16" s="419"/>
      <c r="DP16" s="29"/>
      <c r="DQ16" s="420"/>
      <c r="DR16" s="419"/>
      <c r="DS16" s="29"/>
      <c r="DT16" s="420"/>
      <c r="DU16" s="419"/>
      <c r="DV16" s="29"/>
      <c r="DW16" s="420"/>
      <c r="DX16" s="419"/>
      <c r="DY16" s="29"/>
      <c r="DZ16" s="420"/>
      <c r="EA16" s="419"/>
      <c r="EB16" s="29"/>
      <c r="EC16" s="420"/>
      <c r="ED16" s="419"/>
      <c r="EE16" s="29"/>
      <c r="EF16" s="420"/>
      <c r="EG16" s="419"/>
      <c r="EH16" s="29"/>
      <c r="EI16" s="420"/>
      <c r="EJ16" s="419"/>
      <c r="EK16" s="29"/>
      <c r="EL16" s="420"/>
      <c r="EM16" s="419"/>
      <c r="EN16" s="29"/>
      <c r="EO16" s="420"/>
      <c r="EP16" s="419"/>
      <c r="EQ16" s="29"/>
      <c r="ER16" s="420"/>
      <c r="ES16" s="419"/>
      <c r="ET16" s="29"/>
      <c r="EU16" s="420"/>
      <c r="EV16" s="419"/>
      <c r="EW16" s="29"/>
      <c r="EX16" s="420"/>
      <c r="EY16" s="419"/>
      <c r="EZ16" s="29"/>
      <c r="FA16" s="420"/>
      <c r="FB16" s="419"/>
      <c r="FC16" s="29"/>
      <c r="FD16" s="420"/>
      <c r="FE16" s="419"/>
      <c r="FF16" s="29"/>
      <c r="FG16" s="420"/>
      <c r="FH16" s="419"/>
      <c r="FI16" s="29"/>
      <c r="FJ16" s="420"/>
      <c r="FK16" s="419"/>
      <c r="FL16" s="29"/>
      <c r="FM16" s="420"/>
      <c r="FN16" s="419"/>
      <c r="FO16" s="29"/>
      <c r="FP16" s="420"/>
      <c r="FQ16" s="419"/>
      <c r="FR16" s="29"/>
      <c r="FS16" s="420"/>
      <c r="FT16" s="419"/>
      <c r="FU16" s="29"/>
      <c r="FV16" s="420"/>
      <c r="FW16" s="419"/>
      <c r="FX16" s="29"/>
      <c r="FY16" s="420"/>
      <c r="FZ16" s="419"/>
      <c r="GA16" s="29"/>
      <c r="GB16" s="420"/>
      <c r="GC16" s="419"/>
      <c r="GD16" s="29"/>
      <c r="GE16" s="420"/>
      <c r="GF16" s="419"/>
      <c r="GG16" s="29"/>
      <c r="GH16" s="420"/>
      <c r="GI16" s="419"/>
      <c r="GJ16" s="29"/>
      <c r="GK16" s="420"/>
      <c r="GL16" s="419"/>
      <c r="GM16" s="29"/>
      <c r="GN16" s="420"/>
      <c r="GO16" s="419"/>
      <c r="GP16" s="29"/>
      <c r="GQ16" s="420"/>
      <c r="GR16" s="419"/>
      <c r="GS16" s="29"/>
      <c r="GT16" s="420"/>
      <c r="GU16" s="419"/>
      <c r="GV16" s="29"/>
      <c r="GW16" s="420"/>
      <c r="GX16" s="419"/>
      <c r="GY16" s="29"/>
      <c r="GZ16" s="420"/>
      <c r="HA16" s="419"/>
      <c r="HB16" s="29"/>
      <c r="HC16" s="420"/>
      <c r="HD16" s="419"/>
      <c r="HE16" s="29"/>
      <c r="HF16" s="420"/>
      <c r="HG16" s="419"/>
      <c r="HH16" s="29"/>
      <c r="HI16" s="420"/>
      <c r="HJ16" s="419"/>
      <c r="HK16" s="29"/>
      <c r="HL16" s="420"/>
      <c r="HM16" s="419"/>
      <c r="HN16" s="29"/>
      <c r="HO16" s="420"/>
      <c r="HP16" s="419"/>
      <c r="HQ16" s="29"/>
      <c r="HR16" s="420"/>
      <c r="HS16" s="419"/>
      <c r="HT16" s="29"/>
      <c r="HU16" s="420"/>
      <c r="HV16" s="419"/>
      <c r="HW16" s="29"/>
      <c r="HX16" s="420"/>
      <c r="HY16" s="419"/>
      <c r="HZ16" s="29"/>
      <c r="IA16" s="420"/>
      <c r="IB16" s="419"/>
      <c r="IC16" s="29"/>
      <c r="ID16" s="420"/>
      <c r="IE16" s="419"/>
      <c r="IF16" s="29"/>
      <c r="IG16" s="420"/>
      <c r="IH16" s="419"/>
      <c r="II16" s="29"/>
      <c r="IJ16" s="420"/>
      <c r="IK16" s="419"/>
      <c r="IL16" s="29"/>
      <c r="IM16" s="420"/>
      <c r="IN16" s="419"/>
      <c r="IO16" s="29"/>
      <c r="IP16" s="420"/>
      <c r="IQ16" s="419"/>
      <c r="IR16" s="29"/>
      <c r="IS16" s="420"/>
      <c r="IT16" s="419"/>
      <c r="IU16" s="29"/>
      <c r="IV16" s="420"/>
    </row>
    <row r="17" spans="1:256" s="3" customFormat="1" ht="15.75" customHeight="1">
      <c r="A17" s="419"/>
      <c r="B17" s="29"/>
      <c r="C17" s="419" t="s">
        <v>252</v>
      </c>
      <c r="D17" s="419"/>
      <c r="E17" s="420">
        <v>42444.576756646</v>
      </c>
      <c r="F17" s="420"/>
      <c r="G17" s="421">
        <v>-28902.074307</v>
      </c>
      <c r="H17" s="421"/>
      <c r="I17" s="421">
        <v>13542.502449646</v>
      </c>
      <c r="J17" s="407"/>
      <c r="L17" s="423">
        <v>8093.432419870499</v>
      </c>
      <c r="M17" s="423"/>
      <c r="N17" s="421">
        <v>-8033.923518605001</v>
      </c>
      <c r="O17" s="423"/>
      <c r="P17" s="421">
        <v>59.508901265498025</v>
      </c>
      <c r="Q17" s="424"/>
      <c r="R17" s="29"/>
      <c r="S17" s="420"/>
      <c r="T17" s="419"/>
      <c r="U17" s="29"/>
      <c r="V17" s="420"/>
      <c r="W17" s="419"/>
      <c r="X17" s="29"/>
      <c r="Y17" s="420"/>
      <c r="Z17" s="419"/>
      <c r="AA17" s="29"/>
      <c r="AB17" s="420"/>
      <c r="AC17" s="419"/>
      <c r="AD17" s="29"/>
      <c r="AE17" s="420"/>
      <c r="AF17" s="419"/>
      <c r="AG17" s="29"/>
      <c r="AH17" s="420"/>
      <c r="AI17" s="419"/>
      <c r="AJ17" s="29"/>
      <c r="AK17" s="420"/>
      <c r="AL17" s="419"/>
      <c r="AM17" s="29"/>
      <c r="AN17" s="420"/>
      <c r="AO17" s="419"/>
      <c r="AP17" s="29"/>
      <c r="AQ17" s="420"/>
      <c r="AR17" s="419"/>
      <c r="AS17" s="29"/>
      <c r="AT17" s="420"/>
      <c r="AU17" s="419"/>
      <c r="AV17" s="29"/>
      <c r="AW17" s="420"/>
      <c r="AX17" s="419"/>
      <c r="AY17" s="29"/>
      <c r="AZ17" s="420"/>
      <c r="BA17" s="419"/>
      <c r="BB17" s="29"/>
      <c r="BC17" s="420"/>
      <c r="BD17" s="419"/>
      <c r="BE17" s="29"/>
      <c r="BF17" s="420"/>
      <c r="BG17" s="419"/>
      <c r="BH17" s="29"/>
      <c r="BI17" s="420"/>
      <c r="BJ17" s="419"/>
      <c r="BK17" s="29"/>
      <c r="BL17" s="420"/>
      <c r="BM17" s="419"/>
      <c r="BN17" s="29"/>
      <c r="BO17" s="420"/>
      <c r="BP17" s="419"/>
      <c r="BQ17" s="29"/>
      <c r="BR17" s="420"/>
      <c r="BS17" s="419"/>
      <c r="BT17" s="29"/>
      <c r="BU17" s="420"/>
      <c r="BV17" s="419"/>
      <c r="BW17" s="29"/>
      <c r="BX17" s="420"/>
      <c r="BY17" s="419"/>
      <c r="BZ17" s="29"/>
      <c r="CA17" s="420"/>
      <c r="CB17" s="419"/>
      <c r="CC17" s="29"/>
      <c r="CD17" s="420"/>
      <c r="CE17" s="419"/>
      <c r="CF17" s="29"/>
      <c r="CG17" s="420"/>
      <c r="CH17" s="419"/>
      <c r="CI17" s="29"/>
      <c r="CJ17" s="420"/>
      <c r="CK17" s="419"/>
      <c r="CL17" s="29"/>
      <c r="CM17" s="420"/>
      <c r="CN17" s="419"/>
      <c r="CO17" s="29"/>
      <c r="CP17" s="420"/>
      <c r="CQ17" s="419"/>
      <c r="CR17" s="29"/>
      <c r="CS17" s="420"/>
      <c r="CT17" s="419"/>
      <c r="CU17" s="29"/>
      <c r="CV17" s="420"/>
      <c r="CW17" s="419"/>
      <c r="CX17" s="29"/>
      <c r="CY17" s="420"/>
      <c r="CZ17" s="419"/>
      <c r="DA17" s="29"/>
      <c r="DB17" s="420"/>
      <c r="DC17" s="419"/>
      <c r="DD17" s="29"/>
      <c r="DE17" s="420"/>
      <c r="DF17" s="419"/>
      <c r="DG17" s="29"/>
      <c r="DH17" s="420"/>
      <c r="DI17" s="419"/>
      <c r="DJ17" s="29"/>
      <c r="DK17" s="420"/>
      <c r="DL17" s="419"/>
      <c r="DM17" s="29"/>
      <c r="DN17" s="420"/>
      <c r="DO17" s="419"/>
      <c r="DP17" s="29"/>
      <c r="DQ17" s="420"/>
      <c r="DR17" s="419"/>
      <c r="DS17" s="29"/>
      <c r="DT17" s="420"/>
      <c r="DU17" s="419"/>
      <c r="DV17" s="29"/>
      <c r="DW17" s="420"/>
      <c r="DX17" s="419"/>
      <c r="DY17" s="29"/>
      <c r="DZ17" s="420"/>
      <c r="EA17" s="419"/>
      <c r="EB17" s="29"/>
      <c r="EC17" s="420"/>
      <c r="ED17" s="419"/>
      <c r="EE17" s="29"/>
      <c r="EF17" s="420"/>
      <c r="EG17" s="419"/>
      <c r="EH17" s="29"/>
      <c r="EI17" s="420"/>
      <c r="EJ17" s="419"/>
      <c r="EK17" s="29"/>
      <c r="EL17" s="420"/>
      <c r="EM17" s="419"/>
      <c r="EN17" s="29"/>
      <c r="EO17" s="420"/>
      <c r="EP17" s="419"/>
      <c r="EQ17" s="29"/>
      <c r="ER17" s="420"/>
      <c r="ES17" s="419"/>
      <c r="ET17" s="29"/>
      <c r="EU17" s="420"/>
      <c r="EV17" s="419"/>
      <c r="EW17" s="29"/>
      <c r="EX17" s="420"/>
      <c r="EY17" s="419"/>
      <c r="EZ17" s="29"/>
      <c r="FA17" s="420"/>
      <c r="FB17" s="419"/>
      <c r="FC17" s="29"/>
      <c r="FD17" s="420"/>
      <c r="FE17" s="419"/>
      <c r="FF17" s="29"/>
      <c r="FG17" s="420"/>
      <c r="FH17" s="419"/>
      <c r="FI17" s="29"/>
      <c r="FJ17" s="420"/>
      <c r="FK17" s="419"/>
      <c r="FL17" s="29"/>
      <c r="FM17" s="420"/>
      <c r="FN17" s="419"/>
      <c r="FO17" s="29"/>
      <c r="FP17" s="420"/>
      <c r="FQ17" s="419"/>
      <c r="FR17" s="29"/>
      <c r="FS17" s="420"/>
      <c r="FT17" s="419"/>
      <c r="FU17" s="29"/>
      <c r="FV17" s="420"/>
      <c r="FW17" s="419"/>
      <c r="FX17" s="29"/>
      <c r="FY17" s="420"/>
      <c r="FZ17" s="419"/>
      <c r="GA17" s="29"/>
      <c r="GB17" s="420"/>
      <c r="GC17" s="419"/>
      <c r="GD17" s="29"/>
      <c r="GE17" s="420"/>
      <c r="GF17" s="419"/>
      <c r="GG17" s="29"/>
      <c r="GH17" s="420"/>
      <c r="GI17" s="419"/>
      <c r="GJ17" s="29"/>
      <c r="GK17" s="420"/>
      <c r="GL17" s="419"/>
      <c r="GM17" s="29"/>
      <c r="GN17" s="420"/>
      <c r="GO17" s="419"/>
      <c r="GP17" s="29"/>
      <c r="GQ17" s="420"/>
      <c r="GR17" s="419"/>
      <c r="GS17" s="29"/>
      <c r="GT17" s="420"/>
      <c r="GU17" s="419"/>
      <c r="GV17" s="29"/>
      <c r="GW17" s="420"/>
      <c r="GX17" s="419"/>
      <c r="GY17" s="29"/>
      <c r="GZ17" s="420"/>
      <c r="HA17" s="419"/>
      <c r="HB17" s="29"/>
      <c r="HC17" s="420"/>
      <c r="HD17" s="419"/>
      <c r="HE17" s="29"/>
      <c r="HF17" s="420"/>
      <c r="HG17" s="419"/>
      <c r="HH17" s="29"/>
      <c r="HI17" s="420"/>
      <c r="HJ17" s="419"/>
      <c r="HK17" s="29"/>
      <c r="HL17" s="420"/>
      <c r="HM17" s="419"/>
      <c r="HN17" s="29"/>
      <c r="HO17" s="420"/>
      <c r="HP17" s="419"/>
      <c r="HQ17" s="29"/>
      <c r="HR17" s="420"/>
      <c r="HS17" s="419"/>
      <c r="HT17" s="29"/>
      <c r="HU17" s="420"/>
      <c r="HV17" s="419"/>
      <c r="HW17" s="29"/>
      <c r="HX17" s="420"/>
      <c r="HY17" s="419"/>
      <c r="HZ17" s="29"/>
      <c r="IA17" s="420"/>
      <c r="IB17" s="419"/>
      <c r="IC17" s="29"/>
      <c r="ID17" s="420"/>
      <c r="IE17" s="419"/>
      <c r="IF17" s="29"/>
      <c r="IG17" s="420"/>
      <c r="IH17" s="419"/>
      <c r="II17" s="29"/>
      <c r="IJ17" s="420"/>
      <c r="IK17" s="419"/>
      <c r="IL17" s="29"/>
      <c r="IM17" s="420"/>
      <c r="IN17" s="419"/>
      <c r="IO17" s="29"/>
      <c r="IP17" s="420"/>
      <c r="IQ17" s="419"/>
      <c r="IR17" s="29"/>
      <c r="IS17" s="420"/>
      <c r="IT17" s="419"/>
      <c r="IU17" s="29"/>
      <c r="IV17" s="420"/>
    </row>
    <row r="18" spans="2:17" s="3" customFormat="1" ht="15.75" customHeight="1">
      <c r="B18" s="40"/>
      <c r="C18" s="419" t="s">
        <v>253</v>
      </c>
      <c r="D18" s="419"/>
      <c r="E18" s="421">
        <v>36231.3334828888</v>
      </c>
      <c r="F18" s="421"/>
      <c r="G18" s="421">
        <v>-22603.611728999997</v>
      </c>
      <c r="H18" s="421"/>
      <c r="I18" s="421">
        <v>13627.7217538888</v>
      </c>
      <c r="J18" s="407"/>
      <c r="L18" s="421">
        <v>11417.5076690403</v>
      </c>
      <c r="M18" s="421"/>
      <c r="N18" s="421">
        <v>-11347.579608342003</v>
      </c>
      <c r="O18" s="421"/>
      <c r="P18" s="421">
        <v>69.92806069829749</v>
      </c>
      <c r="Q18" s="414"/>
    </row>
    <row r="19" spans="3:17" s="3" customFormat="1" ht="15.75" customHeight="1">
      <c r="C19" s="419" t="s">
        <v>254</v>
      </c>
      <c r="E19" s="421">
        <v>35190.42447647835</v>
      </c>
      <c r="F19" s="29"/>
      <c r="G19" s="421">
        <v>-21070.204386</v>
      </c>
      <c r="H19" s="417"/>
      <c r="I19" s="421">
        <v>14120.22009047835</v>
      </c>
      <c r="J19" s="407"/>
      <c r="L19" s="421">
        <v>11990.40108425</v>
      </c>
      <c r="M19" s="421"/>
      <c r="N19" s="421">
        <v>-11954.074043388999</v>
      </c>
      <c r="O19" s="421"/>
      <c r="P19" s="421">
        <v>36.32704086100057</v>
      </c>
      <c r="Q19" s="414"/>
    </row>
    <row r="20" spans="2:17" s="3" customFormat="1" ht="15.75" customHeight="1">
      <c r="B20" s="1"/>
      <c r="C20" s="419" t="s">
        <v>255</v>
      </c>
      <c r="E20" s="421">
        <v>35737.647893454756</v>
      </c>
      <c r="F20" s="29"/>
      <c r="G20" s="421">
        <v>-22053.352241</v>
      </c>
      <c r="H20" s="417"/>
      <c r="I20" s="421">
        <v>13684.295652454755</v>
      </c>
      <c r="J20" s="407"/>
      <c r="L20" s="421">
        <v>9155.828363716499</v>
      </c>
      <c r="M20" s="421"/>
      <c r="N20" s="421">
        <v>-9027.85378988</v>
      </c>
      <c r="O20" s="421"/>
      <c r="P20" s="421">
        <v>127.97457383649817</v>
      </c>
      <c r="Q20" s="414"/>
    </row>
    <row r="21" spans="2:17" s="3" customFormat="1" ht="15.75" customHeight="1">
      <c r="B21" s="1"/>
      <c r="C21" s="419" t="s">
        <v>256</v>
      </c>
      <c r="E21" s="421">
        <v>37153.6365678158</v>
      </c>
      <c r="F21" s="29"/>
      <c r="G21" s="421">
        <v>-23764.1709845</v>
      </c>
      <c r="H21" s="417"/>
      <c r="I21" s="421">
        <v>13389.465583315803</v>
      </c>
      <c r="J21" s="407"/>
      <c r="L21" s="421">
        <v>9292.978303992699</v>
      </c>
      <c r="M21" s="421"/>
      <c r="N21" s="421">
        <v>-9211.233118124</v>
      </c>
      <c r="O21" s="421"/>
      <c r="P21" s="421">
        <v>81.74518586869817</v>
      </c>
      <c r="Q21" s="414"/>
    </row>
    <row r="22" spans="3:17" s="3" customFormat="1" ht="15.75" customHeight="1">
      <c r="C22" s="419" t="s">
        <v>257</v>
      </c>
      <c r="E22" s="421">
        <v>39146.52373375975</v>
      </c>
      <c r="F22" s="29"/>
      <c r="G22" s="421">
        <v>-25754.678938309997</v>
      </c>
      <c r="H22" s="417"/>
      <c r="I22" s="421">
        <v>13391.844795449753</v>
      </c>
      <c r="J22" s="407"/>
      <c r="L22" s="421">
        <v>8853.84613391595</v>
      </c>
      <c r="M22" s="421"/>
      <c r="N22" s="421">
        <v>-8771.6145814202</v>
      </c>
      <c r="O22" s="421"/>
      <c r="P22" s="421">
        <v>82.2315524957503</v>
      </c>
      <c r="Q22" s="414"/>
    </row>
    <row r="23" spans="3:17" s="3" customFormat="1" ht="15.75" customHeight="1">
      <c r="C23" s="419" t="s">
        <v>258</v>
      </c>
      <c r="E23" s="421">
        <v>41308.303034266144</v>
      </c>
      <c r="F23" s="29"/>
      <c r="G23" s="421">
        <v>-27334.151537550002</v>
      </c>
      <c r="H23" s="417"/>
      <c r="I23" s="421">
        <v>13974.151496716142</v>
      </c>
      <c r="J23" s="407"/>
      <c r="L23" s="421">
        <v>9905.890949144725</v>
      </c>
      <c r="M23" s="421"/>
      <c r="N23" s="421">
        <v>-9821.993790988</v>
      </c>
      <c r="O23" s="421"/>
      <c r="P23" s="421">
        <v>83.89715815672571</v>
      </c>
      <c r="Q23" s="414"/>
    </row>
    <row r="24" spans="3:17" s="3" customFormat="1" ht="15.75" customHeight="1">
      <c r="C24" s="419" t="s">
        <v>259</v>
      </c>
      <c r="E24" s="421">
        <v>41527.38176980463</v>
      </c>
      <c r="F24" s="29"/>
      <c r="G24" s="421">
        <v>-27972.39790772</v>
      </c>
      <c r="H24" s="417"/>
      <c r="I24" s="421">
        <v>13554.983862084635</v>
      </c>
      <c r="J24" s="407" t="s">
        <v>260</v>
      </c>
      <c r="L24" s="421">
        <v>8737.284728124348</v>
      </c>
      <c r="M24" s="421"/>
      <c r="N24" s="421">
        <v>-8653.662776283</v>
      </c>
      <c r="O24" s="421"/>
      <c r="P24" s="421">
        <v>83.62195184134907</v>
      </c>
      <c r="Q24" s="414"/>
    </row>
    <row r="25" spans="3:16" ht="15.75" customHeight="1">
      <c r="C25" s="419" t="s">
        <v>261</v>
      </c>
      <c r="D25" s="3"/>
      <c r="E25" s="421">
        <v>42026.43085072958</v>
      </c>
      <c r="G25" s="421">
        <v>-28503.02380003</v>
      </c>
      <c r="H25" s="417"/>
      <c r="I25" s="421">
        <v>13523.407050699578</v>
      </c>
      <c r="J25" s="407" t="s">
        <v>260</v>
      </c>
      <c r="K25" s="3"/>
      <c r="L25" s="421">
        <v>8386.782968791817</v>
      </c>
      <c r="M25" s="421"/>
      <c r="N25" s="421">
        <v>-8314.504086531</v>
      </c>
      <c r="O25" s="421"/>
      <c r="P25" s="421">
        <v>72.27888226081632</v>
      </c>
    </row>
    <row r="26" spans="3:16" ht="15.75" customHeight="1">
      <c r="C26" s="419" t="s">
        <v>262</v>
      </c>
      <c r="D26" s="3"/>
      <c r="E26" s="421">
        <v>42925.77575722545</v>
      </c>
      <c r="G26" s="421">
        <v>-29443.57015613</v>
      </c>
      <c r="H26" s="417"/>
      <c r="I26" s="421">
        <v>13482.205601095447</v>
      </c>
      <c r="J26" s="407" t="s">
        <v>260</v>
      </c>
      <c r="K26" s="3"/>
      <c r="L26" s="421">
        <v>8503.82197134405</v>
      </c>
      <c r="M26" s="421"/>
      <c r="N26" s="421">
        <v>-8382.806637232003</v>
      </c>
      <c r="O26" s="421"/>
      <c r="P26" s="421">
        <v>121.01533411204764</v>
      </c>
    </row>
    <row r="27" spans="3:16" ht="15.75" customHeight="1">
      <c r="C27" s="419" t="s">
        <v>263</v>
      </c>
      <c r="D27" s="3"/>
      <c r="E27" s="421">
        <v>43480.095056077495</v>
      </c>
      <c r="G27" s="421">
        <v>-30289.45095212</v>
      </c>
      <c r="H27" s="417"/>
      <c r="I27" s="421">
        <v>13190.644103957493</v>
      </c>
      <c r="J27" s="407" t="s">
        <v>260</v>
      </c>
      <c r="K27" s="3"/>
      <c r="L27" s="421">
        <v>7862.4503252145</v>
      </c>
      <c r="M27" s="421"/>
      <c r="N27" s="421">
        <v>-7784.791874719999</v>
      </c>
      <c r="O27" s="421"/>
      <c r="P27" s="421">
        <v>77.65845049450036</v>
      </c>
    </row>
    <row r="28" spans="3:16" ht="15.75" customHeight="1">
      <c r="C28" s="419" t="s">
        <v>264</v>
      </c>
      <c r="D28" s="3"/>
      <c r="E28" s="421">
        <v>46315.0705652881</v>
      </c>
      <c r="G28" s="421">
        <v>-33133.701478999996</v>
      </c>
      <c r="H28" s="417"/>
      <c r="I28" s="421">
        <v>13181.369086288105</v>
      </c>
      <c r="J28" s="407" t="s">
        <v>260</v>
      </c>
      <c r="K28" s="3"/>
      <c r="L28" s="421">
        <v>8210.618947738101</v>
      </c>
      <c r="M28" s="421"/>
      <c r="N28" s="421">
        <v>-8126.67144501</v>
      </c>
      <c r="O28" s="421"/>
      <c r="P28" s="421">
        <v>83.94750272810143</v>
      </c>
    </row>
    <row r="29" spans="3:16" ht="15.75" customHeight="1">
      <c r="C29" s="419" t="s">
        <v>265</v>
      </c>
      <c r="D29" s="3"/>
      <c r="E29" s="421">
        <v>48146.551552461926</v>
      </c>
      <c r="G29" s="421">
        <v>-34514.54769508</v>
      </c>
      <c r="H29" s="417"/>
      <c r="I29" s="421">
        <v>13632.003857381926</v>
      </c>
      <c r="J29" s="407" t="s">
        <v>260</v>
      </c>
      <c r="K29" s="3"/>
      <c r="L29" s="421">
        <v>9236.692113954548</v>
      </c>
      <c r="M29" s="421"/>
      <c r="N29" s="421">
        <v>-9101.54727842214</v>
      </c>
      <c r="O29" s="421"/>
      <c r="P29" s="421">
        <v>135.14483553240825</v>
      </c>
    </row>
    <row r="30" spans="3:16" ht="15.75" customHeight="1">
      <c r="C30" s="419" t="s">
        <v>266</v>
      </c>
      <c r="D30" s="3"/>
      <c r="E30" s="421">
        <v>45720.993432489704</v>
      </c>
      <c r="G30" s="421">
        <v>-32001.479603599502</v>
      </c>
      <c r="H30" s="417"/>
      <c r="I30" s="421">
        <v>13719.513828890202</v>
      </c>
      <c r="J30" s="407" t="s">
        <v>267</v>
      </c>
      <c r="K30" s="3"/>
      <c r="L30" s="421">
        <v>8780.424398442035</v>
      </c>
      <c r="M30" s="421"/>
      <c r="N30" s="421">
        <v>-8697.425550924037</v>
      </c>
      <c r="O30" s="421"/>
      <c r="P30" s="421">
        <v>82.998847517998</v>
      </c>
    </row>
    <row r="31" spans="3:16" ht="15.75" customHeight="1">
      <c r="C31" s="419" t="s">
        <v>268</v>
      </c>
      <c r="D31" s="3"/>
      <c r="E31" s="421">
        <v>42009.823337229405</v>
      </c>
      <c r="G31" s="421">
        <v>-28426.70259347219</v>
      </c>
      <c r="H31" s="417"/>
      <c r="I31" s="421">
        <v>13583.120743757216</v>
      </c>
      <c r="J31" s="407" t="s">
        <v>267</v>
      </c>
      <c r="K31" s="3"/>
      <c r="L31" s="421">
        <v>8965.98007804879</v>
      </c>
      <c r="M31" s="421"/>
      <c r="N31" s="421">
        <v>-8883.20942613</v>
      </c>
      <c r="O31" s="421"/>
      <c r="P31" s="421">
        <v>82.77065191878864</v>
      </c>
    </row>
    <row r="32" spans="3:16" ht="15.75" customHeight="1">
      <c r="C32" s="419" t="s">
        <v>269</v>
      </c>
      <c r="D32" s="3"/>
      <c r="E32" s="421">
        <v>42907.01422513354</v>
      </c>
      <c r="G32" s="421">
        <v>-29799.960509489792</v>
      </c>
      <c r="H32" s="417"/>
      <c r="I32" s="421">
        <v>13107.05371564375</v>
      </c>
      <c r="J32" s="407" t="s">
        <v>267</v>
      </c>
      <c r="K32" s="3"/>
      <c r="L32" s="421">
        <v>9179.917210398859</v>
      </c>
      <c r="M32" s="421"/>
      <c r="N32" s="421">
        <v>-9083.6742761</v>
      </c>
      <c r="O32" s="421"/>
      <c r="P32" s="421">
        <v>96.24293429885802</v>
      </c>
    </row>
    <row r="33" spans="3:16" ht="15.75" customHeight="1">
      <c r="C33" s="419" t="s">
        <v>270</v>
      </c>
      <c r="D33" s="3"/>
      <c r="E33" s="421">
        <v>43088.28970641369</v>
      </c>
      <c r="G33" s="421">
        <v>-29827.091008257274</v>
      </c>
      <c r="H33" s="417"/>
      <c r="I33" s="421">
        <v>13261.198698156419</v>
      </c>
      <c r="J33" s="407" t="s">
        <v>267</v>
      </c>
      <c r="K33" s="3"/>
      <c r="L33" s="421">
        <v>9361.211161612355</v>
      </c>
      <c r="M33" s="421"/>
      <c r="N33" s="421">
        <v>-9268.152408337879</v>
      </c>
      <c r="O33" s="421"/>
      <c r="P33" s="421">
        <v>93.05875327447575</v>
      </c>
    </row>
    <row r="34" spans="3:16" ht="15.75" customHeight="1">
      <c r="C34" s="419" t="s">
        <v>271</v>
      </c>
      <c r="D34" s="3"/>
      <c r="E34" s="421">
        <v>43011.75343168353</v>
      </c>
      <c r="G34" s="421">
        <v>-29762.740623140893</v>
      </c>
      <c r="H34" s="417"/>
      <c r="I34" s="421">
        <v>13249.012808542637</v>
      </c>
      <c r="J34" s="407" t="s">
        <v>267</v>
      </c>
      <c r="K34" s="3"/>
      <c r="L34" s="421">
        <v>8774.616679824874</v>
      </c>
      <c r="M34" s="421"/>
      <c r="N34" s="421">
        <v>-8700.555403868431</v>
      </c>
      <c r="O34" s="421"/>
      <c r="P34" s="421">
        <v>74.06127595644284</v>
      </c>
    </row>
    <row r="35" spans="3:16" ht="15.75" customHeight="1">
      <c r="C35" s="419" t="s">
        <v>272</v>
      </c>
      <c r="D35" s="3"/>
      <c r="E35" s="421">
        <v>42493.982846693645</v>
      </c>
      <c r="G35" s="421">
        <v>-29274.080497846888</v>
      </c>
      <c r="H35" s="417"/>
      <c r="I35" s="421">
        <v>13219.902348846757</v>
      </c>
      <c r="J35" s="407" t="s">
        <v>267</v>
      </c>
      <c r="K35" s="3"/>
      <c r="L35" s="421">
        <v>9864.519438890424</v>
      </c>
      <c r="M35" s="421"/>
      <c r="N35" s="421">
        <v>-9791.27180976</v>
      </c>
      <c r="O35" s="421"/>
      <c r="P35" s="421">
        <v>73.24762913042287</v>
      </c>
    </row>
    <row r="36" spans="3:16" ht="15.75" customHeight="1">
      <c r="C36" s="419" t="s">
        <v>273</v>
      </c>
      <c r="D36" s="3"/>
      <c r="E36" s="421">
        <v>40921.623728700244</v>
      </c>
      <c r="G36" s="421">
        <v>-27752.554665983385</v>
      </c>
      <c r="H36" s="417"/>
      <c r="I36" s="421">
        <v>13169.069062716859</v>
      </c>
      <c r="J36" s="407" t="s">
        <v>267</v>
      </c>
      <c r="K36" s="3"/>
      <c r="L36" s="421">
        <v>9590.594806885832</v>
      </c>
      <c r="M36" s="421"/>
      <c r="N36" s="421">
        <v>-9523.677405544535</v>
      </c>
      <c r="O36" s="421"/>
      <c r="P36" s="421">
        <v>66.91740134129759</v>
      </c>
    </row>
    <row r="37" spans="3:16" ht="15.75" customHeight="1">
      <c r="C37" s="419" t="s">
        <v>274</v>
      </c>
      <c r="D37" s="3"/>
      <c r="E37" s="421">
        <v>42720.8738039921</v>
      </c>
      <c r="G37" s="421">
        <v>-29072.7162616198</v>
      </c>
      <c r="H37" s="417"/>
      <c r="I37" s="421">
        <v>13648.1575423723</v>
      </c>
      <c r="J37" s="407" t="s">
        <v>267</v>
      </c>
      <c r="K37" s="3"/>
      <c r="L37" s="421">
        <v>9134.589404763301</v>
      </c>
      <c r="M37" s="421"/>
      <c r="N37" s="421">
        <v>-9062.538954509297</v>
      </c>
      <c r="O37" s="421"/>
      <c r="P37" s="421">
        <v>72.05045025400432</v>
      </c>
    </row>
    <row r="38" spans="3:16" ht="15.75" customHeight="1">
      <c r="C38" s="419" t="s">
        <v>275</v>
      </c>
      <c r="D38" s="3"/>
      <c r="E38" s="421">
        <v>43164.86664786823</v>
      </c>
      <c r="G38" s="421">
        <v>-29236.817879342823</v>
      </c>
      <c r="H38" s="417"/>
      <c r="I38" s="421">
        <v>13928.048768525405</v>
      </c>
      <c r="J38" s="407" t="s">
        <v>267</v>
      </c>
      <c r="K38" s="3"/>
      <c r="L38" s="421">
        <v>9544.232712285522</v>
      </c>
      <c r="M38" s="421"/>
      <c r="N38" s="421">
        <v>-9450.456377328053</v>
      </c>
      <c r="O38" s="421"/>
      <c r="P38" s="421">
        <v>93.77633495746886</v>
      </c>
    </row>
    <row r="39" spans="3:17" ht="15.75" customHeight="1">
      <c r="C39" s="419" t="s">
        <v>276</v>
      </c>
      <c r="D39" s="3"/>
      <c r="E39" s="421">
        <v>40412.843958588004</v>
      </c>
      <c r="G39" s="421">
        <v>-26740.34456049768</v>
      </c>
      <c r="H39" s="417"/>
      <c r="I39" s="421">
        <v>13672.499398090324</v>
      </c>
      <c r="J39" s="407" t="s">
        <v>267</v>
      </c>
      <c r="K39" s="3"/>
      <c r="L39" s="421">
        <v>9886.79508132812</v>
      </c>
      <c r="M39" s="421"/>
      <c r="N39" s="421">
        <v>-9849.016822084548</v>
      </c>
      <c r="O39" s="421"/>
      <c r="P39" s="421">
        <v>37.77825924357239</v>
      </c>
      <c r="Q39" s="407" t="s">
        <v>277</v>
      </c>
    </row>
    <row r="40" spans="3:17" ht="15.75" customHeight="1">
      <c r="C40" s="419" t="s">
        <v>278</v>
      </c>
      <c r="D40" s="3"/>
      <c r="E40" s="421">
        <v>40688.37592916717</v>
      </c>
      <c r="G40" s="421">
        <v>-27103.20432270737</v>
      </c>
      <c r="H40" s="417"/>
      <c r="I40" s="421">
        <v>13585.171606459797</v>
      </c>
      <c r="J40" s="407" t="s">
        <v>267</v>
      </c>
      <c r="K40" s="3"/>
      <c r="L40" s="421">
        <v>9802.752338726925</v>
      </c>
      <c r="M40" s="421"/>
      <c r="N40" s="421">
        <v>-9743.761295218383</v>
      </c>
      <c r="O40" s="421"/>
      <c r="P40" s="421">
        <v>58.991043508542134</v>
      </c>
      <c r="Q40" s="407" t="s">
        <v>279</v>
      </c>
    </row>
    <row r="41" spans="3:16" ht="15.75" customHeight="1">
      <c r="C41" s="419" t="s">
        <v>280</v>
      </c>
      <c r="D41" s="3"/>
      <c r="E41" s="421">
        <v>39375.6668338582</v>
      </c>
      <c r="G41" s="421">
        <v>-25886.40591749436</v>
      </c>
      <c r="H41" s="417"/>
      <c r="I41" s="421">
        <v>13489.26091636384</v>
      </c>
      <c r="J41" s="407" t="s">
        <v>267</v>
      </c>
      <c r="K41" s="3"/>
      <c r="L41" s="421">
        <v>10366.443608599862</v>
      </c>
      <c r="M41" s="421"/>
      <c r="N41" s="421">
        <v>-10302.193636425518</v>
      </c>
      <c r="O41" s="421"/>
      <c r="P41" s="421">
        <v>64.2499721743443</v>
      </c>
    </row>
    <row r="42" spans="3:16" ht="15.75" customHeight="1">
      <c r="C42" s="419" t="s">
        <v>281</v>
      </c>
      <c r="D42" s="3"/>
      <c r="E42" s="421">
        <v>37308.45579319384</v>
      </c>
      <c r="G42" s="421">
        <v>-23940.26014813408</v>
      </c>
      <c r="H42" s="417"/>
      <c r="I42" s="421">
        <v>13368.19564505976</v>
      </c>
      <c r="J42" s="407" t="s">
        <v>267</v>
      </c>
      <c r="K42" s="3"/>
      <c r="L42" s="421">
        <v>11476.681477962755</v>
      </c>
      <c r="M42" s="421"/>
      <c r="N42" s="421">
        <v>-11405.719494910998</v>
      </c>
      <c r="O42" s="421"/>
      <c r="P42" s="421">
        <v>70.96198305175676</v>
      </c>
    </row>
    <row r="43" spans="3:16" ht="15.75" customHeight="1">
      <c r="C43" s="419" t="s">
        <v>282</v>
      </c>
      <c r="D43" s="3"/>
      <c r="E43" s="421">
        <v>38554.95377007339</v>
      </c>
      <c r="G43" s="421">
        <v>-24995.963184537213</v>
      </c>
      <c r="H43" s="417"/>
      <c r="I43" s="421">
        <v>13558.99058553618</v>
      </c>
      <c r="J43" s="407" t="s">
        <v>267</v>
      </c>
      <c r="K43" s="3"/>
      <c r="L43" s="421">
        <v>11157.332779889732</v>
      </c>
      <c r="M43" s="421"/>
      <c r="N43" s="421">
        <v>-11090.503222034198</v>
      </c>
      <c r="O43" s="421"/>
      <c r="P43" s="421">
        <v>66.8295578555335</v>
      </c>
    </row>
    <row r="44" spans="3:16" ht="15.75" customHeight="1">
      <c r="C44" s="419" t="s">
        <v>283</v>
      </c>
      <c r="D44" s="3"/>
      <c r="E44" s="421">
        <v>38946.22077518365</v>
      </c>
      <c r="G44" s="421">
        <v>-25270.425529242268</v>
      </c>
      <c r="H44" s="417"/>
      <c r="I44" s="421">
        <v>13675.79524594138</v>
      </c>
      <c r="J44" s="407" t="s">
        <v>267</v>
      </c>
      <c r="K44" s="3"/>
      <c r="L44" s="421">
        <v>11821.393028916733</v>
      </c>
      <c r="M44" s="421"/>
      <c r="N44" s="421">
        <v>-11737.211750453993</v>
      </c>
      <c r="O44" s="421"/>
      <c r="P44" s="421">
        <v>84.18127846274001</v>
      </c>
    </row>
    <row r="45" spans="3:16" ht="15.75" customHeight="1">
      <c r="C45" s="419" t="s">
        <v>284</v>
      </c>
      <c r="D45" s="3"/>
      <c r="E45" s="421">
        <v>40207.79584420803</v>
      </c>
      <c r="G45" s="421">
        <v>-26197.221246899255</v>
      </c>
      <c r="H45" s="417"/>
      <c r="I45" s="421">
        <v>14010.574597308772</v>
      </c>
      <c r="J45" s="407" t="s">
        <v>267</v>
      </c>
      <c r="K45" s="3"/>
      <c r="L45" s="421">
        <v>12562.680839453937</v>
      </c>
      <c r="M45" s="421"/>
      <c r="N45" s="421">
        <v>-12498.592382349001</v>
      </c>
      <c r="O45" s="421"/>
      <c r="P45" s="421">
        <v>64.08845710493551</v>
      </c>
    </row>
    <row r="46" spans="3:16" ht="15.75" customHeight="1">
      <c r="C46" s="419" t="s">
        <v>285</v>
      </c>
      <c r="D46" s="3"/>
      <c r="E46" s="421">
        <v>40620.817265924554</v>
      </c>
      <c r="G46" s="421">
        <v>-26177.383660313873</v>
      </c>
      <c r="H46" s="417"/>
      <c r="I46" s="421">
        <v>14443.43360561068</v>
      </c>
      <c r="J46" s="407" t="s">
        <v>267</v>
      </c>
      <c r="K46" s="3"/>
      <c r="L46" s="421">
        <v>12564.734144264723</v>
      </c>
      <c r="M46" s="421"/>
      <c r="N46" s="421">
        <v>-12495.37203030534</v>
      </c>
      <c r="O46" s="421"/>
      <c r="P46" s="421">
        <v>69.36211395938335</v>
      </c>
    </row>
    <row r="47" spans="3:16" ht="15.75" customHeight="1">
      <c r="C47" s="419" t="s">
        <v>286</v>
      </c>
      <c r="D47" s="3"/>
      <c r="E47" s="421">
        <v>43285.626966644355</v>
      </c>
      <c r="G47" s="421">
        <v>-28527.314183973198</v>
      </c>
      <c r="H47" s="417"/>
      <c r="I47" s="421">
        <v>14758.312782671157</v>
      </c>
      <c r="J47" s="407" t="s">
        <v>267</v>
      </c>
      <c r="K47" s="3"/>
      <c r="L47" s="421">
        <v>13224.80231104626</v>
      </c>
      <c r="M47" s="421"/>
      <c r="N47" s="421">
        <v>-13148.696495643575</v>
      </c>
      <c r="O47" s="421"/>
      <c r="P47" s="421">
        <v>76.10581540268504</v>
      </c>
    </row>
    <row r="48" spans="3:16" ht="15.75" customHeight="1">
      <c r="C48" s="419" t="s">
        <v>287</v>
      </c>
      <c r="D48" s="3"/>
      <c r="E48" s="421">
        <v>42175.67981688681</v>
      </c>
      <c r="G48" s="421">
        <v>-27487.99393079047</v>
      </c>
      <c r="H48" s="417"/>
      <c r="I48" s="421">
        <v>14687.68588609634</v>
      </c>
      <c r="J48" s="407" t="s">
        <v>267</v>
      </c>
      <c r="K48" s="3"/>
      <c r="L48" s="421">
        <v>14257.577731765787</v>
      </c>
      <c r="M48" s="421"/>
      <c r="N48" s="421">
        <v>-14180.353974633226</v>
      </c>
      <c r="O48" s="421"/>
      <c r="P48" s="421">
        <v>77.22375713256042</v>
      </c>
    </row>
    <row r="49" spans="3:16" ht="15.75" customHeight="1">
      <c r="C49" s="419" t="s">
        <v>288</v>
      </c>
      <c r="D49" s="3"/>
      <c r="E49" s="421">
        <v>42878.8526248431</v>
      </c>
      <c r="G49" s="421">
        <v>-28042.498124580216</v>
      </c>
      <c r="H49" s="417"/>
      <c r="I49" s="421">
        <v>14836.354500262885</v>
      </c>
      <c r="J49" s="407" t="s">
        <v>267</v>
      </c>
      <c r="K49" s="3"/>
      <c r="L49" s="421">
        <v>14094.418388531752</v>
      </c>
      <c r="M49" s="421"/>
      <c r="N49" s="421">
        <v>-14030.32850626924</v>
      </c>
      <c r="O49" s="421"/>
      <c r="P49" s="421">
        <v>64.08988226251313</v>
      </c>
    </row>
    <row r="50" spans="3:16" ht="15.75" customHeight="1">
      <c r="C50" s="419" t="s">
        <v>289</v>
      </c>
      <c r="D50" s="3"/>
      <c r="E50" s="421">
        <v>42964.420320385776</v>
      </c>
      <c r="G50" s="421">
        <v>-27928.8079146199</v>
      </c>
      <c r="H50" s="417"/>
      <c r="I50" s="421">
        <v>15035.612405765874</v>
      </c>
      <c r="J50" s="407" t="s">
        <v>267</v>
      </c>
      <c r="K50" s="3"/>
      <c r="L50" s="421">
        <v>14425.4472204704</v>
      </c>
      <c r="M50" s="421"/>
      <c r="N50" s="421">
        <v>-14354.884671123922</v>
      </c>
      <c r="O50" s="421"/>
      <c r="P50" s="421">
        <v>70.56254934647768</v>
      </c>
    </row>
    <row r="51" spans="3:16" ht="15.75" customHeight="1">
      <c r="C51" s="419" t="s">
        <v>290</v>
      </c>
      <c r="D51" s="3"/>
      <c r="E51" s="421">
        <v>43471.58278954845</v>
      </c>
      <c r="G51" s="421">
        <v>-28522.394231966366</v>
      </c>
      <c r="H51" s="417"/>
      <c r="I51" s="421">
        <v>14949.188557582082</v>
      </c>
      <c r="J51" s="407" t="s">
        <v>267</v>
      </c>
      <c r="K51" s="3"/>
      <c r="L51" s="421">
        <v>14615.020474821038</v>
      </c>
      <c r="M51" s="421"/>
      <c r="N51" s="421">
        <v>-14554.119431886415</v>
      </c>
      <c r="O51" s="421"/>
      <c r="P51" s="421">
        <v>60.90104293462355</v>
      </c>
    </row>
    <row r="52" spans="3:16" ht="15.75" customHeight="1">
      <c r="C52" s="419" t="s">
        <v>291</v>
      </c>
      <c r="D52" s="3"/>
      <c r="E52" s="421">
        <v>44366.88485958528</v>
      </c>
      <c r="G52" s="421">
        <v>-29391.54631164996</v>
      </c>
      <c r="H52" s="417"/>
      <c r="I52" s="421">
        <v>14975.338547935324</v>
      </c>
      <c r="J52" s="407" t="s">
        <v>267</v>
      </c>
      <c r="K52" s="3"/>
      <c r="L52" s="421">
        <v>15096.603443594408</v>
      </c>
      <c r="M52" s="421"/>
      <c r="N52" s="421">
        <v>-15030.286172873602</v>
      </c>
      <c r="O52" s="421"/>
      <c r="P52" s="421">
        <v>66.31727072080503</v>
      </c>
    </row>
    <row r="53" spans="3:16" ht="15.75" customHeight="1">
      <c r="C53" s="419" t="s">
        <v>292</v>
      </c>
      <c r="D53" s="3"/>
      <c r="E53" s="421">
        <v>42469.25998166095</v>
      </c>
      <c r="G53" s="421">
        <v>-26792.982500555852</v>
      </c>
      <c r="H53" s="417"/>
      <c r="I53" s="421">
        <v>15676.277481105099</v>
      </c>
      <c r="J53" s="407" t="s">
        <v>267</v>
      </c>
      <c r="K53" s="3"/>
      <c r="L53" s="421">
        <v>15869.930753305278</v>
      </c>
      <c r="M53" s="421"/>
      <c r="N53" s="421">
        <v>-15800.159629387577</v>
      </c>
      <c r="O53" s="421"/>
      <c r="P53" s="421">
        <v>69.7711239177006</v>
      </c>
    </row>
    <row r="54" spans="3:16" ht="15.75" customHeight="1">
      <c r="C54" s="419" t="s">
        <v>293</v>
      </c>
      <c r="D54" s="3"/>
      <c r="E54" s="421">
        <v>40476.469819188475</v>
      </c>
      <c r="G54" s="421">
        <v>-24451.406901099333</v>
      </c>
      <c r="H54" s="417"/>
      <c r="I54" s="421">
        <v>16025.062918089141</v>
      </c>
      <c r="J54" s="407" t="s">
        <v>267</v>
      </c>
      <c r="K54" s="3"/>
      <c r="L54" s="421">
        <v>17316.98497627633</v>
      </c>
      <c r="M54" s="421"/>
      <c r="N54" s="421">
        <v>-17242.708616557262</v>
      </c>
      <c r="O54" s="421"/>
      <c r="P54" s="421">
        <v>74.27635971906784</v>
      </c>
    </row>
    <row r="55" spans="3:16" ht="15.75" customHeight="1">
      <c r="C55" s="419" t="s">
        <v>294</v>
      </c>
      <c r="D55" s="3"/>
      <c r="E55" s="421">
        <v>41938.70190909907</v>
      </c>
      <c r="G55" s="421">
        <v>-25964.505921703505</v>
      </c>
      <c r="H55" s="417"/>
      <c r="I55" s="421">
        <v>15974.195987395567</v>
      </c>
      <c r="J55" s="407" t="s">
        <v>267</v>
      </c>
      <c r="K55" s="3"/>
      <c r="L55" s="421">
        <v>17249.94944805873</v>
      </c>
      <c r="M55" s="421"/>
      <c r="N55" s="421">
        <v>-17168.402217557446</v>
      </c>
      <c r="O55" s="421"/>
      <c r="P55" s="421">
        <v>81.5472305012845</v>
      </c>
    </row>
    <row r="56" spans="3:16" ht="15.75" customHeight="1">
      <c r="C56" s="419" t="s">
        <v>295</v>
      </c>
      <c r="D56" s="3"/>
      <c r="E56" s="421">
        <v>42481.24013849869</v>
      </c>
      <c r="G56" s="421">
        <v>-26608.464591917505</v>
      </c>
      <c r="H56" s="417"/>
      <c r="I56" s="421">
        <v>15872.775546581182</v>
      </c>
      <c r="J56" s="407" t="s">
        <v>267</v>
      </c>
      <c r="K56" s="3"/>
      <c r="L56" s="421">
        <v>17213.344179851523</v>
      </c>
      <c r="M56" s="421"/>
      <c r="N56" s="421">
        <v>-17134.000302754688</v>
      </c>
      <c r="O56" s="421"/>
      <c r="P56" s="421">
        <v>79.34387709683506</v>
      </c>
    </row>
    <row r="57" spans="3:16" ht="15.75" customHeight="1">
      <c r="C57" s="419" t="s">
        <v>296</v>
      </c>
      <c r="D57" s="3"/>
      <c r="E57" s="421">
        <v>41174.706975113935</v>
      </c>
      <c r="G57" s="421">
        <v>-25156.905162665764</v>
      </c>
      <c r="H57" s="417"/>
      <c r="I57" s="421">
        <v>16017.801812448171</v>
      </c>
      <c r="J57" s="407" t="s">
        <v>267</v>
      </c>
      <c r="K57" s="3"/>
      <c r="L57" s="421">
        <v>17365.89778178363</v>
      </c>
      <c r="M57" s="421"/>
      <c r="N57" s="421">
        <v>-17299.59897028868</v>
      </c>
      <c r="O57" s="421"/>
      <c r="P57" s="421">
        <v>66.29881149495122</v>
      </c>
    </row>
    <row r="58" spans="3:16" ht="15.75" customHeight="1">
      <c r="C58" s="419" t="s">
        <v>297</v>
      </c>
      <c r="D58" s="3"/>
      <c r="E58" s="421">
        <v>42657.326561251626</v>
      </c>
      <c r="G58" s="421">
        <v>-25999.44722869132</v>
      </c>
      <c r="H58" s="417"/>
      <c r="I58" s="421">
        <v>16657.879332560307</v>
      </c>
      <c r="J58" s="407" t="s">
        <v>267</v>
      </c>
      <c r="K58" s="3"/>
      <c r="L58" s="421">
        <v>18293.47249776475</v>
      </c>
      <c r="M58" s="421"/>
      <c r="N58" s="421">
        <v>-18207.78220316892</v>
      </c>
      <c r="O58" s="421"/>
      <c r="P58" s="421">
        <v>85.69029459582816</v>
      </c>
    </row>
    <row r="59" spans="3:16" ht="15.75" customHeight="1">
      <c r="C59" s="419" t="s">
        <v>298</v>
      </c>
      <c r="D59" s="3"/>
      <c r="E59" s="421">
        <v>42046.720499848096</v>
      </c>
      <c r="G59" s="421">
        <v>-25642.650945897418</v>
      </c>
      <c r="H59" s="417"/>
      <c r="I59" s="421">
        <v>16404.069553950678</v>
      </c>
      <c r="J59" s="407" t="s">
        <v>267</v>
      </c>
      <c r="K59" s="3"/>
      <c r="L59" s="421">
        <v>18898.49395771284</v>
      </c>
      <c r="M59" s="421"/>
      <c r="N59" s="421">
        <v>-18809.16741757754</v>
      </c>
      <c r="O59" s="421"/>
      <c r="P59" s="421">
        <v>89.32654013529827</v>
      </c>
    </row>
    <row r="60" spans="3:16" ht="15.75" customHeight="1">
      <c r="C60" s="419" t="s">
        <v>299</v>
      </c>
      <c r="D60" s="3"/>
      <c r="E60" s="421">
        <v>41777.95504007964</v>
      </c>
      <c r="G60" s="421">
        <v>-25541.792357598333</v>
      </c>
      <c r="H60" s="417"/>
      <c r="I60" s="421">
        <v>16236.16268248131</v>
      </c>
      <c r="J60" s="407" t="s">
        <v>267</v>
      </c>
      <c r="K60" s="3"/>
      <c r="L60" s="421">
        <v>18539.67770649475</v>
      </c>
      <c r="M60" s="421"/>
      <c r="N60" s="421">
        <v>-18464.85048961762</v>
      </c>
      <c r="O60" s="421"/>
      <c r="P60" s="421">
        <v>74.8272168771291</v>
      </c>
    </row>
    <row r="61" spans="3:16" ht="15.75" customHeight="1">
      <c r="C61" s="419" t="s">
        <v>300</v>
      </c>
      <c r="D61" s="3"/>
      <c r="E61" s="421">
        <v>42354.80509702215</v>
      </c>
      <c r="G61" s="421">
        <v>-25943.330128507423</v>
      </c>
      <c r="H61" s="417"/>
      <c r="I61" s="421">
        <v>16411.47496851473</v>
      </c>
      <c r="J61" s="407" t="s">
        <v>267</v>
      </c>
      <c r="K61" s="3"/>
      <c r="L61" s="421">
        <v>18168.72000932129</v>
      </c>
      <c r="M61" s="421"/>
      <c r="N61" s="421">
        <v>-18098.11905251709</v>
      </c>
      <c r="O61" s="421"/>
      <c r="P61" s="421">
        <v>70.60095680419909</v>
      </c>
    </row>
    <row r="62" spans="3:16" ht="15.75" customHeight="1">
      <c r="C62" s="419" t="s">
        <v>301</v>
      </c>
      <c r="D62" s="3"/>
      <c r="E62" s="421">
        <v>45142.82086318926</v>
      </c>
      <c r="G62" s="421">
        <v>-28074.91309275728</v>
      </c>
      <c r="H62" s="417"/>
      <c r="I62" s="421">
        <v>17067.907770431982</v>
      </c>
      <c r="J62" s="407" t="s">
        <v>267</v>
      </c>
      <c r="K62" s="3"/>
      <c r="L62" s="421">
        <v>18251.331302112892</v>
      </c>
      <c r="M62" s="421"/>
      <c r="N62" s="421">
        <v>-18171.026708279347</v>
      </c>
      <c r="O62" s="421"/>
      <c r="P62" s="421">
        <v>80.30459383354537</v>
      </c>
    </row>
    <row r="63" spans="3:16" ht="15.75" customHeight="1">
      <c r="C63" s="419" t="s">
        <v>302</v>
      </c>
      <c r="D63" s="3"/>
      <c r="E63" s="421">
        <v>44277.158744654975</v>
      </c>
      <c r="G63" s="421">
        <v>-27238.575968537887</v>
      </c>
      <c r="H63" s="417"/>
      <c r="I63" s="421">
        <v>17038.582776117088</v>
      </c>
      <c r="J63" s="407" t="s">
        <v>267</v>
      </c>
      <c r="K63" s="3"/>
      <c r="L63" s="421">
        <v>18639.181594001646</v>
      </c>
      <c r="M63" s="421"/>
      <c r="N63" s="421">
        <v>-18546.902761090452</v>
      </c>
      <c r="O63" s="421"/>
      <c r="P63" s="421">
        <v>92.2788329111936</v>
      </c>
    </row>
    <row r="64" spans="3:17" ht="15.75" customHeight="1">
      <c r="C64" s="419" t="s">
        <v>303</v>
      </c>
      <c r="D64" s="3"/>
      <c r="E64" s="421">
        <v>45752.823066102894</v>
      </c>
      <c r="G64" s="421">
        <v>-28423.72253666615</v>
      </c>
      <c r="H64" s="417"/>
      <c r="I64" s="421">
        <v>17329.100529436742</v>
      </c>
      <c r="J64" s="407" t="s">
        <v>267</v>
      </c>
      <c r="K64" s="3"/>
      <c r="L64" s="421">
        <v>18869.764864280933</v>
      </c>
      <c r="M64" s="421"/>
      <c r="N64" s="421">
        <v>-18772.209811517325</v>
      </c>
      <c r="O64" s="421"/>
      <c r="P64" s="421">
        <v>97.55505276360782</v>
      </c>
      <c r="Q64" s="407" t="s">
        <v>304</v>
      </c>
    </row>
    <row r="65" spans="3:17" ht="15.75" customHeight="1">
      <c r="C65" s="419" t="s">
        <v>305</v>
      </c>
      <c r="D65" s="3"/>
      <c r="E65" s="421">
        <v>46078.5928710628</v>
      </c>
      <c r="G65" s="421">
        <v>-28126.567728569964</v>
      </c>
      <c r="H65" s="417"/>
      <c r="I65" s="421">
        <v>17952.025142492836</v>
      </c>
      <c r="J65" s="407" t="s">
        <v>267</v>
      </c>
      <c r="K65" s="3"/>
      <c r="L65" s="421">
        <v>20602.811251475483</v>
      </c>
      <c r="M65" s="421"/>
      <c r="N65" s="421">
        <v>-20515.613340327916</v>
      </c>
      <c r="O65" s="421"/>
      <c r="P65" s="421">
        <v>87.19791114756663</v>
      </c>
      <c r="Q65" s="407"/>
    </row>
    <row r="66" spans="3:17" ht="15.75" customHeight="1">
      <c r="C66" s="419" t="s">
        <v>306</v>
      </c>
      <c r="D66" s="3"/>
      <c r="E66" s="421">
        <v>45621.21892636381</v>
      </c>
      <c r="G66" s="421">
        <v>-27838.421954990765</v>
      </c>
      <c r="H66" s="417"/>
      <c r="I66" s="421">
        <v>17782.79697137304</v>
      </c>
      <c r="J66" s="407" t="s">
        <v>267</v>
      </c>
      <c r="K66" s="3"/>
      <c r="L66" s="421">
        <v>18717.26701195714</v>
      </c>
      <c r="M66" s="421"/>
      <c r="N66" s="421">
        <v>-18613.864844206153</v>
      </c>
      <c r="O66" s="421"/>
      <c r="P66" s="421">
        <v>103.40216775098816</v>
      </c>
      <c r="Q66" s="407"/>
    </row>
    <row r="67" spans="3:17" ht="15.75" customHeight="1">
      <c r="C67" s="419" t="s">
        <v>307</v>
      </c>
      <c r="D67" s="3"/>
      <c r="E67" s="421">
        <v>44842.67501543713</v>
      </c>
      <c r="G67" s="421">
        <v>-27057.901730419548</v>
      </c>
      <c r="H67" s="417"/>
      <c r="I67" s="421">
        <v>17784.773285017585</v>
      </c>
      <c r="J67" s="407" t="s">
        <v>267</v>
      </c>
      <c r="K67" s="3"/>
      <c r="L67" s="421">
        <v>18563.05032493102</v>
      </c>
      <c r="M67" s="421"/>
      <c r="N67" s="421">
        <v>-18455.742457775206</v>
      </c>
      <c r="O67" s="421"/>
      <c r="P67" s="421">
        <v>107.30786715581417</v>
      </c>
      <c r="Q67" s="407"/>
    </row>
    <row r="68" spans="3:17" ht="15.75" customHeight="1">
      <c r="C68" s="419" t="s">
        <v>308</v>
      </c>
      <c r="D68" s="3"/>
      <c r="E68" s="421">
        <v>45752.60714529388</v>
      </c>
      <c r="G68" s="421">
        <v>-27576.11791341604</v>
      </c>
      <c r="H68" s="417"/>
      <c r="I68" s="421">
        <v>18176.489231877837</v>
      </c>
      <c r="J68" s="407" t="s">
        <v>267</v>
      </c>
      <c r="K68" s="3"/>
      <c r="L68" s="421">
        <v>20329.019891116423</v>
      </c>
      <c r="M68" s="421"/>
      <c r="N68" s="421">
        <v>-20244.652287420173</v>
      </c>
      <c r="O68" s="421"/>
      <c r="P68" s="421">
        <v>84.36760369624972</v>
      </c>
      <c r="Q68" s="407" t="s">
        <v>309</v>
      </c>
    </row>
    <row r="69" spans="3:17" ht="15.75" customHeight="1">
      <c r="C69" s="419" t="s">
        <v>310</v>
      </c>
      <c r="D69" s="3"/>
      <c r="E69" s="421">
        <v>44522.7083499362</v>
      </c>
      <c r="G69" s="421">
        <v>-27133.952155314302</v>
      </c>
      <c r="H69" s="417"/>
      <c r="I69" s="421">
        <v>17388.756194621896</v>
      </c>
      <c r="J69" s="407" t="s">
        <v>267</v>
      </c>
      <c r="K69" s="3"/>
      <c r="L69" s="421">
        <v>21364.870088517353</v>
      </c>
      <c r="M69" s="421"/>
      <c r="N69" s="421">
        <v>-21268.723821681742</v>
      </c>
      <c r="O69" s="421"/>
      <c r="P69" s="421">
        <v>96.14626683561073</v>
      </c>
      <c r="Q69" s="407" t="s">
        <v>309</v>
      </c>
    </row>
    <row r="70" spans="3:17" ht="15.75" customHeight="1">
      <c r="C70" s="419" t="s">
        <v>311</v>
      </c>
      <c r="D70" s="3"/>
      <c r="E70" s="421">
        <v>44502.237486101345</v>
      </c>
      <c r="G70" s="421">
        <v>-26953.148350815223</v>
      </c>
      <c r="H70" s="417"/>
      <c r="I70" s="421">
        <v>17549.08913528612</v>
      </c>
      <c r="J70" s="407" t="s">
        <v>267</v>
      </c>
      <c r="K70" s="3"/>
      <c r="L70" s="421">
        <v>20556.146529504706</v>
      </c>
      <c r="M70" s="421"/>
      <c r="N70" s="421">
        <v>-20475.16742671745</v>
      </c>
      <c r="O70" s="421"/>
      <c r="P70" s="421">
        <v>80.97910278725612</v>
      </c>
      <c r="Q70" s="407" t="s">
        <v>309</v>
      </c>
    </row>
    <row r="71" spans="3:17" ht="15.75" customHeight="1">
      <c r="C71" s="419" t="s">
        <v>312</v>
      </c>
      <c r="D71" s="3"/>
      <c r="E71" s="421">
        <v>44889.34432336058</v>
      </c>
      <c r="G71" s="421">
        <v>-27307.693921150163</v>
      </c>
      <c r="H71" s="417"/>
      <c r="I71" s="421">
        <v>17581.650402210416</v>
      </c>
      <c r="J71" s="407" t="s">
        <v>267</v>
      </c>
      <c r="K71" s="3"/>
      <c r="L71" s="421">
        <v>22128.928201953317</v>
      </c>
      <c r="M71" s="421"/>
      <c r="N71" s="421">
        <v>-22040.782212806498</v>
      </c>
      <c r="O71" s="421"/>
      <c r="P71" s="421">
        <v>88.14598914681847</v>
      </c>
      <c r="Q71" s="407" t="s">
        <v>309</v>
      </c>
    </row>
    <row r="72" spans="3:17" ht="15.75" customHeight="1">
      <c r="C72" s="419" t="s">
        <v>313</v>
      </c>
      <c r="D72" s="3"/>
      <c r="E72" s="421">
        <v>43492.49924047286</v>
      </c>
      <c r="G72" s="421">
        <v>-25990.685087073733</v>
      </c>
      <c r="H72" s="417"/>
      <c r="I72" s="421">
        <v>17501.81415339913</v>
      </c>
      <c r="J72" s="407" t="s">
        <v>267</v>
      </c>
      <c r="K72" s="3"/>
      <c r="L72" s="421">
        <v>23004.484087740595</v>
      </c>
      <c r="M72" s="421"/>
      <c r="N72" s="421">
        <v>-22917.86043412808</v>
      </c>
      <c r="O72" s="421"/>
      <c r="P72" s="421">
        <v>86.62365361251432</v>
      </c>
      <c r="Q72" s="407" t="s">
        <v>309</v>
      </c>
    </row>
    <row r="73" spans="3:17" ht="15.75" customHeight="1">
      <c r="C73" s="419" t="s">
        <v>314</v>
      </c>
      <c r="D73" s="3"/>
      <c r="E73" s="421">
        <v>44468.31527255394</v>
      </c>
      <c r="G73" s="421">
        <v>-26585.5961712472</v>
      </c>
      <c r="H73" s="417"/>
      <c r="I73" s="421">
        <v>17882.71910130674</v>
      </c>
      <c r="K73" s="3"/>
      <c r="L73" s="421">
        <v>23980.25374177856</v>
      </c>
      <c r="M73" s="421"/>
      <c r="N73" s="421">
        <v>-23895.167206001428</v>
      </c>
      <c r="O73" s="421"/>
      <c r="P73" s="421">
        <v>85.08653577713267</v>
      </c>
      <c r="Q73" s="407" t="s">
        <v>309</v>
      </c>
    </row>
    <row r="74" spans="3:17" ht="15.75" customHeight="1">
      <c r="C74" s="419" t="s">
        <v>315</v>
      </c>
      <c r="D74" s="3"/>
      <c r="E74" s="421">
        <v>45293.09440959573</v>
      </c>
      <c r="G74" s="421">
        <v>-27274.41234092539</v>
      </c>
      <c r="H74" s="417"/>
      <c r="I74" s="421">
        <v>18018.68206867034</v>
      </c>
      <c r="K74" s="3"/>
      <c r="L74" s="421">
        <v>24742.841650586586</v>
      </c>
      <c r="M74" s="421"/>
      <c r="N74" s="421">
        <v>-24650.57189264089</v>
      </c>
      <c r="O74" s="421"/>
      <c r="P74" s="421">
        <v>92.26975794569444</v>
      </c>
      <c r="Q74" s="407" t="s">
        <v>309</v>
      </c>
    </row>
    <row r="75" spans="3:17" ht="15.75" customHeight="1">
      <c r="C75" s="419" t="s">
        <v>316</v>
      </c>
      <c r="D75" s="3"/>
      <c r="E75" s="421">
        <v>46348.0245410814</v>
      </c>
      <c r="G75" s="421">
        <v>-27884.33971415376</v>
      </c>
      <c r="H75" s="417"/>
      <c r="I75" s="421">
        <v>18463.68482692764</v>
      </c>
      <c r="K75" s="3"/>
      <c r="L75" s="421">
        <v>23378.610824966636</v>
      </c>
      <c r="M75" s="421"/>
      <c r="N75" s="421">
        <v>-23283.379757301413</v>
      </c>
      <c r="O75" s="421"/>
      <c r="P75" s="421">
        <v>95.23106766522324</v>
      </c>
      <c r="Q75" s="407" t="s">
        <v>309</v>
      </c>
    </row>
    <row r="76" spans="3:17" ht="15.75" customHeight="1">
      <c r="C76" s="419" t="s">
        <v>317</v>
      </c>
      <c r="D76" s="3"/>
      <c r="E76" s="421">
        <v>48760.60728033877</v>
      </c>
      <c r="G76" s="421">
        <v>-29680.643465630514</v>
      </c>
      <c r="H76" s="417"/>
      <c r="I76" s="421">
        <v>19079.96381470826</v>
      </c>
      <c r="K76" s="3"/>
      <c r="L76" s="421">
        <v>25380.521955849774</v>
      </c>
      <c r="M76" s="421"/>
      <c r="N76" s="421">
        <v>-25280.33767276026</v>
      </c>
      <c r="O76" s="421"/>
      <c r="P76" s="421">
        <v>100.18428308951479</v>
      </c>
      <c r="Q76" s="407" t="s">
        <v>309</v>
      </c>
    </row>
    <row r="77" spans="3:17" ht="15.75" customHeight="1">
      <c r="C77" s="419" t="s">
        <v>318</v>
      </c>
      <c r="D77" s="3"/>
      <c r="E77" s="421">
        <v>49388.62284559274</v>
      </c>
      <c r="G77" s="421">
        <v>-30280.76413826807</v>
      </c>
      <c r="H77" s="417"/>
      <c r="I77" s="421">
        <v>19107.85870732467</v>
      </c>
      <c r="K77" s="3"/>
      <c r="L77" s="421">
        <v>26275.948265617208</v>
      </c>
      <c r="M77" s="421"/>
      <c r="N77" s="421">
        <v>-26168.995243098165</v>
      </c>
      <c r="O77" s="421"/>
      <c r="P77" s="421">
        <v>106.95302251904286</v>
      </c>
      <c r="Q77" s="407" t="s">
        <v>309</v>
      </c>
    </row>
    <row r="78" spans="3:17" ht="15.75" customHeight="1">
      <c r="C78" s="419" t="s">
        <v>319</v>
      </c>
      <c r="D78" s="3"/>
      <c r="E78" s="421">
        <v>48076.898499740084</v>
      </c>
      <c r="G78" s="421">
        <v>-29392.329376101174</v>
      </c>
      <c r="H78" s="417"/>
      <c r="I78" s="421">
        <v>18684.56912363891</v>
      </c>
      <c r="K78" s="3"/>
      <c r="L78" s="421">
        <v>26988.26588101391</v>
      </c>
      <c r="M78" s="421"/>
      <c r="N78" s="421">
        <v>-26879.97521619676</v>
      </c>
      <c r="O78" s="421"/>
      <c r="P78" s="421">
        <v>108.29066481715199</v>
      </c>
      <c r="Q78" s="407" t="s">
        <v>309</v>
      </c>
    </row>
    <row r="79" spans="3:17" ht="15.75" customHeight="1">
      <c r="C79" s="419" t="s">
        <v>320</v>
      </c>
      <c r="D79" s="3"/>
      <c r="E79" s="421">
        <v>49284.133500299984</v>
      </c>
      <c r="G79" s="421">
        <v>-30401.494622202987</v>
      </c>
      <c r="H79" s="417"/>
      <c r="I79" s="421">
        <v>18882.638878096997</v>
      </c>
      <c r="K79" s="3"/>
      <c r="L79" s="421">
        <v>28175.567693634177</v>
      </c>
      <c r="M79" s="421"/>
      <c r="N79" s="421">
        <v>-28063.804325439294</v>
      </c>
      <c r="O79" s="421"/>
      <c r="P79" s="421">
        <v>111.76336819488279</v>
      </c>
      <c r="Q79" s="407"/>
    </row>
    <row r="80" spans="3:17" ht="15.75" customHeight="1">
      <c r="C80" s="419" t="s">
        <v>321</v>
      </c>
      <c r="D80" s="3"/>
      <c r="E80" s="421">
        <v>47991.069478508136</v>
      </c>
      <c r="G80" s="421">
        <v>-29381.658934890467</v>
      </c>
      <c r="H80" s="417"/>
      <c r="I80" s="421">
        <v>18609.41054361767</v>
      </c>
      <c r="K80" s="3"/>
      <c r="L80" s="421">
        <v>29654.023366994184</v>
      </c>
      <c r="M80" s="421"/>
      <c r="N80" s="421">
        <v>-29543.716268928045</v>
      </c>
      <c r="O80" s="421"/>
      <c r="P80" s="421">
        <v>110.30709806613959</v>
      </c>
      <c r="Q80" s="407"/>
    </row>
    <row r="81" spans="3:30" ht="15.75" customHeight="1">
      <c r="C81" s="419" t="s">
        <v>322</v>
      </c>
      <c r="D81" s="3"/>
      <c r="E81" s="421">
        <v>48866.35052824977</v>
      </c>
      <c r="G81" s="421">
        <v>-30025.586144746718</v>
      </c>
      <c r="H81" s="417"/>
      <c r="I81" s="421">
        <v>18840.764383503054</v>
      </c>
      <c r="J81" s="83"/>
      <c r="K81" s="3"/>
      <c r="L81" s="421">
        <v>31053.33939094914</v>
      </c>
      <c r="M81" s="421"/>
      <c r="N81" s="421">
        <v>-30940.992175123254</v>
      </c>
      <c r="O81" s="421"/>
      <c r="P81" s="421">
        <v>112.34721582588463</v>
      </c>
      <c r="Q81" s="83"/>
      <c r="T81" s="425"/>
      <c r="U81" s="425"/>
      <c r="V81" s="426"/>
      <c r="W81" s="425"/>
      <c r="X81" s="426"/>
      <c r="Y81" s="426"/>
      <c r="Z81" s="425"/>
      <c r="AA81" s="425"/>
      <c r="AB81" s="426"/>
      <c r="AC81" s="425"/>
      <c r="AD81" s="426"/>
    </row>
    <row r="82" spans="3:17" ht="15.75" customHeight="1">
      <c r="C82" s="419" t="s">
        <v>323</v>
      </c>
      <c r="D82" s="3"/>
      <c r="E82" s="421">
        <v>47717.51951003051</v>
      </c>
      <c r="G82" s="421">
        <v>-29358.229098141608</v>
      </c>
      <c r="H82" s="417"/>
      <c r="I82" s="421">
        <v>18359.290411888906</v>
      </c>
      <c r="K82" s="3"/>
      <c r="L82" s="421">
        <v>31875.031198902314</v>
      </c>
      <c r="M82" s="421"/>
      <c r="N82" s="421">
        <v>-31764.408655808795</v>
      </c>
      <c r="O82" s="421"/>
      <c r="P82" s="421">
        <v>110.6225430935192</v>
      </c>
      <c r="Q82" s="407"/>
    </row>
    <row r="83" spans="3:17" ht="15.75" customHeight="1">
      <c r="C83" s="419" t="s">
        <v>324</v>
      </c>
      <c r="D83" s="3"/>
      <c r="E83" s="421">
        <v>47634.45498163994</v>
      </c>
      <c r="G83" s="421">
        <v>-29010.457256978432</v>
      </c>
      <c r="H83" s="417"/>
      <c r="I83" s="421">
        <v>18623.997724661505</v>
      </c>
      <c r="K83" s="3"/>
      <c r="L83" s="421">
        <v>31829.124128971165</v>
      </c>
      <c r="M83" s="421"/>
      <c r="N83" s="421">
        <v>-31717.064591803406</v>
      </c>
      <c r="O83" s="421"/>
      <c r="P83" s="421">
        <v>112.05953716775912</v>
      </c>
      <c r="Q83" s="407"/>
    </row>
    <row r="84" spans="3:17" ht="15.75" customHeight="1">
      <c r="C84" s="419" t="s">
        <v>325</v>
      </c>
      <c r="D84" s="3"/>
      <c r="E84" s="421">
        <v>45293.578075203535</v>
      </c>
      <c r="G84" s="421">
        <v>-26986.691584573473</v>
      </c>
      <c r="H84" s="417"/>
      <c r="I84" s="421">
        <v>18306.886490630062</v>
      </c>
      <c r="K84" s="3"/>
      <c r="L84" s="421">
        <v>30384.890470912822</v>
      </c>
      <c r="M84" s="421"/>
      <c r="N84" s="421">
        <v>-30272.214977421045</v>
      </c>
      <c r="O84" s="421"/>
      <c r="P84" s="421">
        <v>112.67549349177716</v>
      </c>
      <c r="Q84" s="407"/>
    </row>
    <row r="85" spans="3:75" ht="15.75" customHeight="1">
      <c r="C85" s="419" t="s">
        <v>326</v>
      </c>
      <c r="D85" s="3"/>
      <c r="E85" s="421">
        <v>45301.63663191672</v>
      </c>
      <c r="G85" s="421">
        <v>-26783.257696827466</v>
      </c>
      <c r="H85" s="417"/>
      <c r="I85" s="421">
        <v>18518.378935089255</v>
      </c>
      <c r="J85" s="83"/>
      <c r="K85" s="3"/>
      <c r="L85" s="421">
        <v>30277.295034344424</v>
      </c>
      <c r="M85" s="421"/>
      <c r="N85" s="421">
        <v>-30159.419354391837</v>
      </c>
      <c r="O85" s="421"/>
      <c r="P85" s="421">
        <v>117.87567995258723</v>
      </c>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406"/>
      <c r="BW85" s="406"/>
    </row>
    <row r="86" spans="3:17" ht="15.75" customHeight="1">
      <c r="C86" s="419" t="s">
        <v>327</v>
      </c>
      <c r="D86" s="3"/>
      <c r="E86" s="421">
        <v>46779.704509288735</v>
      </c>
      <c r="G86" s="421">
        <v>-28064.655792583093</v>
      </c>
      <c r="H86" s="417"/>
      <c r="I86" s="421">
        <v>18715.04871670564</v>
      </c>
      <c r="K86" s="3"/>
      <c r="L86" s="421">
        <v>31485.602237740968</v>
      </c>
      <c r="M86" s="421"/>
      <c r="N86" s="421">
        <v>-31431.437511845492</v>
      </c>
      <c r="O86" s="421"/>
      <c r="P86" s="421">
        <v>54.164725895476295</v>
      </c>
      <c r="Q86" s="407"/>
    </row>
    <row r="87" spans="3:17" ht="15.75" customHeight="1">
      <c r="C87" s="419" t="s">
        <v>328</v>
      </c>
      <c r="D87" s="3"/>
      <c r="E87" s="421">
        <v>46075.07961685593</v>
      </c>
      <c r="G87" s="421">
        <v>-27547.406204392602</v>
      </c>
      <c r="H87" s="417"/>
      <c r="I87" s="421">
        <v>18527.67341246333</v>
      </c>
      <c r="K87" s="3"/>
      <c r="L87" s="421">
        <v>31953.254469952644</v>
      </c>
      <c r="M87" s="421"/>
      <c r="N87" s="421">
        <v>-31897.729450578936</v>
      </c>
      <c r="O87" s="421"/>
      <c r="P87" s="421">
        <v>55.525019373708346</v>
      </c>
      <c r="Q87" s="407"/>
    </row>
    <row r="88" spans="3:17" ht="15.75" customHeight="1">
      <c r="C88" s="419" t="s">
        <v>329</v>
      </c>
      <c r="D88" s="3"/>
      <c r="E88" s="421">
        <v>46515.307451142064</v>
      </c>
      <c r="G88" s="421">
        <v>-27886.826430510424</v>
      </c>
      <c r="H88" s="417"/>
      <c r="I88" s="421">
        <v>18628.48102063164</v>
      </c>
      <c r="K88" s="3"/>
      <c r="L88" s="421">
        <v>29795.189114715064</v>
      </c>
      <c r="M88" s="421"/>
      <c r="N88" s="421">
        <v>-29736.632249154132</v>
      </c>
      <c r="O88" s="421"/>
      <c r="P88" s="421">
        <v>58.55686556093133</v>
      </c>
      <c r="Q88" s="407"/>
    </row>
    <row r="89" spans="3:17" ht="15.75" customHeight="1">
      <c r="C89" s="419" t="s">
        <v>330</v>
      </c>
      <c r="D89" s="3"/>
      <c r="E89" s="421">
        <v>46245.9948669594</v>
      </c>
      <c r="G89" s="421">
        <v>-27366.646912674598</v>
      </c>
      <c r="H89" s="417"/>
      <c r="I89" s="421">
        <v>18879.347954284804</v>
      </c>
      <c r="K89" s="3"/>
      <c r="L89" s="421">
        <v>30573.34532824318</v>
      </c>
      <c r="M89" s="421"/>
      <c r="N89" s="421">
        <v>-30509.159800724126</v>
      </c>
      <c r="O89" s="421"/>
      <c r="P89" s="421">
        <v>64.18552751905372</v>
      </c>
      <c r="Q89" s="407"/>
    </row>
    <row r="90" spans="3:17" ht="15.75" customHeight="1">
      <c r="C90" s="419" t="s">
        <v>331</v>
      </c>
      <c r="D90" s="3"/>
      <c r="E90" s="421">
        <v>48233.43225385669</v>
      </c>
      <c r="G90" s="421">
        <v>-28629.517584778023</v>
      </c>
      <c r="H90" s="417"/>
      <c r="I90" s="421">
        <v>19603.91466907867</v>
      </c>
      <c r="K90" s="3"/>
      <c r="L90" s="421">
        <v>30529.059492200886</v>
      </c>
      <c r="M90" s="421"/>
      <c r="N90" s="421">
        <v>-30462.783135031375</v>
      </c>
      <c r="O90" s="421"/>
      <c r="P90" s="421">
        <v>66.27635716951045</v>
      </c>
      <c r="Q90" s="407"/>
    </row>
    <row r="91" spans="3:17" ht="15.75" customHeight="1">
      <c r="C91" s="419" t="s">
        <v>332</v>
      </c>
      <c r="D91" s="3"/>
      <c r="E91" s="421">
        <v>46783.470883106806</v>
      </c>
      <c r="G91" s="421">
        <v>-27385.80294403506</v>
      </c>
      <c r="H91" s="417"/>
      <c r="I91" s="421">
        <v>19397.667939071747</v>
      </c>
      <c r="K91" s="3"/>
      <c r="L91" s="421">
        <v>29475.67551780199</v>
      </c>
      <c r="M91" s="421"/>
      <c r="N91" s="421">
        <v>-29424.479921122333</v>
      </c>
      <c r="O91" s="421"/>
      <c r="P91" s="421">
        <v>51.195596679655864</v>
      </c>
      <c r="Q91" s="407"/>
    </row>
    <row r="92" spans="3:17" ht="15.75" customHeight="1">
      <c r="C92" s="419" t="s">
        <v>333</v>
      </c>
      <c r="D92" s="3"/>
      <c r="E92" s="421">
        <v>47759.39514818951</v>
      </c>
      <c r="G92" s="421">
        <v>-28123.016761167193</v>
      </c>
      <c r="H92" s="417"/>
      <c r="I92" s="421">
        <v>19636.37838702232</v>
      </c>
      <c r="K92" s="3"/>
      <c r="L92" s="421">
        <v>30302.164949517617</v>
      </c>
      <c r="M92" s="421"/>
      <c r="N92" s="421">
        <v>-30245.32328034428</v>
      </c>
      <c r="O92" s="421"/>
      <c r="P92" s="421">
        <v>56.84166917333641</v>
      </c>
      <c r="Q92" s="407"/>
    </row>
    <row r="93" spans="3:17" ht="15.75" customHeight="1">
      <c r="C93" s="419" t="s">
        <v>334</v>
      </c>
      <c r="D93" s="3"/>
      <c r="E93" s="421">
        <v>49268.33755317894</v>
      </c>
      <c r="G93" s="421">
        <v>-28695.99323888929</v>
      </c>
      <c r="H93" s="417"/>
      <c r="I93" s="421">
        <v>20572.344314289654</v>
      </c>
      <c r="K93" s="3"/>
      <c r="L93" s="421">
        <v>31605.954739979996</v>
      </c>
      <c r="M93" s="421"/>
      <c r="N93" s="421">
        <v>-31553.123300472835</v>
      </c>
      <c r="O93" s="421"/>
      <c r="P93" s="421">
        <v>52.83143950716112</v>
      </c>
      <c r="Q93" s="407"/>
    </row>
    <row r="94" spans="3:17" ht="15.75" customHeight="1">
      <c r="C94" s="419" t="s">
        <v>335</v>
      </c>
      <c r="D94" s="3"/>
      <c r="E94" s="421">
        <v>51643.70370851266</v>
      </c>
      <c r="G94" s="421">
        <v>-30800.08304365348</v>
      </c>
      <c r="H94" s="417"/>
      <c r="I94" s="421">
        <v>20843.620664859176</v>
      </c>
      <c r="K94" s="3"/>
      <c r="L94" s="421">
        <v>32698.430796562854</v>
      </c>
      <c r="M94" s="421"/>
      <c r="N94" s="421">
        <v>-32646.01334241206</v>
      </c>
      <c r="O94" s="421"/>
      <c r="P94" s="421">
        <v>52.417454150792764</v>
      </c>
      <c r="Q94" s="407"/>
    </row>
    <row r="95" spans="3:17" ht="15.75" customHeight="1">
      <c r="C95" s="419" t="s">
        <v>336</v>
      </c>
      <c r="D95" s="3"/>
      <c r="E95" s="421">
        <v>47481.305940278406</v>
      </c>
      <c r="G95" s="421">
        <v>-27116.237176077782</v>
      </c>
      <c r="H95" s="417"/>
      <c r="I95" s="421">
        <v>20365.068764200623</v>
      </c>
      <c r="K95" s="3"/>
      <c r="L95" s="421">
        <v>30086.246390494314</v>
      </c>
      <c r="M95" s="421"/>
      <c r="N95" s="421">
        <v>-30027.88796389465</v>
      </c>
      <c r="O95" s="421"/>
      <c r="P95" s="421">
        <v>58.35842659966511</v>
      </c>
      <c r="Q95" s="407"/>
    </row>
    <row r="96" spans="3:17" ht="15.75" customHeight="1">
      <c r="C96" s="419" t="s">
        <v>337</v>
      </c>
      <c r="D96" s="3"/>
      <c r="E96" s="421">
        <v>48469.82388915101</v>
      </c>
      <c r="G96" s="421">
        <v>-27825.92650728929</v>
      </c>
      <c r="H96" s="417"/>
      <c r="I96" s="421">
        <v>20643.897381861723</v>
      </c>
      <c r="K96" s="3"/>
      <c r="L96" s="421">
        <v>28740.61718954249</v>
      </c>
      <c r="M96" s="421"/>
      <c r="N96" s="421">
        <v>-28685.505538335274</v>
      </c>
      <c r="O96" s="421"/>
      <c r="P96" s="421">
        <v>55.11165120721489</v>
      </c>
      <c r="Q96" s="407"/>
    </row>
    <row r="97" spans="3:17" ht="15.75" customHeight="1">
      <c r="C97" s="419" t="s">
        <v>338</v>
      </c>
      <c r="D97" s="3"/>
      <c r="E97" s="421">
        <v>49483.214350879345</v>
      </c>
      <c r="G97" s="421">
        <v>-28904.86337383855</v>
      </c>
      <c r="H97" s="417"/>
      <c r="I97" s="421">
        <v>20578.350977040795</v>
      </c>
      <c r="K97" s="3"/>
      <c r="L97" s="421">
        <v>28837.24234714947</v>
      </c>
      <c r="M97" s="421"/>
      <c r="N97" s="421">
        <v>-28778.720346281556</v>
      </c>
      <c r="O97" s="421"/>
      <c r="P97" s="421">
        <v>58.52200086791345</v>
      </c>
      <c r="Q97" s="407"/>
    </row>
    <row r="98" spans="3:17" ht="15.75" customHeight="1">
      <c r="C98" s="419" t="s">
        <v>339</v>
      </c>
      <c r="D98" s="3"/>
      <c r="E98" s="421">
        <v>49750.79900069074</v>
      </c>
      <c r="G98" s="421">
        <v>-29428.08020158076</v>
      </c>
      <c r="H98" s="417"/>
      <c r="I98" s="421">
        <v>20322.71879910998</v>
      </c>
      <c r="K98" s="3"/>
      <c r="L98" s="421">
        <v>30288.28621552861</v>
      </c>
      <c r="M98" s="421"/>
      <c r="N98" s="421">
        <v>-30231.30087400872</v>
      </c>
      <c r="O98" s="421"/>
      <c r="P98" s="421">
        <v>56.98534151988861</v>
      </c>
      <c r="Q98" s="407"/>
    </row>
    <row r="99" spans="3:17" ht="15.75" customHeight="1">
      <c r="C99" s="419" t="s">
        <v>340</v>
      </c>
      <c r="D99" s="3"/>
      <c r="E99" s="421">
        <v>50811.73857718039</v>
      </c>
      <c r="G99" s="421">
        <v>-30346.88374136037</v>
      </c>
      <c r="H99" s="417"/>
      <c r="I99" s="421">
        <v>20464.85483582002</v>
      </c>
      <c r="K99" s="3"/>
      <c r="L99" s="421">
        <v>29789.10177055485</v>
      </c>
      <c r="M99" s="421"/>
      <c r="N99" s="421">
        <v>-29732.07116482384</v>
      </c>
      <c r="O99" s="421"/>
      <c r="P99" s="421">
        <v>57.03060573101175</v>
      </c>
      <c r="Q99" s="407"/>
    </row>
    <row r="100" spans="3:17" ht="15.75" customHeight="1">
      <c r="C100" s="419" t="s">
        <v>341</v>
      </c>
      <c r="D100" s="3"/>
      <c r="E100" s="421">
        <v>52180.32751073453</v>
      </c>
      <c r="G100" s="421">
        <v>-30966.089236292482</v>
      </c>
      <c r="H100" s="417"/>
      <c r="I100" s="421">
        <v>21214.23827444205</v>
      </c>
      <c r="K100" s="3"/>
      <c r="L100" s="421">
        <v>31068.0585309874</v>
      </c>
      <c r="M100" s="421"/>
      <c r="N100" s="421">
        <v>-31010.36449635533</v>
      </c>
      <c r="O100" s="421"/>
      <c r="P100" s="421">
        <v>57.694034632069815</v>
      </c>
      <c r="Q100" s="407"/>
    </row>
    <row r="101" spans="3:17" ht="15.75" customHeight="1">
      <c r="C101" s="419" t="s">
        <v>342</v>
      </c>
      <c r="D101" s="3"/>
      <c r="E101" s="421">
        <v>51783.650801998316</v>
      </c>
      <c r="G101" s="421">
        <v>-30765.290298162006</v>
      </c>
      <c r="H101" s="417"/>
      <c r="I101" s="421">
        <v>21018.36050383631</v>
      </c>
      <c r="K101" s="3"/>
      <c r="L101" s="421">
        <v>32205.347213990965</v>
      </c>
      <c r="M101" s="421"/>
      <c r="N101" s="421">
        <v>-32149.384053686674</v>
      </c>
      <c r="O101" s="421"/>
      <c r="P101" s="421">
        <v>55.963160304290795</v>
      </c>
      <c r="Q101" s="407"/>
    </row>
    <row r="102" spans="3:17" ht="15.75" customHeight="1">
      <c r="C102" s="419" t="s">
        <v>343</v>
      </c>
      <c r="D102" s="3"/>
      <c r="E102" s="421">
        <v>51754.62259026328</v>
      </c>
      <c r="G102" s="421">
        <v>-30804.1753590625</v>
      </c>
      <c r="H102" s="417"/>
      <c r="I102" s="421">
        <v>20950.44723120078</v>
      </c>
      <c r="K102" s="3"/>
      <c r="L102" s="421">
        <v>28581.621445400215</v>
      </c>
      <c r="M102" s="421"/>
      <c r="N102" s="421">
        <v>-28522.359286167495</v>
      </c>
      <c r="O102" s="421"/>
      <c r="P102" s="421">
        <v>59.26215923271957</v>
      </c>
      <c r="Q102" s="407"/>
    </row>
    <row r="103" spans="3:30" ht="15.75" customHeight="1">
      <c r="C103" s="419" t="s">
        <v>344</v>
      </c>
      <c r="D103" s="3"/>
      <c r="E103" s="421">
        <v>51983.51468549464</v>
      </c>
      <c r="G103" s="421">
        <v>-30629.7083863777</v>
      </c>
      <c r="H103" s="417"/>
      <c r="I103" s="421">
        <v>21353.806299116943</v>
      </c>
      <c r="J103" s="83"/>
      <c r="K103" s="3"/>
      <c r="L103" s="421">
        <v>28202.07549390096</v>
      </c>
      <c r="M103" s="421"/>
      <c r="N103" s="421">
        <v>-28143.432860880697</v>
      </c>
      <c r="O103" s="421"/>
      <c r="P103" s="421">
        <v>58.64263302026302</v>
      </c>
      <c r="Q103" s="29"/>
      <c r="T103" s="425"/>
      <c r="U103" s="425"/>
      <c r="V103" s="426"/>
      <c r="W103" s="425"/>
      <c r="X103" s="426"/>
      <c r="Y103" s="426"/>
      <c r="Z103" s="425"/>
      <c r="AA103" s="425"/>
      <c r="AB103" s="426"/>
      <c r="AC103" s="425"/>
      <c r="AD103" s="426"/>
    </row>
    <row r="104" spans="3:17" ht="15.75" customHeight="1">
      <c r="C104" s="419" t="s">
        <v>345</v>
      </c>
      <c r="D104" s="3"/>
      <c r="E104" s="421">
        <v>51076.139771683454</v>
      </c>
      <c r="G104" s="421">
        <v>-29670.75141341484</v>
      </c>
      <c r="H104" s="417"/>
      <c r="I104" s="421">
        <v>21405.388358268614</v>
      </c>
      <c r="K104" s="3"/>
      <c r="L104" s="421">
        <v>30538.10124853113</v>
      </c>
      <c r="M104" s="421"/>
      <c r="N104" s="421">
        <v>-30484.432563442155</v>
      </c>
      <c r="O104" s="421"/>
      <c r="P104" s="421">
        <v>53.6686850889746</v>
      </c>
      <c r="Q104" s="407"/>
    </row>
    <row r="105" spans="3:17" ht="15.75" customHeight="1">
      <c r="C105" s="419" t="s">
        <v>346</v>
      </c>
      <c r="D105" s="3"/>
      <c r="E105" s="421">
        <v>53314.76449248021</v>
      </c>
      <c r="G105" s="421">
        <v>-31618.704192609326</v>
      </c>
      <c r="H105" s="417"/>
      <c r="I105" s="421">
        <v>21696.060299870882</v>
      </c>
      <c r="K105" s="3"/>
      <c r="L105" s="421">
        <v>30245.804987828422</v>
      </c>
      <c r="M105" s="421"/>
      <c r="N105" s="421">
        <v>-30243.46508615482</v>
      </c>
      <c r="O105" s="421"/>
      <c r="P105" s="421">
        <v>2.3399016736002523</v>
      </c>
      <c r="Q105" s="407"/>
    </row>
    <row r="106" spans="3:17" ht="15.75" customHeight="1">
      <c r="C106" s="419" t="s">
        <v>347</v>
      </c>
      <c r="D106" s="3"/>
      <c r="E106" s="421">
        <v>51787.6103011682</v>
      </c>
      <c r="G106" s="421">
        <v>-30535.994706718906</v>
      </c>
      <c r="H106" s="417"/>
      <c r="I106" s="421">
        <v>21251.615594449293</v>
      </c>
      <c r="K106" s="3"/>
      <c r="L106" s="421">
        <v>30630.528964107907</v>
      </c>
      <c r="M106" s="421"/>
      <c r="N106" s="421">
        <v>-30629.23049084515</v>
      </c>
      <c r="O106" s="421"/>
      <c r="P106" s="421">
        <v>1.2984732627555786</v>
      </c>
      <c r="Q106" s="407"/>
    </row>
    <row r="107" spans="3:17" ht="15.75" customHeight="1">
      <c r="C107" s="419" t="s">
        <v>348</v>
      </c>
      <c r="D107" s="3"/>
      <c r="E107" s="421">
        <v>51161.098974538545</v>
      </c>
      <c r="G107" s="421">
        <v>-29999.706934127567</v>
      </c>
      <c r="H107" s="417"/>
      <c r="I107" s="421">
        <v>21161.392040410978</v>
      </c>
      <c r="K107" s="3"/>
      <c r="L107" s="421">
        <v>41934.95110533142</v>
      </c>
      <c r="M107" s="421"/>
      <c r="N107" s="421">
        <v>-41933.32351000397</v>
      </c>
      <c r="O107" s="421"/>
      <c r="P107" s="421">
        <v>1.6275953274525818</v>
      </c>
      <c r="Q107" s="407"/>
    </row>
    <row r="108" spans="3:17" ht="15.75" customHeight="1">
      <c r="C108" s="419" t="s">
        <v>349</v>
      </c>
      <c r="D108" s="3"/>
      <c r="E108" s="421">
        <v>51957.42104819375</v>
      </c>
      <c r="G108" s="421">
        <v>-30292.864104715394</v>
      </c>
      <c r="H108" s="417"/>
      <c r="I108" s="421">
        <v>21664.556943478354</v>
      </c>
      <c r="K108" s="3"/>
      <c r="L108" s="421">
        <v>31310.411481366365</v>
      </c>
      <c r="M108" s="421"/>
      <c r="N108" s="421">
        <v>-31307.763122270473</v>
      </c>
      <c r="O108" s="421"/>
      <c r="P108" s="421">
        <v>2.648359095892374</v>
      </c>
      <c r="Q108" s="407"/>
    </row>
    <row r="109" spans="3:17" ht="15.75" customHeight="1">
      <c r="C109" s="419" t="s">
        <v>350</v>
      </c>
      <c r="D109" s="3"/>
      <c r="E109" s="421">
        <v>49384.80920321314</v>
      </c>
      <c r="G109" s="421">
        <v>-27376.44976876589</v>
      </c>
      <c r="H109" s="417"/>
      <c r="I109" s="421">
        <v>22008.359434447248</v>
      </c>
      <c r="K109" s="3"/>
      <c r="L109" s="421">
        <v>32029.32495426458</v>
      </c>
      <c r="M109" s="421"/>
      <c r="N109" s="421">
        <v>-32025.709184865536</v>
      </c>
      <c r="O109" s="421"/>
      <c r="P109" s="421">
        <v>3.6157693990426196</v>
      </c>
      <c r="Q109" s="407"/>
    </row>
    <row r="110" spans="3:17" ht="15.75" customHeight="1">
      <c r="C110" s="419" t="s">
        <v>351</v>
      </c>
      <c r="D110" s="3"/>
      <c r="E110" s="421">
        <v>51820.931673706626</v>
      </c>
      <c r="G110" s="421">
        <v>-28743.78126937509</v>
      </c>
      <c r="H110" s="417"/>
      <c r="I110" s="421">
        <v>23077.150404331536</v>
      </c>
      <c r="K110" s="3"/>
      <c r="L110" s="421">
        <v>35511.299607949106</v>
      </c>
      <c r="M110" s="421"/>
      <c r="N110" s="421">
        <v>-35506.657235710816</v>
      </c>
      <c r="O110" s="421"/>
      <c r="P110" s="421">
        <v>4.642372238289681</v>
      </c>
      <c r="Q110" s="407"/>
    </row>
    <row r="111" spans="3:30" ht="15.75" customHeight="1">
      <c r="C111" s="419" t="s">
        <v>352</v>
      </c>
      <c r="D111" s="3"/>
      <c r="E111" s="421">
        <v>55449.738488690055</v>
      </c>
      <c r="G111" s="421">
        <v>-31741.226424883665</v>
      </c>
      <c r="H111" s="417"/>
      <c r="I111" s="421">
        <v>23708.51206380639</v>
      </c>
      <c r="J111" s="83"/>
      <c r="K111" s="3"/>
      <c r="L111" s="421">
        <v>39504.815358838605</v>
      </c>
      <c r="M111" s="421"/>
      <c r="N111" s="421">
        <v>-39504.3259363271</v>
      </c>
      <c r="O111" s="421"/>
      <c r="P111" s="421">
        <v>0.48942251150583616</v>
      </c>
      <c r="Q111" s="29"/>
      <c r="T111" s="425"/>
      <c r="U111" s="425"/>
      <c r="V111" s="426"/>
      <c r="W111" s="425"/>
      <c r="X111" s="426"/>
      <c r="Y111" s="426"/>
      <c r="Z111" s="425"/>
      <c r="AA111" s="425"/>
      <c r="AB111" s="426"/>
      <c r="AC111" s="425"/>
      <c r="AD111" s="426"/>
    </row>
    <row r="112" spans="3:17" ht="15.75" customHeight="1">
      <c r="C112" s="419" t="s">
        <v>353</v>
      </c>
      <c r="D112" s="3"/>
      <c r="E112" s="421">
        <v>57148.143674423794</v>
      </c>
      <c r="G112" s="421">
        <v>-33014.13986761358</v>
      </c>
      <c r="H112" s="417"/>
      <c r="I112" s="421">
        <v>24134.003806810215</v>
      </c>
      <c r="J112" s="83"/>
      <c r="K112" s="3"/>
      <c r="L112" s="421">
        <v>41872.57818215978</v>
      </c>
      <c r="M112" s="421"/>
      <c r="N112" s="421">
        <v>-41871.73384871639</v>
      </c>
      <c r="O112" s="421"/>
      <c r="P112" s="421">
        <v>0.8443334433904965</v>
      </c>
      <c r="Q112" s="407"/>
    </row>
    <row r="113" spans="3:30" ht="15.75" customHeight="1">
      <c r="C113" s="419" t="s">
        <v>354</v>
      </c>
      <c r="D113" s="3"/>
      <c r="E113" s="421">
        <v>57938.79264142068</v>
      </c>
      <c r="G113" s="421">
        <v>-33272.135986140085</v>
      </c>
      <c r="H113" s="417"/>
      <c r="I113" s="421">
        <v>24666.656655280596</v>
      </c>
      <c r="K113" s="3"/>
      <c r="L113" s="421">
        <v>40307.952679464564</v>
      </c>
      <c r="M113" s="421"/>
      <c r="N113" s="421">
        <v>-40303.87943336833</v>
      </c>
      <c r="O113" s="421"/>
      <c r="P113" s="421">
        <v>4.073246096231742</v>
      </c>
      <c r="Q113" s="427"/>
      <c r="T113" s="428"/>
      <c r="U113" s="428"/>
      <c r="V113" s="428"/>
      <c r="W113" s="428"/>
      <c r="X113" s="428"/>
      <c r="Y113" s="428"/>
      <c r="Z113" s="428"/>
      <c r="AA113" s="428"/>
      <c r="AB113" s="428"/>
      <c r="AC113" s="428"/>
      <c r="AD113" s="428"/>
    </row>
    <row r="114" spans="3:30" ht="15.75" customHeight="1">
      <c r="C114" s="419" t="s">
        <v>355</v>
      </c>
      <c r="E114" s="421">
        <v>59258.606863069755</v>
      </c>
      <c r="G114" s="421">
        <v>-33136.16030941031</v>
      </c>
      <c r="H114" s="417"/>
      <c r="I114" s="421">
        <v>26122.446553659443</v>
      </c>
      <c r="J114" s="83"/>
      <c r="K114" s="3"/>
      <c r="L114" s="421">
        <v>38517.81435715932</v>
      </c>
      <c r="M114" s="421"/>
      <c r="N114" s="421">
        <v>-38515.56976321921</v>
      </c>
      <c r="O114" s="421"/>
      <c r="P114" s="421">
        <v>2.244593940107734</v>
      </c>
      <c r="Q114" s="29"/>
      <c r="T114" s="425"/>
      <c r="U114" s="425"/>
      <c r="V114" s="426"/>
      <c r="W114" s="425"/>
      <c r="X114" s="426"/>
      <c r="Y114" s="426"/>
      <c r="Z114" s="425"/>
      <c r="AA114" s="425"/>
      <c r="AB114" s="426"/>
      <c r="AC114" s="425"/>
      <c r="AD114" s="426"/>
    </row>
    <row r="115" spans="3:30" ht="15.75" customHeight="1">
      <c r="C115" s="419" t="s">
        <v>356</v>
      </c>
      <c r="D115" s="3"/>
      <c r="E115" s="421">
        <v>60747.9169972882</v>
      </c>
      <c r="G115" s="421">
        <v>-33692.60037103654</v>
      </c>
      <c r="H115" s="417"/>
      <c r="I115" s="421">
        <v>27055.31662625166</v>
      </c>
      <c r="K115" s="3"/>
      <c r="L115" s="421">
        <v>44673.71786356984</v>
      </c>
      <c r="M115" s="421"/>
      <c r="N115" s="421">
        <v>-44665.89408752341</v>
      </c>
      <c r="O115" s="421"/>
      <c r="P115" s="421">
        <v>7.823776046425337</v>
      </c>
      <c r="Q115" s="427"/>
      <c r="T115" s="428"/>
      <c r="U115" s="428"/>
      <c r="V115" s="428"/>
      <c r="W115" s="428"/>
      <c r="X115" s="428"/>
      <c r="Y115" s="428"/>
      <c r="Z115" s="428"/>
      <c r="AA115" s="428"/>
      <c r="AB115" s="428"/>
      <c r="AC115" s="428"/>
      <c r="AD115" s="428"/>
    </row>
    <row r="116" spans="3:30" ht="15.75" customHeight="1">
      <c r="C116" s="419" t="s">
        <v>142</v>
      </c>
      <c r="D116" s="3"/>
      <c r="E116" s="421">
        <v>61352.85270922261</v>
      </c>
      <c r="G116" s="421">
        <v>-34252.36927072439</v>
      </c>
      <c r="H116" s="417"/>
      <c r="I116" s="421">
        <v>27100.483438498217</v>
      </c>
      <c r="K116" s="3"/>
      <c r="L116" s="421">
        <v>42897.41368064603</v>
      </c>
      <c r="M116" s="421"/>
      <c r="N116" s="421">
        <v>-42892.87713074417</v>
      </c>
      <c r="O116" s="421"/>
      <c r="P116" s="421">
        <v>4.536549901858962</v>
      </c>
      <c r="Q116" s="427"/>
      <c r="T116" s="428"/>
      <c r="U116" s="428"/>
      <c r="V116" s="428"/>
      <c r="W116" s="428"/>
      <c r="X116" s="428"/>
      <c r="Y116" s="428"/>
      <c r="Z116" s="428"/>
      <c r="AA116" s="428"/>
      <c r="AB116" s="428"/>
      <c r="AC116" s="428"/>
      <c r="AD116" s="428"/>
    </row>
    <row r="117" spans="3:30" ht="15.75" customHeight="1">
      <c r="C117" s="419" t="s">
        <v>143</v>
      </c>
      <c r="D117" s="3"/>
      <c r="E117" s="421">
        <v>61416.172973785506</v>
      </c>
      <c r="G117" s="421">
        <v>-35437.35954651078</v>
      </c>
      <c r="H117" s="417"/>
      <c r="I117" s="421">
        <v>25978.813427274727</v>
      </c>
      <c r="K117" s="3"/>
      <c r="L117" s="421">
        <v>35851.414486843976</v>
      </c>
      <c r="M117" s="421"/>
      <c r="N117" s="421">
        <v>-35851.960159879214</v>
      </c>
      <c r="O117" s="421"/>
      <c r="P117" s="421">
        <v>-0.5456730352379964</v>
      </c>
      <c r="Q117" s="427"/>
      <c r="T117" s="428"/>
      <c r="U117" s="428"/>
      <c r="V117" s="428"/>
      <c r="W117" s="428"/>
      <c r="X117" s="428"/>
      <c r="Y117" s="428"/>
      <c r="Z117" s="428"/>
      <c r="AA117" s="428"/>
      <c r="AB117" s="428"/>
      <c r="AC117" s="428"/>
      <c r="AD117" s="428"/>
    </row>
    <row r="118" spans="3:30" ht="15.75" customHeight="1">
      <c r="C118" s="419" t="s">
        <v>144</v>
      </c>
      <c r="D118" s="3"/>
      <c r="E118" s="421">
        <v>60641.85907941542</v>
      </c>
      <c r="G118" s="421">
        <v>-34759.676232038306</v>
      </c>
      <c r="H118" s="417"/>
      <c r="I118" s="421">
        <v>25882.182847377117</v>
      </c>
      <c r="K118" s="3"/>
      <c r="L118" s="421">
        <v>29864.14878653441</v>
      </c>
      <c r="M118" s="421"/>
      <c r="N118" s="421">
        <v>-29861.02328922451</v>
      </c>
      <c r="O118" s="421"/>
      <c r="P118" s="421">
        <v>3.125497309898492</v>
      </c>
      <c r="Q118" s="427"/>
      <c r="T118" s="428"/>
      <c r="U118" s="428"/>
      <c r="V118" s="428"/>
      <c r="W118" s="428"/>
      <c r="X118" s="428"/>
      <c r="Y118" s="428"/>
      <c r="Z118" s="428"/>
      <c r="AA118" s="428"/>
      <c r="AB118" s="428"/>
      <c r="AC118" s="428"/>
      <c r="AD118" s="428"/>
    </row>
    <row r="119" spans="3:30" ht="15.75" customHeight="1">
      <c r="C119" s="419" t="s">
        <v>145</v>
      </c>
      <c r="D119" s="3"/>
      <c r="E119" s="421">
        <v>60613.69309664604</v>
      </c>
      <c r="G119" s="421">
        <v>-34269.123571511875</v>
      </c>
      <c r="H119" s="417"/>
      <c r="I119" s="421">
        <v>26344.569525134168</v>
      </c>
      <c r="K119" s="3"/>
      <c r="L119" s="421">
        <v>26552.894155215443</v>
      </c>
      <c r="M119" s="421"/>
      <c r="N119" s="421">
        <v>-26554.576696595865</v>
      </c>
      <c r="O119" s="421"/>
      <c r="P119" s="421">
        <v>-1.6825413804217533</v>
      </c>
      <c r="Q119" s="427"/>
      <c r="T119" s="428"/>
      <c r="U119" s="428"/>
      <c r="V119" s="428"/>
      <c r="W119" s="428"/>
      <c r="X119" s="428"/>
      <c r="Y119" s="428"/>
      <c r="Z119" s="428"/>
      <c r="AA119" s="428"/>
      <c r="AB119" s="428"/>
      <c r="AC119" s="428"/>
      <c r="AD119" s="428"/>
    </row>
    <row r="120" spans="3:17" ht="15.75" customHeight="1">
      <c r="C120" s="419" t="s">
        <v>146</v>
      </c>
      <c r="E120" s="421">
        <v>56206.47878182715</v>
      </c>
      <c r="G120" s="421">
        <v>-29923.30573927594</v>
      </c>
      <c r="H120" s="417"/>
      <c r="I120" s="421">
        <v>26283.17304255121</v>
      </c>
      <c r="J120" s="83"/>
      <c r="K120" s="3"/>
      <c r="L120" s="421">
        <v>25600.106863404755</v>
      </c>
      <c r="M120" s="421"/>
      <c r="N120" s="421">
        <v>-25599.91211824752</v>
      </c>
      <c r="O120" s="421"/>
      <c r="P120" s="421">
        <v>0.19474515723413788</v>
      </c>
      <c r="Q120" s="407"/>
    </row>
    <row r="121" spans="3:17" ht="15.75" customHeight="1">
      <c r="C121" s="419" t="s">
        <v>147</v>
      </c>
      <c r="D121" s="3"/>
      <c r="E121" s="421">
        <v>53885.46721802752</v>
      </c>
      <c r="G121" s="421">
        <v>-28737.253491929343</v>
      </c>
      <c r="H121" s="417"/>
      <c r="I121" s="421">
        <v>25148.21372609818</v>
      </c>
      <c r="K121" s="3"/>
      <c r="L121" s="421">
        <v>19863.9518285155</v>
      </c>
      <c r="M121" s="421"/>
      <c r="N121" s="421">
        <v>-19864.42753578569</v>
      </c>
      <c r="O121" s="421"/>
      <c r="P121" s="421">
        <v>-0.475707270190469</v>
      </c>
      <c r="Q121" s="407"/>
    </row>
    <row r="122" spans="3:30" ht="15.75" customHeight="1">
      <c r="C122" s="419" t="s">
        <v>148</v>
      </c>
      <c r="E122" s="421">
        <v>53140.47047568007</v>
      </c>
      <c r="G122" s="421">
        <v>-27417.18585766836</v>
      </c>
      <c r="H122" s="417"/>
      <c r="I122" s="421">
        <v>25723.284618011712</v>
      </c>
      <c r="J122" s="83"/>
      <c r="K122" s="3"/>
      <c r="L122" s="421">
        <v>18418.10034216909</v>
      </c>
      <c r="M122" s="421"/>
      <c r="N122" s="421">
        <v>-18413.631599026772</v>
      </c>
      <c r="O122" s="421"/>
      <c r="P122" s="421">
        <v>4.468743142318999</v>
      </c>
      <c r="Q122" s="29"/>
      <c r="T122" s="425"/>
      <c r="U122" s="425"/>
      <c r="V122" s="426"/>
      <c r="W122" s="425"/>
      <c r="X122" s="426"/>
      <c r="Y122" s="426"/>
      <c r="Z122" s="425"/>
      <c r="AA122" s="425"/>
      <c r="AB122" s="426"/>
      <c r="AC122" s="425"/>
      <c r="AD122" s="426"/>
    </row>
    <row r="123" spans="3:17" ht="15.75" customHeight="1">
      <c r="C123" s="419" t="s">
        <v>149</v>
      </c>
      <c r="D123" s="3"/>
      <c r="E123" s="421">
        <v>50201.03641345491</v>
      </c>
      <c r="G123" s="421">
        <v>-25962.264818801305</v>
      </c>
      <c r="H123" s="417"/>
      <c r="I123" s="421">
        <v>24238.771594653605</v>
      </c>
      <c r="K123" s="3"/>
      <c r="L123" s="421">
        <v>13568.133960041507</v>
      </c>
      <c r="M123" s="421"/>
      <c r="N123" s="421">
        <v>-13563.332171952316</v>
      </c>
      <c r="O123" s="421"/>
      <c r="P123" s="421">
        <v>4.801788089191177</v>
      </c>
      <c r="Q123" s="407"/>
    </row>
    <row r="124" spans="3:17" ht="15.75" customHeight="1">
      <c r="C124" s="419" t="s">
        <v>141</v>
      </c>
      <c r="D124" s="3"/>
      <c r="E124" s="421">
        <v>52436.07438317652</v>
      </c>
      <c r="G124" s="421">
        <v>-25948.729949844572</v>
      </c>
      <c r="H124" s="417"/>
      <c r="I124" s="421">
        <v>26487.34443333195</v>
      </c>
      <c r="K124" s="3"/>
      <c r="L124" s="421">
        <v>12597.270070078228</v>
      </c>
      <c r="M124" s="421"/>
      <c r="N124" s="421">
        <v>-12593.186540953157</v>
      </c>
      <c r="O124" s="421"/>
      <c r="P124" s="421">
        <v>4.083529125071436</v>
      </c>
      <c r="Q124" s="407"/>
    </row>
    <row r="125" spans="3:17" ht="15.75" customHeight="1">
      <c r="C125" s="419" t="s">
        <v>150</v>
      </c>
      <c r="D125" s="3"/>
      <c r="E125" s="421">
        <v>53905.70676462394</v>
      </c>
      <c r="G125" s="421">
        <v>-25883.9852990138</v>
      </c>
      <c r="H125" s="417"/>
      <c r="I125" s="421">
        <v>28021.72146561014</v>
      </c>
      <c r="K125" s="3"/>
      <c r="L125" s="421">
        <v>15723.074346888094</v>
      </c>
      <c r="M125" s="421"/>
      <c r="N125" s="421">
        <v>-15717.305429075548</v>
      </c>
      <c r="O125" s="421"/>
      <c r="P125" s="421">
        <v>5.768917812545624</v>
      </c>
      <c r="Q125" s="407"/>
    </row>
    <row r="126" spans="3:17" ht="15.75" customHeight="1">
      <c r="C126" s="419" t="s">
        <v>151</v>
      </c>
      <c r="D126" s="3"/>
      <c r="E126" s="421">
        <v>49132.36689224362</v>
      </c>
      <c r="G126" s="421">
        <v>-21276.792025235405</v>
      </c>
      <c r="H126" s="417"/>
      <c r="I126" s="421">
        <v>27855.574867008214</v>
      </c>
      <c r="K126" s="3"/>
      <c r="L126" s="421">
        <v>13262.375888554543</v>
      </c>
      <c r="M126" s="421"/>
      <c r="N126" s="421">
        <v>-13255.906100841612</v>
      </c>
      <c r="O126" s="421"/>
      <c r="P126" s="421">
        <v>6.4697877129310655</v>
      </c>
      <c r="Q126" s="407"/>
    </row>
    <row r="127" spans="3:17" ht="15.75" customHeight="1">
      <c r="C127" s="419" t="s">
        <v>152</v>
      </c>
      <c r="D127" s="3"/>
      <c r="E127" s="421">
        <v>48637.3885333935</v>
      </c>
      <c r="G127" s="421">
        <v>-20787.99111658109</v>
      </c>
      <c r="H127" s="417"/>
      <c r="I127" s="421">
        <v>27849.39741681241</v>
      </c>
      <c r="K127" s="3"/>
      <c r="L127" s="421">
        <v>15632.61077950969</v>
      </c>
      <c r="M127" s="421"/>
      <c r="N127" s="421">
        <v>-15625.92446203654</v>
      </c>
      <c r="O127" s="421"/>
      <c r="P127" s="421">
        <v>6.6863174731497566</v>
      </c>
      <c r="Q127" s="407"/>
    </row>
    <row r="128" spans="3:17" ht="15.75" customHeight="1">
      <c r="C128" s="419" t="s">
        <v>153</v>
      </c>
      <c r="D128" s="3"/>
      <c r="E128" s="421">
        <v>49287.64046297321</v>
      </c>
      <c r="G128" s="421">
        <v>-21015.90039222948</v>
      </c>
      <c r="H128" s="417"/>
      <c r="I128" s="421">
        <v>28271.740070743734</v>
      </c>
      <c r="K128" s="3"/>
      <c r="L128" s="421">
        <v>18487.944168330585</v>
      </c>
      <c r="M128" s="421"/>
      <c r="N128" s="421">
        <v>-18489.185747735184</v>
      </c>
      <c r="O128" s="421"/>
      <c r="P128" s="421">
        <v>-1.2415794045991788</v>
      </c>
      <c r="Q128" s="407"/>
    </row>
    <row r="129" spans="3:17" ht="15.75" customHeight="1">
      <c r="C129" s="419" t="s">
        <v>154</v>
      </c>
      <c r="D129" s="3"/>
      <c r="E129" s="421">
        <v>49855.397805641645</v>
      </c>
      <c r="G129" s="421">
        <v>-21912.822583343983</v>
      </c>
      <c r="H129" s="417"/>
      <c r="I129" s="421">
        <v>27942.575222297663</v>
      </c>
      <c r="K129" s="3"/>
      <c r="L129" s="421">
        <v>19694.563559099664</v>
      </c>
      <c r="M129" s="421"/>
      <c r="N129" s="421">
        <v>-19693.666306092542</v>
      </c>
      <c r="O129" s="421"/>
      <c r="P129" s="421">
        <v>0.8972530071223446</v>
      </c>
      <c r="Q129" s="407"/>
    </row>
    <row r="130" spans="3:17" ht="15.75" customHeight="1">
      <c r="C130" s="419" t="s">
        <v>155</v>
      </c>
      <c r="D130" s="3"/>
      <c r="E130" s="421">
        <v>54387.627838582834</v>
      </c>
      <c r="G130" s="421">
        <v>-24324.447111454247</v>
      </c>
      <c r="H130" s="417"/>
      <c r="I130" s="421">
        <v>30063.180727128587</v>
      </c>
      <c r="K130" s="3"/>
      <c r="L130" s="421">
        <v>20175.462167207326</v>
      </c>
      <c r="M130" s="421"/>
      <c r="N130" s="421">
        <v>-20171.787217540612</v>
      </c>
      <c r="O130" s="421"/>
      <c r="P130" s="421">
        <v>3.674949666714383</v>
      </c>
      <c r="Q130" s="407"/>
    </row>
    <row r="131" spans="3:17" ht="15.75" customHeight="1">
      <c r="C131" s="419" t="s">
        <v>156</v>
      </c>
      <c r="D131" s="3"/>
      <c r="E131" s="421">
        <v>52643.184773101464</v>
      </c>
      <c r="G131" s="421">
        <v>-22876.808542474744</v>
      </c>
      <c r="H131" s="417"/>
      <c r="I131" s="421">
        <v>29766.37623062672</v>
      </c>
      <c r="K131" s="3"/>
      <c r="L131" s="421">
        <v>21832.474342896552</v>
      </c>
      <c r="M131" s="421"/>
      <c r="N131" s="421">
        <v>-21833.740935847974</v>
      </c>
      <c r="O131" s="421"/>
      <c r="P131" s="421">
        <v>-1.2665929514223535</v>
      </c>
      <c r="Q131" s="407"/>
    </row>
    <row r="132" spans="3:17" ht="15.75" customHeight="1">
      <c r="C132" s="419" t="s">
        <v>159</v>
      </c>
      <c r="D132" s="3"/>
      <c r="E132" s="421">
        <v>52517.6386346621</v>
      </c>
      <c r="G132" s="421">
        <v>-22553.430061058254</v>
      </c>
      <c r="H132" s="417"/>
      <c r="I132" s="421">
        <v>29964.208573603846</v>
      </c>
      <c r="K132" s="3"/>
      <c r="L132" s="421">
        <v>24165.778758616638</v>
      </c>
      <c r="M132" s="421"/>
      <c r="N132" s="421">
        <v>-24171.121753575255</v>
      </c>
      <c r="O132" s="421"/>
      <c r="P132" s="421">
        <v>-5.342994958617055</v>
      </c>
      <c r="Q132" s="407"/>
    </row>
    <row r="133" spans="3:17" ht="15.75" customHeight="1">
      <c r="C133" s="419" t="s">
        <v>160</v>
      </c>
      <c r="D133" s="3"/>
      <c r="E133" s="421">
        <v>64202.74645534894</v>
      </c>
      <c r="G133" s="421">
        <v>-33842.813444713174</v>
      </c>
      <c r="H133" s="417"/>
      <c r="I133" s="421">
        <v>30359.933010635767</v>
      </c>
      <c r="K133" s="3"/>
      <c r="L133" s="421">
        <v>22370.013711506006</v>
      </c>
      <c r="M133" s="421"/>
      <c r="N133" s="421">
        <v>-22388.061061396056</v>
      </c>
      <c r="O133" s="421"/>
      <c r="P133" s="421">
        <v>-18.0473498900501</v>
      </c>
      <c r="Q133" s="407"/>
    </row>
    <row r="134" spans="3:30" ht="15.75" customHeight="1">
      <c r="C134" s="419" t="s">
        <v>162</v>
      </c>
      <c r="E134" s="421">
        <v>65745.21605156058</v>
      </c>
      <c r="G134" s="421">
        <v>-33719.789357729154</v>
      </c>
      <c r="H134" s="417"/>
      <c r="I134" s="421">
        <v>32025.426693831425</v>
      </c>
      <c r="J134" s="83"/>
      <c r="K134" s="3"/>
      <c r="L134" s="421">
        <v>22126.098134779215</v>
      </c>
      <c r="M134" s="421"/>
      <c r="N134" s="421">
        <v>-22124.871481787115</v>
      </c>
      <c r="O134" s="421"/>
      <c r="P134" s="421">
        <v>1.2266529920998437</v>
      </c>
      <c r="Q134" s="29"/>
      <c r="T134" s="425"/>
      <c r="U134" s="425"/>
      <c r="V134" s="426"/>
      <c r="W134" s="425"/>
      <c r="X134" s="426"/>
      <c r="Y134" s="426"/>
      <c r="Z134" s="425"/>
      <c r="AA134" s="425"/>
      <c r="AB134" s="426"/>
      <c r="AC134" s="425"/>
      <c r="AD134" s="426"/>
    </row>
    <row r="135" spans="3:17" ht="15.75" customHeight="1">
      <c r="C135" s="419" t="s">
        <v>163</v>
      </c>
      <c r="D135" s="3"/>
      <c r="E135" s="421">
        <v>66173.70670786194</v>
      </c>
      <c r="G135" s="421">
        <v>-33593.24990846211</v>
      </c>
      <c r="H135" s="417"/>
      <c r="I135" s="421">
        <v>32580.456799399835</v>
      </c>
      <c r="K135" s="3"/>
      <c r="L135" s="421">
        <v>22061.31003664506</v>
      </c>
      <c r="M135" s="421"/>
      <c r="N135" s="421">
        <v>-22062.734870645436</v>
      </c>
      <c r="O135" s="421"/>
      <c r="P135" s="421">
        <v>-1.424834000375995</v>
      </c>
      <c r="Q135" s="407"/>
    </row>
    <row r="136" spans="3:17" ht="15.75" customHeight="1">
      <c r="C136" s="419" t="s">
        <v>164</v>
      </c>
      <c r="D136" s="3"/>
      <c r="E136" s="421">
        <v>68731.52783584787</v>
      </c>
      <c r="G136" s="421">
        <v>-34204.06865514304</v>
      </c>
      <c r="H136" s="417"/>
      <c r="I136" s="421">
        <v>34527.45918070483</v>
      </c>
      <c r="K136" s="3"/>
      <c r="L136" s="421">
        <v>21223.72992833486</v>
      </c>
      <c r="M136" s="421"/>
      <c r="N136" s="421">
        <v>-21225.376210022692</v>
      </c>
      <c r="O136" s="421"/>
      <c r="P136" s="421">
        <v>-1.6462816878338344</v>
      </c>
      <c r="Q136" s="407"/>
    </row>
    <row r="137" spans="3:16" ht="15.75" customHeight="1">
      <c r="C137" s="419" t="s">
        <v>165</v>
      </c>
      <c r="E137" s="421">
        <v>66357.16751225293</v>
      </c>
      <c r="G137" s="421">
        <v>-33432.24384097475</v>
      </c>
      <c r="H137" s="417"/>
      <c r="I137" s="421">
        <v>32924.92367127818</v>
      </c>
      <c r="J137" s="83"/>
      <c r="K137" s="3"/>
      <c r="L137" s="421">
        <v>17902.72676807264</v>
      </c>
      <c r="M137" s="421"/>
      <c r="N137" s="421">
        <v>-17897.82632199349</v>
      </c>
      <c r="O137" s="421"/>
      <c r="P137" s="421">
        <v>4.900446079151152</v>
      </c>
    </row>
    <row r="138" spans="3:16" ht="15.75" customHeight="1">
      <c r="C138" s="419" t="s">
        <v>166</v>
      </c>
      <c r="E138" s="421">
        <v>65240.28232600356</v>
      </c>
      <c r="G138" s="421">
        <v>-32565.226893441904</v>
      </c>
      <c r="H138" s="417"/>
      <c r="I138" s="421">
        <v>32675.055432561654</v>
      </c>
      <c r="J138" s="83"/>
      <c r="K138" s="3"/>
      <c r="L138" s="421">
        <v>18570.78754581296</v>
      </c>
      <c r="M138" s="421"/>
      <c r="N138" s="421">
        <v>-18567.799334005358</v>
      </c>
      <c r="O138" s="421"/>
      <c r="P138" s="421">
        <v>2.988211807602056</v>
      </c>
    </row>
    <row r="139" spans="3:16" ht="15.75" customHeight="1">
      <c r="C139" s="419" t="s">
        <v>167</v>
      </c>
      <c r="E139" s="421">
        <v>66675.44268677029</v>
      </c>
      <c r="G139" s="421">
        <v>-33686.71466268392</v>
      </c>
      <c r="H139" s="417"/>
      <c r="I139" s="421">
        <v>32988.72802408637</v>
      </c>
      <c r="J139" s="83"/>
      <c r="K139" s="3"/>
      <c r="L139" s="421">
        <v>20073.782150672338</v>
      </c>
      <c r="M139" s="421"/>
      <c r="N139" s="421">
        <v>-20069.52570818111</v>
      </c>
      <c r="O139" s="421"/>
      <c r="P139" s="421">
        <v>4.256442491227062</v>
      </c>
    </row>
    <row r="140" spans="3:16" ht="15.75" customHeight="1">
      <c r="C140" s="419" t="s">
        <v>168</v>
      </c>
      <c r="E140" s="421">
        <v>69276.62841636455</v>
      </c>
      <c r="G140" s="421">
        <v>-36207.86829152056</v>
      </c>
      <c r="H140" s="417"/>
      <c r="I140" s="421">
        <v>33068.76012484399</v>
      </c>
      <c r="J140" s="83"/>
      <c r="K140" s="3"/>
      <c r="L140" s="421">
        <v>24808.891921050657</v>
      </c>
      <c r="M140" s="421"/>
      <c r="N140" s="421">
        <v>-24813.344053822275</v>
      </c>
      <c r="O140" s="421"/>
      <c r="P140" s="421">
        <v>-4.452132771617471</v>
      </c>
    </row>
    <row r="141" spans="3:16" ht="15.75" customHeight="1">
      <c r="C141" s="419" t="s">
        <v>169</v>
      </c>
      <c r="E141" s="421">
        <v>71132.17620299128</v>
      </c>
      <c r="G141" s="421">
        <v>-37502.725676154645</v>
      </c>
      <c r="I141" s="421">
        <v>33629.450526836634</v>
      </c>
      <c r="J141" s="406"/>
      <c r="L141" s="421">
        <v>25637.513647965203</v>
      </c>
      <c r="M141" s="421"/>
      <c r="N141" s="421">
        <v>-25635.382979222326</v>
      </c>
      <c r="P141" s="421">
        <v>2.1306687428768782</v>
      </c>
    </row>
    <row r="142" spans="3:16" ht="15.75" customHeight="1">
      <c r="C142" s="419" t="s">
        <v>174</v>
      </c>
      <c r="E142" s="421">
        <v>71812.0513235122</v>
      </c>
      <c r="G142" s="421">
        <v>-37451.51616864409</v>
      </c>
      <c r="I142" s="421">
        <v>34360.535154868114</v>
      </c>
      <c r="J142" s="406"/>
      <c r="L142" s="421">
        <v>23359.915990634698</v>
      </c>
      <c r="M142" s="421"/>
      <c r="N142" s="421">
        <v>-23360.839066122888</v>
      </c>
      <c r="P142" s="421">
        <v>-0.9230754881900793</v>
      </c>
    </row>
    <row r="143" spans="3:16" ht="15.75" customHeight="1">
      <c r="C143" s="419" t="s">
        <v>175</v>
      </c>
      <c r="E143" s="421">
        <v>71157.68266510297</v>
      </c>
      <c r="G143" s="421">
        <v>-36361.88130723603</v>
      </c>
      <c r="I143" s="421">
        <v>34795.80135786694</v>
      </c>
      <c r="J143" s="406"/>
      <c r="L143" s="421">
        <v>24235.971874312443</v>
      </c>
      <c r="M143" s="421"/>
      <c r="N143" s="421">
        <v>-24239.951792625394</v>
      </c>
      <c r="P143" s="421">
        <v>-3.9799183129507583</v>
      </c>
    </row>
    <row r="144" spans="3:16" ht="15.75" customHeight="1">
      <c r="C144" s="419" t="s">
        <v>176</v>
      </c>
      <c r="E144" s="421">
        <v>72702.71708838287</v>
      </c>
      <c r="G144" s="421">
        <v>-37930.74877386381</v>
      </c>
      <c r="I144" s="421">
        <v>34771.96831451906</v>
      </c>
      <c r="J144" s="406"/>
      <c r="L144" s="421">
        <v>25702.766202832474</v>
      </c>
      <c r="M144" s="421"/>
      <c r="N144" s="421">
        <v>-25708.979196639415</v>
      </c>
      <c r="P144" s="421">
        <v>-6.2129938069410855</v>
      </c>
    </row>
    <row r="145" spans="3:16" ht="15.75" customHeight="1">
      <c r="C145" s="419" t="s">
        <v>177</v>
      </c>
      <c r="E145" s="421">
        <v>73258.18568753373</v>
      </c>
      <c r="G145" s="421">
        <v>-37732.20817752379</v>
      </c>
      <c r="I145" s="421">
        <v>35525.977510009936</v>
      </c>
      <c r="J145" s="406"/>
      <c r="L145" s="421">
        <v>24653.388176387572</v>
      </c>
      <c r="M145" s="421"/>
      <c r="N145" s="421">
        <v>-24648.834066093026</v>
      </c>
      <c r="P145" s="421">
        <v>4.554110294546263</v>
      </c>
    </row>
    <row r="146" spans="3:16" ht="15.75" customHeight="1">
      <c r="C146" s="419" t="s">
        <v>178</v>
      </c>
      <c r="E146" s="421">
        <v>77115.77820856485</v>
      </c>
      <c r="G146" s="421">
        <v>-39655.03737711857</v>
      </c>
      <c r="I146" s="421">
        <v>37460.74083144628</v>
      </c>
      <c r="J146" s="406"/>
      <c r="L146" s="421">
        <v>24407.45479404113</v>
      </c>
      <c r="M146" s="421"/>
      <c r="N146" s="421">
        <v>-24409.157881182815</v>
      </c>
      <c r="P146" s="421">
        <v>-1.7030871416864102</v>
      </c>
    </row>
    <row r="147" spans="3:16" ht="15.75" customHeight="1">
      <c r="C147" s="419" t="s">
        <v>179</v>
      </c>
      <c r="E147" s="421">
        <v>77001.15868100147</v>
      </c>
      <c r="G147" s="421">
        <v>-38883.78571304374</v>
      </c>
      <c r="I147" s="421">
        <v>38117.37296795773</v>
      </c>
      <c r="J147" s="406"/>
      <c r="L147" s="421">
        <v>26046.650903678954</v>
      </c>
      <c r="M147" s="421"/>
      <c r="N147" s="421">
        <v>-26046.24960131293</v>
      </c>
      <c r="P147" s="421">
        <v>0.40130236602271907</v>
      </c>
    </row>
    <row r="148" spans="3:16" ht="15.75" customHeight="1">
      <c r="C148" s="419" t="s">
        <v>181</v>
      </c>
      <c r="E148" s="429">
        <v>75965.3627720457</v>
      </c>
      <c r="G148" s="429">
        <v>-38576.217407636235</v>
      </c>
      <c r="I148" s="429">
        <v>37389.145364409465</v>
      </c>
      <c r="J148" s="406"/>
      <c r="L148" s="429">
        <v>24610.44289704161</v>
      </c>
      <c r="M148" s="429"/>
      <c r="N148" s="429">
        <v>-24626.308667115733</v>
      </c>
      <c r="P148" s="429">
        <v>-15.865770074124157</v>
      </c>
    </row>
    <row r="149" spans="3:16" ht="15.75" customHeight="1">
      <c r="C149" s="419" t="s">
        <v>182</v>
      </c>
      <c r="E149" s="421">
        <v>78800.7805776793</v>
      </c>
      <c r="G149" s="421">
        <v>-40435.21010582235</v>
      </c>
      <c r="I149" s="421">
        <v>38365.57047185695</v>
      </c>
      <c r="J149" s="406"/>
      <c r="L149" s="421">
        <v>27499.69988847701</v>
      </c>
      <c r="M149" s="421"/>
      <c r="N149" s="421">
        <v>-27497.99122143256</v>
      </c>
      <c r="P149" s="421">
        <v>1.7086670444514311</v>
      </c>
    </row>
    <row r="150" spans="3:30" ht="15.75" customHeight="1">
      <c r="C150" s="105" t="s">
        <v>183</v>
      </c>
      <c r="E150" s="430">
        <v>82035.70862615787</v>
      </c>
      <c r="G150" s="430">
        <v>-44053.77791137612</v>
      </c>
      <c r="H150" s="106"/>
      <c r="I150" s="430">
        <v>37981.930714781745</v>
      </c>
      <c r="J150" s="106"/>
      <c r="K150" s="107"/>
      <c r="L150" s="430">
        <v>24605.628684756084</v>
      </c>
      <c r="M150" s="430"/>
      <c r="N150" s="430">
        <v>-24604.777398585302</v>
      </c>
      <c r="P150" s="430">
        <v>0.8512861707822594</v>
      </c>
      <c r="T150" s="431"/>
      <c r="U150" s="431"/>
      <c r="V150" s="432"/>
      <c r="W150" s="431"/>
      <c r="X150" s="432"/>
      <c r="Y150" s="432"/>
      <c r="Z150" s="431"/>
      <c r="AA150" s="431"/>
      <c r="AB150" s="432"/>
      <c r="AC150" s="431"/>
      <c r="AD150" s="432"/>
    </row>
    <row r="151" spans="3:16" ht="15.75" customHeight="1">
      <c r="C151" s="419" t="s">
        <v>184</v>
      </c>
      <c r="E151" s="421">
        <v>85296.56497181924</v>
      </c>
      <c r="G151" s="421">
        <v>-46410.67862781758</v>
      </c>
      <c r="I151" s="421">
        <v>38885.886344001665</v>
      </c>
      <c r="J151" s="406"/>
      <c r="L151" s="421">
        <v>27057.562346727438</v>
      </c>
      <c r="M151" s="421"/>
      <c r="N151" s="421">
        <v>-27058.727576337064</v>
      </c>
      <c r="P151" s="421">
        <v>-1.165229609625385</v>
      </c>
    </row>
    <row r="152" spans="3:16" ht="15.75" customHeight="1">
      <c r="C152" s="419" t="s">
        <v>185</v>
      </c>
      <c r="E152" s="421">
        <v>85507.32748611014</v>
      </c>
      <c r="G152" s="421">
        <v>-44368.48686399008</v>
      </c>
      <c r="I152" s="421">
        <v>41138.84062212006</v>
      </c>
      <c r="J152" s="406"/>
      <c r="L152" s="421">
        <v>28788.431065867084</v>
      </c>
      <c r="M152" s="421"/>
      <c r="N152" s="421">
        <v>-28787.40747788797</v>
      </c>
      <c r="P152" s="421">
        <v>1.0235879791143816</v>
      </c>
    </row>
    <row r="153" spans="3:30" ht="15.75" customHeight="1">
      <c r="C153" s="105" t="s">
        <v>186</v>
      </c>
      <c r="E153" s="404">
        <v>90515.86638186156</v>
      </c>
      <c r="G153" s="404">
        <v>-47713.992670125306</v>
      </c>
      <c r="H153" s="106"/>
      <c r="I153" s="404">
        <v>42801.873711736254</v>
      </c>
      <c r="J153" s="106"/>
      <c r="K153" s="107"/>
      <c r="L153" s="404">
        <v>27990.427472535248</v>
      </c>
      <c r="M153" s="404"/>
      <c r="N153" s="404">
        <v>-27989.64722824477</v>
      </c>
      <c r="P153" s="404">
        <v>0.7802442904794589</v>
      </c>
      <c r="T153" s="433"/>
      <c r="U153" s="433"/>
      <c r="V153" s="108"/>
      <c r="W153" s="433"/>
      <c r="X153" s="108"/>
      <c r="Y153" s="108"/>
      <c r="Z153" s="433"/>
      <c r="AA153" s="433"/>
      <c r="AB153" s="108"/>
      <c r="AC153" s="433"/>
      <c r="AD153" s="108"/>
    </row>
    <row r="154" spans="3:16" ht="15.75" customHeight="1">
      <c r="C154" s="105" t="s">
        <v>187</v>
      </c>
      <c r="D154"/>
      <c r="E154" s="430">
        <v>90333.83705014555</v>
      </c>
      <c r="F154"/>
      <c r="G154" s="430">
        <v>-47635.330851413324</v>
      </c>
      <c r="H154" s="106"/>
      <c r="I154" s="430">
        <v>42698.506198732226</v>
      </c>
      <c r="J154" s="106"/>
      <c r="K154" s="107"/>
      <c r="L154" s="430">
        <v>26703.41249185765</v>
      </c>
      <c r="M154" s="430"/>
      <c r="N154" s="430">
        <v>-26702.016807240845</v>
      </c>
      <c r="O154"/>
      <c r="P154" s="430">
        <v>1.3956846168039192</v>
      </c>
    </row>
    <row r="155" spans="3:16" ht="15.75" customHeight="1">
      <c r="C155" s="105" t="s">
        <v>188</v>
      </c>
      <c r="D155"/>
      <c r="E155" s="430">
        <v>91167.15114018986</v>
      </c>
      <c r="F155"/>
      <c r="G155" s="430">
        <v>-48616.42895563682</v>
      </c>
      <c r="H155" s="106"/>
      <c r="I155" s="430">
        <v>42550.722184553044</v>
      </c>
      <c r="J155" s="106"/>
      <c r="K155" s="107"/>
      <c r="L155" s="430">
        <v>23733.163772467833</v>
      </c>
      <c r="M155" s="430"/>
      <c r="N155" s="430">
        <v>-23729.813132097006</v>
      </c>
      <c r="O155"/>
      <c r="P155" s="430">
        <v>3.3506403708270227</v>
      </c>
    </row>
    <row r="156" spans="3:16" ht="15.75" customHeight="1">
      <c r="C156" s="105" t="s">
        <v>189</v>
      </c>
      <c r="D156"/>
      <c r="E156" s="430">
        <v>93653.16882589864</v>
      </c>
      <c r="F156"/>
      <c r="G156" s="430">
        <v>-49020.76689925206</v>
      </c>
      <c r="H156" s="106"/>
      <c r="I156" s="430">
        <v>44632.40192664658</v>
      </c>
      <c r="J156" s="106"/>
      <c r="K156" s="107"/>
      <c r="L156" s="430">
        <v>24341.31215543759</v>
      </c>
      <c r="M156" s="430"/>
      <c r="N156" s="430">
        <v>-24345.977410177908</v>
      </c>
      <c r="O156"/>
      <c r="P156" s="430">
        <v>-4.665254740317323</v>
      </c>
    </row>
    <row r="157" spans="3:16" ht="15.75" customHeight="1">
      <c r="C157" s="105" t="s">
        <v>190</v>
      </c>
      <c r="D157"/>
      <c r="E157" s="430">
        <v>98057.61811719707</v>
      </c>
      <c r="F157"/>
      <c r="G157" s="430">
        <v>-51188.57690018306</v>
      </c>
      <c r="H157" s="106"/>
      <c r="I157" s="430">
        <v>46869.041217014004</v>
      </c>
      <c r="J157" s="106"/>
      <c r="K157" s="107"/>
      <c r="L157" s="430">
        <v>26492.959590819217</v>
      </c>
      <c r="M157" s="430"/>
      <c r="N157" s="430">
        <v>-26493.827103203515</v>
      </c>
      <c r="O157"/>
      <c r="P157" s="430">
        <v>-0.8675123842986068</v>
      </c>
    </row>
    <row r="158" spans="3:16" ht="15.75" customHeight="1">
      <c r="C158" s="105" t="s">
        <v>191</v>
      </c>
      <c r="D158"/>
      <c r="E158" s="430">
        <v>93107.00972166593</v>
      </c>
      <c r="F158"/>
      <c r="G158" s="430">
        <v>-48681.53226751544</v>
      </c>
      <c r="H158" s="106"/>
      <c r="I158" s="430">
        <v>44425.477454150496</v>
      </c>
      <c r="J158" s="106"/>
      <c r="K158" s="107"/>
      <c r="L158" s="430">
        <v>28553.62743657294</v>
      </c>
      <c r="M158" s="430"/>
      <c r="N158" s="430">
        <v>-28556.292384000953</v>
      </c>
      <c r="O158"/>
      <c r="P158" s="430">
        <v>-2.6649474280129652</v>
      </c>
    </row>
    <row r="159" spans="3:16" ht="15.75" customHeight="1">
      <c r="C159" s="105" t="s">
        <v>192</v>
      </c>
      <c r="D159"/>
      <c r="E159" s="430">
        <v>97571.64043846134</v>
      </c>
      <c r="F159"/>
      <c r="G159" s="430">
        <v>-51758.91872585775</v>
      </c>
      <c r="H159" s="106"/>
      <c r="I159" s="430">
        <v>45812.72171260359</v>
      </c>
      <c r="J159" s="106"/>
      <c r="K159" s="107"/>
      <c r="L159" s="430">
        <v>29230.51488583549</v>
      </c>
      <c r="M159" s="430"/>
      <c r="N159" s="430">
        <v>-29237.439092454173</v>
      </c>
      <c r="O159"/>
      <c r="P159" s="430">
        <v>-6.924206618681637</v>
      </c>
    </row>
    <row r="160" spans="3:16" ht="15.75" customHeight="1">
      <c r="C160" s="105" t="s">
        <v>193</v>
      </c>
      <c r="D160"/>
      <c r="E160" s="430">
        <v>96931.80091186088</v>
      </c>
      <c r="F160"/>
      <c r="G160" s="430">
        <v>-51367.75773465778</v>
      </c>
      <c r="H160" s="106"/>
      <c r="I160" s="430">
        <v>45564.04317720309</v>
      </c>
      <c r="J160" s="106"/>
      <c r="K160" s="107"/>
      <c r="L160" s="430">
        <v>28723.702635492533</v>
      </c>
      <c r="M160" s="430"/>
      <c r="N160" s="430">
        <v>-28700.098542915643</v>
      </c>
      <c r="O160"/>
      <c r="P160" s="430">
        <v>23.604092576890253</v>
      </c>
    </row>
    <row r="161" spans="3:16" s="29" customFormat="1" ht="15.75" customHeight="1">
      <c r="C161" s="105" t="s">
        <v>194</v>
      </c>
      <c r="D161"/>
      <c r="E161" s="430">
        <v>93857.16125958654</v>
      </c>
      <c r="F161"/>
      <c r="G161" s="430">
        <v>-50236.034338507634</v>
      </c>
      <c r="H161" s="106"/>
      <c r="I161" s="430">
        <v>43621.12692107891</v>
      </c>
      <c r="J161" s="106"/>
      <c r="K161" s="107"/>
      <c r="L161" s="430">
        <v>27727.815273653134</v>
      </c>
      <c r="M161" s="430"/>
      <c r="N161" s="430">
        <v>-27735.9747882478</v>
      </c>
      <c r="O161"/>
      <c r="P161" s="430">
        <v>-8.159514594666689</v>
      </c>
    </row>
    <row r="162" spans="3:16" s="29" customFormat="1" ht="15.75" customHeight="1">
      <c r="C162" s="105" t="s">
        <v>195</v>
      </c>
      <c r="D162"/>
      <c r="E162" s="430">
        <v>96382.88210101078</v>
      </c>
      <c r="F162"/>
      <c r="G162" s="430">
        <v>-50284.73458326041</v>
      </c>
      <c r="H162" s="106"/>
      <c r="I162" s="430">
        <v>46098.14751775037</v>
      </c>
      <c r="J162" s="106"/>
      <c r="K162" s="107"/>
      <c r="L162" s="430">
        <v>25762.18222888143</v>
      </c>
      <c r="M162" s="430"/>
      <c r="N162" s="430">
        <v>-25764.930713673155</v>
      </c>
      <c r="O162"/>
      <c r="P162" s="430">
        <v>-2.7484847917257866</v>
      </c>
    </row>
    <row r="163" spans="3:16" s="29" customFormat="1" ht="15.75" customHeight="1">
      <c r="C163" s="105" t="s">
        <v>196</v>
      </c>
      <c r="D163"/>
      <c r="E163" s="430">
        <v>98937.03249579559</v>
      </c>
      <c r="F163"/>
      <c r="G163" s="430">
        <v>-52093.280203499664</v>
      </c>
      <c r="H163" s="106"/>
      <c r="I163" s="430">
        <v>46843.752292295925</v>
      </c>
      <c r="J163" s="106"/>
      <c r="K163" s="107"/>
      <c r="L163" s="430">
        <v>27203.00989451572</v>
      </c>
      <c r="M163" s="430"/>
      <c r="N163" s="430">
        <v>-27202.03324578445</v>
      </c>
      <c r="O163"/>
      <c r="P163" s="430">
        <v>0.976648731269961</v>
      </c>
    </row>
    <row r="164" spans="3:16" s="29" customFormat="1" ht="15.75" customHeight="1">
      <c r="C164" s="105" t="s">
        <v>197</v>
      </c>
      <c r="D164"/>
      <c r="E164" s="430">
        <v>96786.90951917986</v>
      </c>
      <c r="F164"/>
      <c r="G164" s="430">
        <v>-51074.97785291104</v>
      </c>
      <c r="H164" s="106"/>
      <c r="I164" s="430">
        <v>45711.931666268814</v>
      </c>
      <c r="J164" s="106"/>
      <c r="K164" s="107"/>
      <c r="L164" s="430">
        <v>26572.131553626867</v>
      </c>
      <c r="M164" s="430"/>
      <c r="N164" s="430">
        <v>-26574.703074044824</v>
      </c>
      <c r="O164"/>
      <c r="P164" s="430">
        <v>-2.5715204179577995</v>
      </c>
    </row>
    <row r="165" spans="3:16" s="29" customFormat="1" ht="15.75" customHeight="1">
      <c r="C165" s="105" t="s">
        <v>198</v>
      </c>
      <c r="D165"/>
      <c r="E165" s="430">
        <v>98707.97494606864</v>
      </c>
      <c r="F165"/>
      <c r="G165" s="430">
        <v>-52548.74141489313</v>
      </c>
      <c r="H165" s="106"/>
      <c r="I165" s="430">
        <v>46159.233531175516</v>
      </c>
      <c r="J165" s="106"/>
      <c r="K165" s="107"/>
      <c r="L165" s="430">
        <v>27126.960797153035</v>
      </c>
      <c r="M165" s="430"/>
      <c r="N165" s="430">
        <v>-27130.461760686325</v>
      </c>
      <c r="O165"/>
      <c r="P165" s="430">
        <v>-3.500963533289905</v>
      </c>
    </row>
    <row r="166" spans="3:16" s="29" customFormat="1" ht="15.75" customHeight="1">
      <c r="C166" s="105" t="s">
        <v>199</v>
      </c>
      <c r="D166"/>
      <c r="E166" s="430">
        <v>98380.8489798982</v>
      </c>
      <c r="F166"/>
      <c r="G166" s="430">
        <v>-53529.687336960924</v>
      </c>
      <c r="H166" s="106"/>
      <c r="I166" s="430">
        <v>44851.16164293728</v>
      </c>
      <c r="J166" s="106"/>
      <c r="K166" s="107"/>
      <c r="L166" s="430">
        <v>26446.258587249224</v>
      </c>
      <c r="M166" s="430"/>
      <c r="N166" s="430">
        <v>-26448.42166097991</v>
      </c>
      <c r="O166"/>
      <c r="P166" s="430">
        <v>-2.1630737306877563</v>
      </c>
    </row>
    <row r="167" spans="3:16" s="29" customFormat="1" ht="15.75" customHeight="1">
      <c r="C167" s="105" t="s">
        <v>200</v>
      </c>
      <c r="D167"/>
      <c r="E167" s="430">
        <v>99265.91540769702</v>
      </c>
      <c r="F167"/>
      <c r="G167" s="430">
        <v>-53500.5215478414</v>
      </c>
      <c r="H167" s="106"/>
      <c r="I167" s="430">
        <v>45765.39385985561</v>
      </c>
      <c r="J167" s="106"/>
      <c r="K167" s="107"/>
      <c r="L167" s="430">
        <v>26804.529541415865</v>
      </c>
      <c r="M167" s="430"/>
      <c r="N167" s="430">
        <v>-26800.485576068662</v>
      </c>
      <c r="O167"/>
      <c r="P167" s="430">
        <v>4.043965347202175</v>
      </c>
    </row>
    <row r="168" spans="3:16" s="29" customFormat="1" ht="15.75" customHeight="1">
      <c r="C168" s="105" t="s">
        <v>201</v>
      </c>
      <c r="D168"/>
      <c r="E168" s="430">
        <v>98987.29686412799</v>
      </c>
      <c r="F168"/>
      <c r="G168" s="430">
        <v>-52693.66839283769</v>
      </c>
      <c r="H168" s="106"/>
      <c r="I168" s="430">
        <v>46293.6284712903</v>
      </c>
      <c r="J168" s="106"/>
      <c r="K168" s="107"/>
      <c r="L168" s="430">
        <v>26880.30223569307</v>
      </c>
      <c r="M168" s="430"/>
      <c r="N168" s="430">
        <v>-26877.16148299653</v>
      </c>
      <c r="O168"/>
      <c r="P168" s="430">
        <v>3.1407526965413126</v>
      </c>
    </row>
    <row r="169" spans="3:16" s="29" customFormat="1" ht="15.75" customHeight="1">
      <c r="C169" s="105" t="s">
        <v>203</v>
      </c>
      <c r="D169"/>
      <c r="E169" s="430">
        <v>100943.59948790281</v>
      </c>
      <c r="F169"/>
      <c r="G169" s="430">
        <v>-53917.595527459685</v>
      </c>
      <c r="H169" s="106"/>
      <c r="I169" s="430">
        <v>47026.00396044313</v>
      </c>
      <c r="J169" s="106"/>
      <c r="K169" s="107"/>
      <c r="L169" s="430">
        <v>26855.79554677</v>
      </c>
      <c r="M169" s="430"/>
      <c r="N169" s="430">
        <v>-26861.23421299234</v>
      </c>
      <c r="O169"/>
      <c r="P169" s="430">
        <v>-5.438666222340544</v>
      </c>
    </row>
    <row r="170" spans="3:16" s="29" customFormat="1" ht="15.75" customHeight="1">
      <c r="C170" s="105" t="s">
        <v>202</v>
      </c>
      <c r="D170"/>
      <c r="E170" s="430">
        <v>103157.09543881394</v>
      </c>
      <c r="F170"/>
      <c r="G170" s="430">
        <v>-54232.00336114393</v>
      </c>
      <c r="H170" s="106"/>
      <c r="I170" s="430">
        <v>48925.09207767001</v>
      </c>
      <c r="J170" s="106"/>
      <c r="K170" s="107"/>
      <c r="L170" s="430">
        <v>27652.497467140416</v>
      </c>
      <c r="M170" s="430"/>
      <c r="N170" s="430">
        <v>-27650.09841281536</v>
      </c>
      <c r="O170"/>
      <c r="P170" s="430">
        <v>2.399054325054749</v>
      </c>
    </row>
    <row r="171" spans="3:16" s="29" customFormat="1" ht="15.75" customHeight="1">
      <c r="C171" s="105" t="s">
        <v>205</v>
      </c>
      <c r="D171"/>
      <c r="E171" s="430">
        <v>103854.07438847328</v>
      </c>
      <c r="F171"/>
      <c r="G171" s="430">
        <v>-55441.48077425649</v>
      </c>
      <c r="H171" s="106"/>
      <c r="I171" s="430">
        <v>48412.59361421679</v>
      </c>
      <c r="J171" s="106"/>
      <c r="K171" s="107"/>
      <c r="L171" s="430">
        <v>26644.71693482277</v>
      </c>
      <c r="M171" s="430"/>
      <c r="N171" s="430">
        <v>-26649.119062830567</v>
      </c>
      <c r="O171"/>
      <c r="P171" s="430">
        <v>-4.402128007797728</v>
      </c>
    </row>
    <row r="172" spans="3:16" s="29" customFormat="1" ht="15.75" customHeight="1">
      <c r="C172" s="105" t="s">
        <v>206</v>
      </c>
      <c r="D172"/>
      <c r="E172" s="430">
        <v>104210.42375556912</v>
      </c>
      <c r="F172"/>
      <c r="G172" s="430">
        <v>-55754.107871672044</v>
      </c>
      <c r="H172" s="106"/>
      <c r="I172" s="430">
        <v>48456.31588389708</v>
      </c>
      <c r="J172" s="106"/>
      <c r="K172" s="107"/>
      <c r="L172" s="430">
        <v>27299.22777073436</v>
      </c>
      <c r="M172" s="430"/>
      <c r="N172" s="430">
        <v>-27302.764517902837</v>
      </c>
      <c r="O172"/>
      <c r="P172" s="430">
        <v>-3.5367471684767224</v>
      </c>
    </row>
    <row r="173" spans="3:16" s="29" customFormat="1" ht="15.75" customHeight="1">
      <c r="C173" s="105" t="s">
        <v>207</v>
      </c>
      <c r="D173"/>
      <c r="E173" s="430">
        <v>103971.78860697857</v>
      </c>
      <c r="F173"/>
      <c r="G173" s="430">
        <v>-55865.85382929058</v>
      </c>
      <c r="H173" s="106"/>
      <c r="I173" s="430">
        <v>48105.934777687995</v>
      </c>
      <c r="J173" s="106"/>
      <c r="K173" s="107"/>
      <c r="L173" s="430">
        <v>29047.31543924898</v>
      </c>
      <c r="M173" s="430"/>
      <c r="N173" s="430">
        <v>-29046.8188459906</v>
      </c>
      <c r="O173"/>
      <c r="P173" s="430">
        <v>0.4965932583800168</v>
      </c>
    </row>
    <row r="174" spans="3:16" s="29" customFormat="1" ht="15.75" customHeight="1">
      <c r="C174" s="105" t="s">
        <v>208</v>
      </c>
      <c r="D174"/>
      <c r="E174" s="430">
        <v>104749.29684825207</v>
      </c>
      <c r="F174"/>
      <c r="G174" s="430">
        <v>-56078.329074031106</v>
      </c>
      <c r="H174" s="106"/>
      <c r="I174" s="430">
        <v>48670.96777422096</v>
      </c>
      <c r="J174" s="106"/>
      <c r="K174" s="107"/>
      <c r="L174" s="430">
        <v>26086.471666775025</v>
      </c>
      <c r="M174" s="430"/>
      <c r="N174" s="430">
        <v>-26087.082852781434</v>
      </c>
      <c r="O174"/>
      <c r="P174" s="430">
        <v>-0.6111860064083885</v>
      </c>
    </row>
    <row r="175" spans="3:16" s="29" customFormat="1" ht="15.75" customHeight="1">
      <c r="C175" s="105" t="s">
        <v>209</v>
      </c>
      <c r="D175"/>
      <c r="E175" s="430">
        <v>101760.9370123484</v>
      </c>
      <c r="F175"/>
      <c r="G175" s="430">
        <v>-54423.03327769514</v>
      </c>
      <c r="H175" s="106"/>
      <c r="I175" s="430">
        <v>47337.90373465326</v>
      </c>
      <c r="J175" s="106"/>
      <c r="K175" s="107"/>
      <c r="L175" s="430">
        <v>23302.165550405087</v>
      </c>
      <c r="M175" s="430"/>
      <c r="N175" s="430">
        <v>-23301.803729633575</v>
      </c>
      <c r="O175"/>
      <c r="P175" s="430">
        <v>0.36182077151170233</v>
      </c>
    </row>
    <row r="176" spans="3:16" s="29" customFormat="1" ht="15.75" customHeight="1">
      <c r="C176" s="105" t="s">
        <v>210</v>
      </c>
      <c r="D176"/>
      <c r="E176" s="430">
        <v>103392.50227759116</v>
      </c>
      <c r="F176"/>
      <c r="G176" s="430">
        <v>-55852.710593959346</v>
      </c>
      <c r="H176" s="106"/>
      <c r="I176" s="430">
        <v>47539.79168363182</v>
      </c>
      <c r="J176" s="106"/>
      <c r="K176" s="107"/>
      <c r="L176" s="430">
        <v>25110.134148239413</v>
      </c>
      <c r="M176" s="430"/>
      <c r="N176" s="430">
        <v>-25108.40469993211</v>
      </c>
      <c r="O176"/>
      <c r="P176" s="430">
        <v>1.7294483073019364</v>
      </c>
    </row>
    <row r="177" spans="3:16" s="29" customFormat="1" ht="15.75" customHeight="1">
      <c r="C177" s="105" t="s">
        <v>211</v>
      </c>
      <c r="D177"/>
      <c r="E177" s="430">
        <v>101237.88757175543</v>
      </c>
      <c r="F177"/>
      <c r="G177" s="430">
        <v>-54846.669994345364</v>
      </c>
      <c r="H177" s="106"/>
      <c r="I177" s="430">
        <v>46391.21757741007</v>
      </c>
      <c r="J177" s="106"/>
      <c r="K177" s="107"/>
      <c r="L177" s="430">
        <v>25423.841507137637</v>
      </c>
      <c r="M177" s="430"/>
      <c r="N177" s="430">
        <v>-25424.486193132157</v>
      </c>
      <c r="O177"/>
      <c r="P177" s="430">
        <v>-0.6446859945208416</v>
      </c>
    </row>
    <row r="178" spans="3:16" s="29" customFormat="1" ht="15.75" customHeight="1">
      <c r="C178" s="105" t="s">
        <v>212</v>
      </c>
      <c r="D178"/>
      <c r="E178" s="430">
        <v>101337.22734293366</v>
      </c>
      <c r="F178"/>
      <c r="G178" s="430">
        <v>-56504.562510251555</v>
      </c>
      <c r="H178" s="106"/>
      <c r="I178" s="430">
        <v>44832.66483268211</v>
      </c>
      <c r="J178" s="106"/>
      <c r="K178" s="107"/>
      <c r="L178" s="430">
        <v>26147.509069852662</v>
      </c>
      <c r="M178" s="430"/>
      <c r="N178" s="430">
        <v>-26147.535612671534</v>
      </c>
      <c r="O178"/>
      <c r="P178" s="430">
        <v>-0.026542818872258067</v>
      </c>
    </row>
    <row r="179" spans="3:16" s="29" customFormat="1" ht="15.75" customHeight="1">
      <c r="C179" s="105" t="s">
        <v>213</v>
      </c>
      <c r="D179"/>
      <c r="E179" s="430">
        <v>100782.33894817148</v>
      </c>
      <c r="F179"/>
      <c r="G179" s="430">
        <v>-57820.998195221335</v>
      </c>
      <c r="H179" s="106"/>
      <c r="I179" s="430">
        <v>42961.34075295015</v>
      </c>
      <c r="J179" s="106"/>
      <c r="K179" s="107"/>
      <c r="L179" s="430">
        <v>24653.10913730105</v>
      </c>
      <c r="M179" s="430"/>
      <c r="N179" s="430">
        <v>-24655.06008079405</v>
      </c>
      <c r="O179"/>
      <c r="P179" s="430">
        <v>-1.9509434930005227</v>
      </c>
    </row>
    <row r="180" spans="3:16" s="29" customFormat="1" ht="15.75" customHeight="1">
      <c r="C180" s="105" t="s">
        <v>214</v>
      </c>
      <c r="D180"/>
      <c r="E180" s="430">
        <v>102832.21341556896</v>
      </c>
      <c r="F180"/>
      <c r="G180" s="430">
        <v>-58198.83345324213</v>
      </c>
      <c r="H180" s="106"/>
      <c r="I180" s="430">
        <v>44633.37996232683</v>
      </c>
      <c r="J180" s="106"/>
      <c r="K180" s="107"/>
      <c r="L180" s="430">
        <v>26336.04927457255</v>
      </c>
      <c r="M180" s="430"/>
      <c r="N180" s="430">
        <v>-26335.379097651392</v>
      </c>
      <c r="O180"/>
      <c r="P180" s="430">
        <v>0.6701769211576902</v>
      </c>
    </row>
    <row r="181" spans="3:16" s="29" customFormat="1" ht="15.75" customHeight="1">
      <c r="C181" s="105" t="s">
        <v>215</v>
      </c>
      <c r="D181"/>
      <c r="E181" s="430">
        <v>103417.89042059028</v>
      </c>
      <c r="F181"/>
      <c r="G181" s="430">
        <v>-58556.3774991625</v>
      </c>
      <c r="H181" s="106"/>
      <c r="I181" s="430">
        <v>44861.51292142778</v>
      </c>
      <c r="J181" s="106"/>
      <c r="K181" s="107"/>
      <c r="L181" s="430">
        <v>25106.299699858162</v>
      </c>
      <c r="M181" s="430"/>
      <c r="N181" s="430">
        <v>-25109.541374170567</v>
      </c>
      <c r="O181"/>
      <c r="P181" s="430">
        <v>-3.241674312404939</v>
      </c>
    </row>
    <row r="182" spans="3:16" s="29" customFormat="1" ht="15.75" customHeight="1">
      <c r="C182" s="105" t="s">
        <v>216</v>
      </c>
      <c r="D182"/>
      <c r="E182" s="430">
        <v>104999.88860731709</v>
      </c>
      <c r="F182"/>
      <c r="G182" s="430">
        <v>-60325.88531553161</v>
      </c>
      <c r="H182" s="106"/>
      <c r="I182" s="430">
        <v>44674.00329178548</v>
      </c>
      <c r="J182" s="106"/>
      <c r="K182" s="107"/>
      <c r="L182" s="430">
        <v>24709.414644609966</v>
      </c>
      <c r="M182" s="430"/>
      <c r="N182" s="430">
        <v>-24711.281096302675</v>
      </c>
      <c r="O182"/>
      <c r="P182" s="430">
        <v>-1.8664516927092336</v>
      </c>
    </row>
    <row r="183" spans="3:16" s="29" customFormat="1" ht="15.75" customHeight="1">
      <c r="C183" s="105" t="s">
        <v>217</v>
      </c>
      <c r="D183"/>
      <c r="E183" s="430">
        <v>106014.86427568563</v>
      </c>
      <c r="F183"/>
      <c r="G183" s="430">
        <v>-61548.93902731425</v>
      </c>
      <c r="H183" s="106"/>
      <c r="I183" s="430">
        <v>44465.92524837138</v>
      </c>
      <c r="J183" s="106"/>
      <c r="K183" s="107"/>
      <c r="L183" s="430">
        <v>26559.46613667664</v>
      </c>
      <c r="M183" s="430"/>
      <c r="N183" s="430">
        <v>-26560.88481038833</v>
      </c>
      <c r="O183"/>
      <c r="P183" s="430">
        <v>-1.4186737116870063</v>
      </c>
    </row>
    <row r="184" spans="3:16" s="29" customFormat="1" ht="15.75" customHeight="1">
      <c r="C184" s="105" t="s">
        <v>218</v>
      </c>
      <c r="D184"/>
      <c r="E184" s="430">
        <v>106845.2919652771</v>
      </c>
      <c r="F184"/>
      <c r="G184" s="430">
        <v>-63246.99419226087</v>
      </c>
      <c r="H184" s="106"/>
      <c r="I184" s="430">
        <v>43598.297773016224</v>
      </c>
      <c r="J184" s="106"/>
      <c r="K184" s="107"/>
      <c r="L184" s="430">
        <v>26827.502624701214</v>
      </c>
      <c r="M184" s="430"/>
      <c r="N184" s="430">
        <v>-26830.602667097184</v>
      </c>
      <c r="O184"/>
      <c r="P184" s="430">
        <v>-3.1000423959703767</v>
      </c>
    </row>
    <row r="185" spans="3:16" s="29" customFormat="1" ht="15.75" customHeight="1">
      <c r="C185" s="105" t="s">
        <v>219</v>
      </c>
      <c r="D185"/>
      <c r="E185" s="430">
        <v>106247.25549894987</v>
      </c>
      <c r="F185"/>
      <c r="G185" s="430">
        <v>-63185.156268566774</v>
      </c>
      <c r="H185" s="106"/>
      <c r="I185" s="430">
        <v>43062.0992303831</v>
      </c>
      <c r="J185" s="106"/>
      <c r="K185" s="107"/>
      <c r="L185" s="430">
        <v>24405.360855391627</v>
      </c>
      <c r="M185" s="430"/>
      <c r="N185" s="430">
        <v>-24407.93201651044</v>
      </c>
      <c r="O185"/>
      <c r="P185" s="430">
        <v>-2.571161118812597</v>
      </c>
    </row>
    <row r="186" spans="3:16" s="29" customFormat="1" ht="15.75" customHeight="1">
      <c r="C186" s="105" t="s">
        <v>220</v>
      </c>
      <c r="D186"/>
      <c r="E186" s="430">
        <v>105858.05156632277</v>
      </c>
      <c r="F186"/>
      <c r="G186" s="430">
        <v>-62365.09007828803</v>
      </c>
      <c r="H186" s="106"/>
      <c r="I186" s="430">
        <v>43492.96148803474</v>
      </c>
      <c r="J186" s="106"/>
      <c r="K186" s="107"/>
      <c r="L186" s="430">
        <v>25912.667311731388</v>
      </c>
      <c r="M186" s="430"/>
      <c r="N186" s="430">
        <v>-25914.16870134911</v>
      </c>
      <c r="O186"/>
      <c r="P186" s="430">
        <v>-1.5013896177224524</v>
      </c>
    </row>
    <row r="187" spans="3:16" s="29" customFormat="1" ht="15.75" customHeight="1">
      <c r="C187" s="105" t="s">
        <v>221</v>
      </c>
      <c r="D187"/>
      <c r="E187" s="430">
        <v>108124.96076510019</v>
      </c>
      <c r="F187"/>
      <c r="G187" s="430">
        <v>-63536.253944013384</v>
      </c>
      <c r="H187" s="106"/>
      <c r="I187" s="430">
        <v>44588.7068210868</v>
      </c>
      <c r="J187" s="106"/>
      <c r="K187" s="107"/>
      <c r="L187" s="430">
        <v>26457.17735534385</v>
      </c>
      <c r="M187" s="430"/>
      <c r="N187" s="430">
        <v>-26457.858208804413</v>
      </c>
      <c r="O187"/>
      <c r="P187" s="430">
        <v>-0.6808534605625027</v>
      </c>
    </row>
    <row r="188" spans="3:16" s="29" customFormat="1" ht="15.75" customHeight="1">
      <c r="C188" s="105" t="s">
        <v>222</v>
      </c>
      <c r="D188"/>
      <c r="E188" s="430">
        <v>110883.92213004835</v>
      </c>
      <c r="F188"/>
      <c r="G188" s="430">
        <v>-66954.98006759582</v>
      </c>
      <c r="H188" s="106"/>
      <c r="I188" s="430">
        <v>43928.94206245252</v>
      </c>
      <c r="J188" s="106"/>
      <c r="K188" s="107"/>
      <c r="L188" s="430">
        <v>25972.022118389323</v>
      </c>
      <c r="M188" s="430"/>
      <c r="N188" s="430">
        <v>-25976.484992833903</v>
      </c>
      <c r="O188"/>
      <c r="P188" s="430">
        <v>-4.462874444579938</v>
      </c>
    </row>
    <row r="189" spans="3:16" s="29" customFormat="1" ht="15.75" customHeight="1">
      <c r="C189" s="105" t="s">
        <v>223</v>
      </c>
      <c r="D189"/>
      <c r="E189" s="430">
        <v>107265.11504836557</v>
      </c>
      <c r="F189"/>
      <c r="G189" s="430">
        <v>-63197.43030442367</v>
      </c>
      <c r="H189" s="106"/>
      <c r="I189" s="430">
        <v>44067.68474394189</v>
      </c>
      <c r="J189" s="106"/>
      <c r="K189" s="107"/>
      <c r="L189" s="430">
        <v>26325.711431267864</v>
      </c>
      <c r="M189" s="430"/>
      <c r="N189" s="430">
        <v>-26327.569193646952</v>
      </c>
      <c r="O189"/>
      <c r="P189" s="430">
        <v>-1.8577623790879443</v>
      </c>
    </row>
    <row r="190" spans="3:16" s="29" customFormat="1" ht="15.75" customHeight="1">
      <c r="C190" s="105" t="s">
        <v>224</v>
      </c>
      <c r="D190"/>
      <c r="E190" s="430">
        <v>109934.50738026085</v>
      </c>
      <c r="F190"/>
      <c r="G190" s="430">
        <v>-66480.0777891809</v>
      </c>
      <c r="H190" s="106"/>
      <c r="I190" s="430">
        <v>43454.429591079956</v>
      </c>
      <c r="J190" s="106"/>
      <c r="K190" s="107"/>
      <c r="L190" s="430">
        <v>23824.393583821387</v>
      </c>
      <c r="M190" s="430"/>
      <c r="N190" s="430">
        <v>-23834.15495816337</v>
      </c>
      <c r="O190"/>
      <c r="P190" s="430">
        <v>-9.761374341982446</v>
      </c>
    </row>
    <row r="191" spans="3:16" s="29" customFormat="1" ht="15.75" customHeight="1">
      <c r="C191" s="105" t="s">
        <v>225</v>
      </c>
      <c r="D191"/>
      <c r="E191" s="430">
        <v>111781.49286446655</v>
      </c>
      <c r="F191"/>
      <c r="G191" s="430">
        <v>-67333.30876596058</v>
      </c>
      <c r="H191" s="106"/>
      <c r="I191" s="430">
        <v>44448.18409850597</v>
      </c>
      <c r="J191" s="106"/>
      <c r="K191" s="107"/>
      <c r="L191" s="430">
        <v>26387.300794571314</v>
      </c>
      <c r="M191" s="430"/>
      <c r="N191" s="430">
        <v>-26386.36767360054</v>
      </c>
      <c r="O191"/>
      <c r="P191" s="430">
        <v>0.9331209707743255</v>
      </c>
    </row>
    <row r="192" spans="3:16" s="29" customFormat="1" ht="15.75" customHeight="1">
      <c r="C192" s="105" t="s">
        <v>226</v>
      </c>
      <c r="D192"/>
      <c r="E192" s="430">
        <v>110747.66084962002</v>
      </c>
      <c r="F192"/>
      <c r="G192" s="430">
        <v>-66915.18248230104</v>
      </c>
      <c r="H192" s="106"/>
      <c r="I192" s="430">
        <v>43832.47836731898</v>
      </c>
      <c r="J192" s="106"/>
      <c r="K192" s="107"/>
      <c r="L192" s="430">
        <v>25936.04893262165</v>
      </c>
      <c r="M192" s="430"/>
      <c r="N192" s="430">
        <v>-25937.52525678821</v>
      </c>
      <c r="O192"/>
      <c r="P192" s="430">
        <v>-1.4763241665605165</v>
      </c>
    </row>
    <row r="193" spans="3:16" ht="15.75" customHeight="1">
      <c r="C193" s="105" t="s">
        <v>227</v>
      </c>
      <c r="D193"/>
      <c r="E193" s="430">
        <v>110416.53891409848</v>
      </c>
      <c r="F193"/>
      <c r="G193" s="430">
        <v>-66961.0718763656</v>
      </c>
      <c r="H193" s="106"/>
      <c r="I193" s="430">
        <v>43455.46703773287</v>
      </c>
      <c r="J193" s="106"/>
      <c r="K193" s="107"/>
      <c r="L193" s="430">
        <v>26049.90151130534</v>
      </c>
      <c r="M193" s="430"/>
      <c r="N193" s="430">
        <v>-26060.28097063468</v>
      </c>
      <c r="O193"/>
      <c r="P193" s="430">
        <v>-10.379459329342353</v>
      </c>
    </row>
    <row r="194" spans="3:16" ht="15.75" customHeight="1">
      <c r="C194" s="105" t="s">
        <v>228</v>
      </c>
      <c r="D194"/>
      <c r="E194" s="430">
        <v>107248.20593381206</v>
      </c>
      <c r="F194"/>
      <c r="G194" s="430">
        <v>-65432.93681909839</v>
      </c>
      <c r="H194" s="106"/>
      <c r="I194" s="430">
        <v>41815.26911471367</v>
      </c>
      <c r="J194" s="106"/>
      <c r="K194" s="107"/>
      <c r="L194" s="430">
        <v>25899.22782381398</v>
      </c>
      <c r="M194" s="430"/>
      <c r="N194" s="430">
        <v>-25901.41335999382</v>
      </c>
      <c r="O194"/>
      <c r="P194" s="430">
        <v>-2.1855361798407102</v>
      </c>
    </row>
    <row r="195" spans="3:16" ht="15.75" customHeight="1">
      <c r="C195" s="105" t="s">
        <v>229</v>
      </c>
      <c r="D195"/>
      <c r="E195" s="430">
        <v>109774.18260720208</v>
      </c>
      <c r="F195"/>
      <c r="G195" s="430">
        <v>-68610.84306808974</v>
      </c>
      <c r="H195" s="106"/>
      <c r="I195" s="430">
        <v>41163.339539112334</v>
      </c>
      <c r="J195" s="106"/>
      <c r="K195" s="107"/>
      <c r="L195" s="430">
        <v>25514.823026566915</v>
      </c>
      <c r="M195" s="430"/>
      <c r="N195" s="430">
        <v>-25515.856334924538</v>
      </c>
      <c r="O195"/>
      <c r="P195" s="430">
        <v>-1.0333083576224453</v>
      </c>
    </row>
    <row r="196" spans="3:16" ht="15.75" customHeight="1">
      <c r="C196" s="105" t="s">
        <v>230</v>
      </c>
      <c r="D196"/>
      <c r="E196" s="430">
        <v>111156.71026467746</v>
      </c>
      <c r="F196"/>
      <c r="G196" s="430">
        <v>-70314.4427193595</v>
      </c>
      <c r="H196" s="106"/>
      <c r="I196" s="430">
        <v>40842.267545317955</v>
      </c>
      <c r="J196" s="106"/>
      <c r="K196" s="107"/>
      <c r="L196" s="430">
        <v>25549.905972730237</v>
      </c>
      <c r="M196" s="430"/>
      <c r="N196" s="430">
        <v>-25551.312517200222</v>
      </c>
      <c r="O196"/>
      <c r="P196" s="430">
        <v>-1.4065444699845102</v>
      </c>
    </row>
    <row r="197" spans="3:17" ht="15.75" customHeight="1">
      <c r="C197" s="105" t="s">
        <v>231</v>
      </c>
      <c r="D197"/>
      <c r="E197" s="430">
        <v>107216.4332688054</v>
      </c>
      <c r="F197"/>
      <c r="G197" s="430">
        <v>-68037.99157096737</v>
      </c>
      <c r="H197" s="106"/>
      <c r="I197" s="430">
        <v>39178.44169783803</v>
      </c>
      <c r="J197" s="106"/>
      <c r="K197" s="107"/>
      <c r="L197" s="430">
        <v>25380.38613024503</v>
      </c>
      <c r="M197" s="430"/>
      <c r="N197" s="430">
        <v>-25379.104958757234</v>
      </c>
      <c r="O197"/>
      <c r="P197" s="430">
        <v>1.2811714877971099</v>
      </c>
      <c r="Q197" s="434" t="s">
        <v>237</v>
      </c>
    </row>
    <row r="198" spans="3:17" ht="15.75" customHeight="1">
      <c r="C198" s="105" t="s">
        <v>232</v>
      </c>
      <c r="D198"/>
      <c r="E198" s="430">
        <v>108997.95230337844</v>
      </c>
      <c r="F198"/>
      <c r="G198" s="430">
        <v>-69899.7594287424</v>
      </c>
      <c r="H198" s="106"/>
      <c r="I198" s="430">
        <v>39098.192874636035</v>
      </c>
      <c r="J198" s="106"/>
      <c r="K198" s="107"/>
      <c r="L198" s="430">
        <v>24567.41997226509</v>
      </c>
      <c r="M198" s="430"/>
      <c r="N198" s="430">
        <v>-24567.17698688335</v>
      </c>
      <c r="O198"/>
      <c r="P198" s="430">
        <v>0.24298538173752604</v>
      </c>
      <c r="Q198" s="434" t="s">
        <v>237</v>
      </c>
    </row>
    <row r="199" spans="3:17" ht="12.75">
      <c r="C199" s="105" t="s">
        <v>233</v>
      </c>
      <c r="E199" s="435">
        <v>113859.57597507493</v>
      </c>
      <c r="G199" s="430">
        <v>-75810.66594192601</v>
      </c>
      <c r="I199" s="430">
        <v>38048.91003314892</v>
      </c>
      <c r="L199" s="430">
        <v>25450.648259403282</v>
      </c>
      <c r="N199" s="430">
        <v>-25449.6074646024</v>
      </c>
      <c r="P199" s="436">
        <v>1.0407948008833046</v>
      </c>
      <c r="Q199" s="434" t="s">
        <v>237</v>
      </c>
    </row>
    <row r="200" spans="3:17" ht="12.75">
      <c r="C200" s="105" t="s">
        <v>234</v>
      </c>
      <c r="E200" s="435">
        <v>122383.19663459926</v>
      </c>
      <c r="G200" s="430">
        <v>-85258.748457407</v>
      </c>
      <c r="I200" s="430">
        <v>37124.44817719226</v>
      </c>
      <c r="L200" s="430">
        <v>25496.707979018676</v>
      </c>
      <c r="N200" s="430">
        <v>-25497.99188869126</v>
      </c>
      <c r="P200" s="436">
        <v>-1.2839096725838317</v>
      </c>
      <c r="Q200" s="434" t="s">
        <v>237</v>
      </c>
    </row>
    <row r="201" spans="3:17" ht="12.75">
      <c r="C201" s="105" t="s">
        <v>235</v>
      </c>
      <c r="E201" s="435">
        <v>123228.1254914453</v>
      </c>
      <c r="G201" s="430">
        <v>-85778.45801153651</v>
      </c>
      <c r="I201" s="430">
        <v>37449.66747990879</v>
      </c>
      <c r="L201" s="430">
        <v>28256.557732189056</v>
      </c>
      <c r="N201" s="430">
        <v>-28257.67892554045</v>
      </c>
      <c r="P201" s="436">
        <v>-1.1211933513950498</v>
      </c>
      <c r="Q201" s="434" t="s">
        <v>237</v>
      </c>
    </row>
    <row r="202" spans="3:17" ht="12.75">
      <c r="C202" s="105" t="s">
        <v>236</v>
      </c>
      <c r="E202" s="435">
        <v>125449.7720306651</v>
      </c>
      <c r="G202" s="430">
        <v>-88324.28174649313</v>
      </c>
      <c r="I202" s="430">
        <v>37125.490284171974</v>
      </c>
      <c r="L202" s="430">
        <v>26794.73844754855</v>
      </c>
      <c r="N202" s="430">
        <v>-26778.976605293956</v>
      </c>
      <c r="P202" s="436">
        <v>15.76184225459292</v>
      </c>
      <c r="Q202" s="434" t="s">
        <v>237</v>
      </c>
    </row>
    <row r="203" spans="3:17" ht="12.75">
      <c r="C203" s="105" t="s">
        <v>357</v>
      </c>
      <c r="E203" s="435">
        <v>122936.49769064</v>
      </c>
      <c r="F203" s="435"/>
      <c r="G203" s="435">
        <v>-85810.19742877602</v>
      </c>
      <c r="H203" s="435"/>
      <c r="I203" s="435">
        <v>37126.30026186397</v>
      </c>
      <c r="J203" s="437"/>
      <c r="K203" s="438"/>
      <c r="L203" s="435">
        <v>24965.27304406469</v>
      </c>
      <c r="M203" s="435"/>
      <c r="N203" s="435">
        <v>-24964.677882592878</v>
      </c>
      <c r="O203" s="435"/>
      <c r="P203" s="435">
        <v>0.5951614718105702</v>
      </c>
      <c r="Q203" s="434" t="s">
        <v>237</v>
      </c>
    </row>
    <row r="204" spans="3:17" ht="12.75">
      <c r="C204" s="105" t="s">
        <v>238</v>
      </c>
      <c r="E204" s="435">
        <v>125620.10369392851</v>
      </c>
      <c r="F204" s="435"/>
      <c r="G204" s="435">
        <v>-89339.89962691408</v>
      </c>
      <c r="H204" s="435"/>
      <c r="I204" s="435">
        <v>36280.204067014434</v>
      </c>
      <c r="J204" s="437"/>
      <c r="K204" s="438"/>
      <c r="L204" s="435">
        <v>25472.745994251753</v>
      </c>
      <c r="M204" s="435"/>
      <c r="N204" s="435">
        <v>-25473.39194088242</v>
      </c>
      <c r="O204" s="435"/>
      <c r="P204" s="435">
        <v>-0.6459466306660033</v>
      </c>
      <c r="Q204" s="434"/>
    </row>
    <row r="205" spans="3:17" ht="12.75">
      <c r="C205" s="105" t="s">
        <v>239</v>
      </c>
      <c r="E205" s="435">
        <v>128022.0462552757</v>
      </c>
      <c r="F205" s="435"/>
      <c r="G205" s="435">
        <v>-91085.95701745951</v>
      </c>
      <c r="H205" s="435"/>
      <c r="I205" s="435">
        <v>36936.08923781618</v>
      </c>
      <c r="J205" s="437"/>
      <c r="K205" s="438"/>
      <c r="L205" s="435">
        <v>25361.252976528845</v>
      </c>
      <c r="M205" s="435"/>
      <c r="N205" s="435">
        <v>-25360.303300761254</v>
      </c>
      <c r="O205" s="435"/>
      <c r="P205" s="435">
        <v>0.9496757675915433</v>
      </c>
      <c r="Q205" s="434"/>
    </row>
    <row r="206" spans="3:17" ht="12.75">
      <c r="C206" s="105" t="s">
        <v>358</v>
      </c>
      <c r="E206" s="435">
        <v>129699.92485957599</v>
      </c>
      <c r="F206" s="435"/>
      <c r="G206" s="435">
        <v>-93085.16161304203</v>
      </c>
      <c r="H206" s="435"/>
      <c r="I206" s="435">
        <v>36614.763246533956</v>
      </c>
      <c r="J206" s="437"/>
      <c r="K206" s="438"/>
      <c r="L206" s="435">
        <v>25458.47972936283</v>
      </c>
      <c r="M206" s="435"/>
      <c r="N206" s="435">
        <v>-25461.711734120265</v>
      </c>
      <c r="O206" s="435"/>
      <c r="P206" s="435">
        <v>-3.2320047574357886</v>
      </c>
      <c r="Q206" s="434"/>
    </row>
    <row r="207" spans="3:16" ht="15.75" customHeight="1">
      <c r="C207" s="105" t="s">
        <v>246</v>
      </c>
      <c r="E207" s="404">
        <v>131322.32042905496</v>
      </c>
      <c r="G207" s="404">
        <v>-94691.4748512928</v>
      </c>
      <c r="H207" s="106"/>
      <c r="I207" s="404">
        <v>36630.84557776216</v>
      </c>
      <c r="J207" s="106"/>
      <c r="K207" s="107"/>
      <c r="L207" s="404">
        <v>27622.4640340903</v>
      </c>
      <c r="M207" s="404"/>
      <c r="N207" s="404">
        <v>-27615.630171559784</v>
      </c>
      <c r="P207" s="404">
        <v>6.8338625305150345</v>
      </c>
    </row>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sheetData>
  <printOptions/>
  <pageMargins left="0.5511811023622047" right="0.5118110236220472" top="0.35433070866141736" bottom="0.5118110236220472" header="0.35433070866141736" footer="0.5118110236220472"/>
  <pageSetup fitToHeight="0" horizontalDpi="600" verticalDpi="600" orientation="landscape" paperSize="9" scale="38" r:id="rId1"/>
  <rowBreaks count="3" manualBreakCount="3">
    <brk id="77" max="16383" man="1"/>
    <brk id="137" max="16383" man="1"/>
    <brk id="19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41943</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112545.4928225313</v>
      </c>
      <c r="M8" s="216"/>
      <c r="N8" s="216">
        <v>26645.83005901153</v>
      </c>
    </row>
    <row r="9" spans="1:15" s="217" customFormat="1" ht="15">
      <c r="A9" s="199"/>
      <c r="L9" s="218"/>
      <c r="M9" s="219"/>
      <c r="N9" s="218"/>
      <c r="O9" s="220"/>
    </row>
    <row r="10" spans="2:14" ht="12.75">
      <c r="B10" s="202">
        <v>1</v>
      </c>
      <c r="C10" s="221" t="s">
        <v>7</v>
      </c>
      <c r="L10" s="17">
        <v>70567.96088211186</v>
      </c>
      <c r="M10" s="222"/>
      <c r="N10" s="222">
        <v>10772.16330531812</v>
      </c>
    </row>
    <row r="11" spans="12:14" ht="7.5" customHeight="1">
      <c r="L11" s="17"/>
      <c r="N11" s="17"/>
    </row>
    <row r="12" spans="3:14" ht="15.75" customHeight="1">
      <c r="C12" s="203" t="s">
        <v>8</v>
      </c>
      <c r="D12" s="203" t="s">
        <v>9</v>
      </c>
      <c r="L12" s="17">
        <v>70246.08029034108</v>
      </c>
      <c r="N12" s="17">
        <v>10578.25322655652</v>
      </c>
    </row>
    <row r="13" ht="7.5" customHeight="1"/>
    <row r="14" spans="4:14" ht="15" customHeight="1">
      <c r="D14" s="203" t="s">
        <v>10</v>
      </c>
      <c r="L14" s="17">
        <v>67484.74018874303</v>
      </c>
      <c r="M14" s="214"/>
      <c r="N14" s="17">
        <v>6615.13249539019</v>
      </c>
    </row>
    <row r="15" spans="4:14" ht="15" customHeight="1">
      <c r="D15" s="223" t="s">
        <v>11</v>
      </c>
      <c r="E15" s="224" t="s">
        <v>12</v>
      </c>
      <c r="L15" s="10">
        <v>67159.7011850431</v>
      </c>
      <c r="N15" s="10">
        <v>6615.13249539019</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325.03900369993</v>
      </c>
      <c r="M19" s="205"/>
      <c r="N19" s="10">
        <v>0</v>
      </c>
    </row>
    <row r="20" spans="6:14" s="203" customFormat="1" ht="15" customHeight="1">
      <c r="F20" s="225" t="s">
        <v>15</v>
      </c>
      <c r="L20" s="226">
        <v>0</v>
      </c>
      <c r="M20" s="227"/>
      <c r="N20" s="226">
        <v>0</v>
      </c>
    </row>
    <row r="21" spans="6:14" s="203" customFormat="1" ht="15" customHeight="1">
      <c r="F21" s="225" t="s">
        <v>16</v>
      </c>
      <c r="L21" s="226">
        <v>325.03900369993</v>
      </c>
      <c r="M21" s="227"/>
      <c r="N21" s="226">
        <v>0</v>
      </c>
    </row>
    <row r="22" spans="6:14" s="203" customFormat="1" ht="7.5" customHeight="1">
      <c r="F22" s="225"/>
      <c r="L22" s="226"/>
      <c r="M22" s="227"/>
      <c r="N22" s="226"/>
    </row>
    <row r="23" spans="4:14" s="203" customFormat="1" ht="12">
      <c r="D23" s="203" t="s">
        <v>19</v>
      </c>
      <c r="L23" s="17">
        <v>2761.3401015980503</v>
      </c>
      <c r="M23" s="214"/>
      <c r="N23" s="17">
        <v>3963.1207311663297</v>
      </c>
    </row>
    <row r="24" spans="4:14" s="203" customFormat="1" ht="15" customHeight="1">
      <c r="D24" s="223" t="s">
        <v>11</v>
      </c>
      <c r="E24" s="224" t="s">
        <v>12</v>
      </c>
      <c r="L24" s="10">
        <v>2761.3401015980503</v>
      </c>
      <c r="M24" s="205"/>
      <c r="N24" s="10">
        <v>3963.1207311663297</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0</v>
      </c>
      <c r="M28" s="205"/>
      <c r="N28" s="10">
        <v>0</v>
      </c>
    </row>
    <row r="29" spans="6:14" s="203" customFormat="1" ht="15" customHeight="1">
      <c r="F29" s="225" t="s">
        <v>15</v>
      </c>
      <c r="L29" s="226">
        <v>0</v>
      </c>
      <c r="M29" s="227"/>
      <c r="N29" s="226">
        <v>0</v>
      </c>
    </row>
    <row r="30" spans="6:14" s="203" customFormat="1" ht="15" customHeight="1">
      <c r="F30" s="225" t="s">
        <v>16</v>
      </c>
      <c r="L30" s="226">
        <v>0</v>
      </c>
      <c r="M30" s="227"/>
      <c r="N30" s="226">
        <v>0</v>
      </c>
    </row>
    <row r="31" spans="12:14" s="203" customFormat="1" ht="12">
      <c r="L31" s="17"/>
      <c r="M31" s="205"/>
      <c r="N31" s="17"/>
    </row>
    <row r="32" spans="3:14" s="203" customFormat="1" ht="15" customHeight="1">
      <c r="C32" s="203" t="s">
        <v>20</v>
      </c>
      <c r="D32" s="203" t="s">
        <v>80</v>
      </c>
      <c r="F32" s="225"/>
      <c r="L32" s="17">
        <v>321.88059177077866</v>
      </c>
      <c r="M32" s="214"/>
      <c r="N32" s="17">
        <v>193.91007876159895</v>
      </c>
    </row>
    <row r="33" spans="2:15" s="203" customFormat="1" ht="7.5" customHeight="1">
      <c r="B33" s="202"/>
      <c r="L33" s="17"/>
      <c r="M33" s="205"/>
      <c r="N33" s="17"/>
      <c r="O33" s="206"/>
    </row>
    <row r="34" spans="2:15" s="203" customFormat="1" ht="12">
      <c r="B34" s="202"/>
      <c r="D34" s="223" t="s">
        <v>11</v>
      </c>
      <c r="E34" s="203" t="s">
        <v>21</v>
      </c>
      <c r="L34" s="10">
        <v>286.8077691203604</v>
      </c>
      <c r="M34" s="205"/>
      <c r="N34" s="10">
        <v>19.02130826689345</v>
      </c>
      <c r="O34" s="206"/>
    </row>
    <row r="35" spans="2:15" s="203" customFormat="1" ht="12">
      <c r="B35" s="202"/>
      <c r="D35" s="223" t="s">
        <v>13</v>
      </c>
      <c r="E35" s="203" t="s">
        <v>22</v>
      </c>
      <c r="L35" s="10">
        <v>22.048211395629362</v>
      </c>
      <c r="M35" s="205"/>
      <c r="N35" s="10">
        <v>174.42894135576333</v>
      </c>
      <c r="O35" s="206"/>
    </row>
    <row r="36" spans="2:15" s="203" customFormat="1" ht="15.75" customHeight="1">
      <c r="B36" s="202"/>
      <c r="F36" s="225" t="s">
        <v>15</v>
      </c>
      <c r="L36" s="228">
        <v>22.045346395629362</v>
      </c>
      <c r="M36" s="205"/>
      <c r="N36" s="228">
        <v>174.42894135576333</v>
      </c>
      <c r="O36" s="206"/>
    </row>
    <row r="37" spans="2:15" s="203" customFormat="1" ht="12">
      <c r="B37" s="202"/>
      <c r="F37" s="225" t="s">
        <v>16</v>
      </c>
      <c r="L37" s="228">
        <v>0.002865</v>
      </c>
      <c r="M37" s="205"/>
      <c r="N37" s="228">
        <v>0</v>
      </c>
      <c r="O37" s="206"/>
    </row>
    <row r="38" spans="2:15" s="203" customFormat="1" ht="12">
      <c r="B38" s="202"/>
      <c r="D38" s="223" t="s">
        <v>17</v>
      </c>
      <c r="E38" s="203" t="s">
        <v>23</v>
      </c>
      <c r="L38" s="10">
        <v>13.024611254788894</v>
      </c>
      <c r="M38" s="205"/>
      <c r="N38" s="10">
        <v>0.4598291389421944</v>
      </c>
      <c r="O38" s="206"/>
    </row>
    <row r="39" spans="2:15" s="203" customFormat="1" ht="12">
      <c r="B39" s="202"/>
      <c r="F39" s="225" t="s">
        <v>15</v>
      </c>
      <c r="L39" s="228">
        <v>0</v>
      </c>
      <c r="M39" s="205"/>
      <c r="N39" s="228">
        <v>0</v>
      </c>
      <c r="O39" s="206"/>
    </row>
    <row r="40" spans="2:15" s="203" customFormat="1" ht="12">
      <c r="B40" s="202"/>
      <c r="F40" s="225" t="s">
        <v>16</v>
      </c>
      <c r="L40" s="228">
        <v>13.024611254788894</v>
      </c>
      <c r="M40" s="205"/>
      <c r="N40" s="228">
        <v>0.4598291389421944</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12" customHeight="1">
      <c r="B43" s="202"/>
      <c r="L43" s="17"/>
      <c r="M43" s="205"/>
      <c r="N43" s="17"/>
      <c r="O43" s="206"/>
    </row>
    <row r="44" spans="2:16" s="203" customFormat="1" ht="12.75">
      <c r="B44" s="202">
        <v>2</v>
      </c>
      <c r="C44" s="221" t="s">
        <v>24</v>
      </c>
      <c r="L44" s="222">
        <v>7181.9644353932035</v>
      </c>
      <c r="M44" s="205"/>
      <c r="N44" s="222">
        <v>0</v>
      </c>
      <c r="O44" s="206"/>
      <c r="P44" s="230"/>
    </row>
    <row r="46" spans="2:16" s="203" customFormat="1" ht="12.75">
      <c r="B46" s="202">
        <v>3</v>
      </c>
      <c r="C46" s="221" t="s">
        <v>25</v>
      </c>
      <c r="L46" s="222">
        <v>14257.182440658302</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11613.699239742933</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109</v>
      </c>
      <c r="G51" s="207"/>
      <c r="L51" s="222">
        <v>8924.68582462501</v>
      </c>
      <c r="M51" s="205"/>
      <c r="N51" s="222">
        <v>15873.66675369341</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2251.27528154117</v>
      </c>
      <c r="M54" s="205"/>
      <c r="N54" s="10">
        <v>1051.1303297848099</v>
      </c>
      <c r="O54" s="206"/>
      <c r="P54" s="232"/>
    </row>
    <row r="55" spans="2:16" s="203" customFormat="1" ht="15.75" customHeight="1">
      <c r="B55" s="202"/>
      <c r="C55" s="210"/>
      <c r="G55" s="207" t="s">
        <v>30</v>
      </c>
      <c r="L55" s="226">
        <v>2155.4441561293497</v>
      </c>
      <c r="M55" s="227"/>
      <c r="N55" s="226">
        <v>766.6604340372661</v>
      </c>
      <c r="O55" s="206"/>
      <c r="P55" s="232"/>
    </row>
    <row r="56" spans="2:15" s="203" customFormat="1" ht="15.75" customHeight="1">
      <c r="B56" s="202"/>
      <c r="C56" s="210"/>
      <c r="F56" s="203" t="s">
        <v>31</v>
      </c>
      <c r="G56" s="207"/>
      <c r="L56" s="10">
        <v>6673.410543083839</v>
      </c>
      <c r="M56" s="205"/>
      <c r="N56" s="10">
        <v>14822.5364239086</v>
      </c>
      <c r="O56" s="206"/>
    </row>
    <row r="57" spans="7:16" s="235" customFormat="1" ht="15.75" customHeight="1">
      <c r="G57" s="207" t="s">
        <v>30</v>
      </c>
      <c r="L57" s="226">
        <v>5407.30880133797</v>
      </c>
      <c r="M57" s="236"/>
      <c r="N57" s="226">
        <v>8466.39327892418</v>
      </c>
      <c r="O57" s="220"/>
      <c r="P57" s="217"/>
    </row>
    <row r="58" spans="2:15" s="203" customFormat="1" ht="9" customHeight="1">
      <c r="B58" s="202"/>
      <c r="L58" s="10"/>
      <c r="M58" s="205"/>
      <c r="N58" s="10"/>
      <c r="O58" s="206"/>
    </row>
    <row r="59" spans="2:15" s="203" customFormat="1" ht="54.75" customHeight="1">
      <c r="B59" s="198" t="s">
        <v>32</v>
      </c>
      <c r="C59" s="197" t="s">
        <v>33</v>
      </c>
      <c r="L59" s="17">
        <v>-4.24524984294425</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-4.24524984294425</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41943</v>
      </c>
      <c r="L70" s="211" t="s">
        <v>2</v>
      </c>
      <c r="M70" s="212"/>
      <c r="N70" s="211" t="s">
        <v>3</v>
      </c>
    </row>
    <row r="72" spans="1:14" s="203" customFormat="1" ht="12.75">
      <c r="A72" s="197"/>
      <c r="B72" s="242">
        <v>1</v>
      </c>
      <c r="C72" s="221" t="s">
        <v>34</v>
      </c>
      <c r="I72" s="210" t="s">
        <v>35</v>
      </c>
      <c r="J72" s="206"/>
      <c r="K72" s="206"/>
      <c r="L72" s="222">
        <v>0</v>
      </c>
      <c r="M72" s="243"/>
      <c r="N72" s="222">
        <v>-17042.59472129998</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-3423.718920597709</v>
      </c>
    </row>
    <row r="75" spans="1:14" s="203" customFormat="1" ht="12.75">
      <c r="A75" s="197"/>
      <c r="B75" s="202"/>
      <c r="I75" s="206"/>
      <c r="J75" s="245" t="s">
        <v>37</v>
      </c>
      <c r="K75" s="245"/>
      <c r="L75" s="10">
        <v>0</v>
      </c>
      <c r="M75" s="243"/>
      <c r="N75" s="10">
        <v>-4162.12657899456</v>
      </c>
    </row>
    <row r="76" spans="1:14" s="203" customFormat="1" ht="12.75">
      <c r="A76" s="197"/>
      <c r="B76" s="202"/>
      <c r="I76" s="206"/>
      <c r="J76" s="244" t="s">
        <v>38</v>
      </c>
      <c r="K76" s="244"/>
      <c r="L76" s="10">
        <v>0</v>
      </c>
      <c r="M76" s="243"/>
      <c r="N76" s="10">
        <v>-9456.74922170771</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-10014.61447134515</v>
      </c>
      <c r="M79" s="243"/>
      <c r="N79" s="222">
        <v>-5497.9366603002345</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-16571.89209300983</v>
      </c>
      <c r="M81" s="246"/>
      <c r="N81" s="222">
        <v>-5665.744729675148</v>
      </c>
    </row>
    <row r="82" spans="2:14" s="203" customFormat="1" ht="9" customHeight="1">
      <c r="B82" s="202"/>
      <c r="I82" s="206"/>
      <c r="L82" s="10"/>
      <c r="M82" s="243"/>
      <c r="N82" s="10"/>
    </row>
    <row r="83" spans="9:14" s="203" customFormat="1" ht="12">
      <c r="I83" s="203" t="s">
        <v>29</v>
      </c>
      <c r="J83" s="244" t="s">
        <v>36</v>
      </c>
      <c r="K83" s="244"/>
      <c r="L83" s="10">
        <v>-558.8688953698351</v>
      </c>
      <c r="M83" s="243"/>
      <c r="N83" s="10">
        <v>-1043.53904927087</v>
      </c>
    </row>
    <row r="84" spans="9:14" s="203" customFormat="1" ht="12">
      <c r="I84" s="206"/>
      <c r="J84" s="245" t="s">
        <v>37</v>
      </c>
      <c r="K84" s="245"/>
      <c r="L84" s="10">
        <v>-3633.516025323388</v>
      </c>
      <c r="M84" s="243"/>
      <c r="N84" s="10">
        <v>-856.075659556418</v>
      </c>
    </row>
    <row r="85" spans="9:14" s="203" customFormat="1" ht="12">
      <c r="I85" s="206"/>
      <c r="J85" s="244" t="s">
        <v>38</v>
      </c>
      <c r="K85" s="244"/>
      <c r="L85" s="10">
        <v>-12379.507172316602</v>
      </c>
      <c r="M85" s="243"/>
      <c r="N85" s="10">
        <v>-3766.13002084786</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6557.277621664678</v>
      </c>
      <c r="M87" s="243"/>
      <c r="N87" s="222">
        <v>167.808069374913</v>
      </c>
    </row>
    <row r="88" spans="9:14" s="203" customFormat="1" ht="9" customHeight="1">
      <c r="I88" s="206"/>
      <c r="L88" s="10"/>
      <c r="M88" s="243"/>
      <c r="N88" s="10"/>
    </row>
    <row r="89" spans="9:14" s="203" customFormat="1" ht="12">
      <c r="I89" s="203" t="s">
        <v>29</v>
      </c>
      <c r="J89" s="244" t="s">
        <v>36</v>
      </c>
      <c r="K89" s="244"/>
      <c r="L89" s="10">
        <v>783.976075</v>
      </c>
      <c r="M89" s="243"/>
      <c r="N89" s="10">
        <v>138.688019374913</v>
      </c>
    </row>
    <row r="90" spans="9:14" s="203" customFormat="1" ht="12">
      <c r="I90" s="206"/>
      <c r="J90" s="245" t="s">
        <v>37</v>
      </c>
      <c r="K90" s="245"/>
      <c r="L90" s="10">
        <v>894.2364049428479</v>
      </c>
      <c r="M90" s="243"/>
      <c r="N90" s="10">
        <v>29.12005</v>
      </c>
    </row>
    <row r="91" spans="9:14" s="203" customFormat="1" ht="12">
      <c r="I91" s="206"/>
      <c r="J91" s="244" t="s">
        <v>38</v>
      </c>
      <c r="K91" s="244"/>
      <c r="L91" s="10">
        <v>4879.06514172183</v>
      </c>
      <c r="M91" s="243"/>
      <c r="N91" s="10">
        <v>0</v>
      </c>
    </row>
    <row r="92" spans="9:14" s="203" customFormat="1" ht="12" customHeight="1">
      <c r="I92" s="206"/>
      <c r="J92" s="206"/>
      <c r="K92" s="206"/>
      <c r="L92" s="10"/>
      <c r="M92" s="243"/>
      <c r="N92" s="10"/>
    </row>
    <row r="93" spans="2:14" s="203" customFormat="1" ht="12.75">
      <c r="B93" s="242">
        <v>3</v>
      </c>
      <c r="C93" s="221" t="s">
        <v>121</v>
      </c>
      <c r="L93" s="222">
        <v>-6266.664110173361</v>
      </c>
      <c r="M93" s="246"/>
      <c r="N93" s="222">
        <v>-79.876703</v>
      </c>
    </row>
    <row r="94" spans="3:14" s="203" customFormat="1" ht="35.25" customHeight="1">
      <c r="C94" s="203" t="s">
        <v>122</v>
      </c>
      <c r="I94" s="210" t="s">
        <v>44</v>
      </c>
      <c r="J94" s="206"/>
      <c r="K94" s="206"/>
      <c r="L94" s="17">
        <v>-7001.58139701513</v>
      </c>
      <c r="M94" s="247"/>
      <c r="N94" s="17">
        <v>0</v>
      </c>
    </row>
    <row r="95" spans="9:14" s="203" customFormat="1" ht="18.75" customHeight="1">
      <c r="I95" s="203" t="s">
        <v>29</v>
      </c>
      <c r="J95" s="244" t="s">
        <v>36</v>
      </c>
      <c r="L95" s="10">
        <v>-6023.39740657051</v>
      </c>
      <c r="M95" s="205"/>
      <c r="N95" s="10">
        <v>0</v>
      </c>
    </row>
    <row r="96" spans="10:14" s="203" customFormat="1" ht="12">
      <c r="J96" s="245" t="s">
        <v>37</v>
      </c>
      <c r="L96" s="10">
        <v>-633.6705147688369</v>
      </c>
      <c r="M96" s="205"/>
      <c r="N96" s="10">
        <v>0</v>
      </c>
    </row>
    <row r="97" spans="1:14" s="203" customFormat="1" ht="12.75">
      <c r="A97" s="197"/>
      <c r="J97" s="244" t="s">
        <v>38</v>
      </c>
      <c r="L97" s="10">
        <v>-344.513475675783</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925.463445841769</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925.463445841769</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-520.034934</v>
      </c>
      <c r="M104" s="247"/>
      <c r="N104" s="17">
        <v>-79.876703</v>
      </c>
    </row>
    <row r="105" spans="1:14" s="203" customFormat="1" ht="12.75">
      <c r="A105" s="248"/>
      <c r="B105" s="206"/>
      <c r="I105" s="203" t="s">
        <v>29</v>
      </c>
      <c r="J105" s="244" t="s">
        <v>36</v>
      </c>
      <c r="L105" s="10">
        <v>-520.034934</v>
      </c>
      <c r="M105" s="205"/>
      <c r="N105" s="10">
        <v>-79.876703</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329.488775</v>
      </c>
      <c r="M109" s="247"/>
      <c r="N109" s="17">
        <v>0</v>
      </c>
    </row>
    <row r="110" spans="1:14" s="203" customFormat="1" ht="12.75">
      <c r="A110" s="248"/>
      <c r="B110" s="206"/>
      <c r="I110" s="203" t="s">
        <v>29</v>
      </c>
      <c r="J110" s="244" t="s">
        <v>36</v>
      </c>
      <c r="L110" s="10">
        <v>329.488775</v>
      </c>
      <c r="M110" s="205"/>
      <c r="N110" s="10">
        <v>0</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-16281.27858151851</v>
      </c>
      <c r="M113" s="247"/>
      <c r="N113" s="17">
        <v>-22620.408084600214</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41943</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41943</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6842.85762353493</v>
      </c>
      <c r="M148" s="249"/>
      <c r="N148" s="42">
        <v>0</v>
      </c>
      <c r="O148" s="215"/>
      <c r="P148" s="210"/>
      <c r="Q148" s="210"/>
    </row>
    <row r="149" spans="4:17" ht="12.75">
      <c r="D149" s="203" t="s">
        <v>61</v>
      </c>
      <c r="I149" s="235"/>
      <c r="J149" s="235"/>
      <c r="K149" s="235"/>
      <c r="L149" s="42">
        <v>7754.704741683837</v>
      </c>
      <c r="M149" s="249"/>
      <c r="N149" s="42">
        <v>15388.5139081858</v>
      </c>
      <c r="O149" s="215"/>
      <c r="P149" s="210"/>
      <c r="Q149" s="210"/>
    </row>
    <row r="150" spans="4:14" ht="12.75">
      <c r="D150" s="207"/>
      <c r="I150" s="235"/>
      <c r="J150" s="235"/>
      <c r="K150" s="235"/>
      <c r="L150" s="258"/>
      <c r="M150" s="219"/>
      <c r="N150" s="258"/>
    </row>
    <row r="151" spans="3:14" ht="12.75">
      <c r="C151" s="203" t="s">
        <v>62</v>
      </c>
      <c r="D151" s="203" t="s">
        <v>63</v>
      </c>
      <c r="J151" s="235"/>
      <c r="K151" s="235"/>
      <c r="L151" s="41">
        <v>2247.030031698253</v>
      </c>
      <c r="M151" s="249"/>
      <c r="N151" s="41">
        <v>1051.130329784836</v>
      </c>
    </row>
    <row r="152" spans="9:14" ht="12.75">
      <c r="I152" s="203" t="s">
        <v>64</v>
      </c>
      <c r="J152" s="235"/>
      <c r="K152" s="235"/>
      <c r="L152" s="28">
        <v>-96.24185136809724</v>
      </c>
      <c r="N152" s="28">
        <v>668.1655697795089</v>
      </c>
    </row>
    <row r="153" spans="9:14" ht="12.75">
      <c r="I153" s="203" t="s">
        <v>65</v>
      </c>
      <c r="J153" s="235"/>
      <c r="K153" s="235"/>
      <c r="L153" s="28">
        <v>2140.4654263371085</v>
      </c>
      <c r="N153" s="28">
        <v>401.5018156769073</v>
      </c>
    </row>
    <row r="154" spans="9:14" ht="12.75">
      <c r="I154" s="203" t="s">
        <v>66</v>
      </c>
      <c r="J154" s="235"/>
      <c r="K154" s="235"/>
      <c r="L154" s="28">
        <v>202.80645672924203</v>
      </c>
      <c r="N154" s="28">
        <v>-18.5370556715803</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109774.18260720209</v>
      </c>
      <c r="M169" s="266"/>
      <c r="N169" s="266">
        <v>25514.823026566915</v>
      </c>
    </row>
    <row r="170" spans="1:14" s="203" customFormat="1" ht="12.75">
      <c r="A170" s="197"/>
      <c r="B170" s="202"/>
      <c r="C170" s="202"/>
      <c r="J170" s="265" t="s">
        <v>129</v>
      </c>
      <c r="K170" s="206"/>
      <c r="L170" s="266">
        <v>2251.27528154117</v>
      </c>
      <c r="M170" s="266"/>
      <c r="N170" s="266">
        <v>1051.1303297848099</v>
      </c>
    </row>
    <row r="171" spans="1:14" s="203" customFormat="1" ht="12.75">
      <c r="A171" s="197"/>
      <c r="B171" s="202"/>
      <c r="C171" s="202"/>
      <c r="I171" s="265"/>
      <c r="J171" s="265" t="s">
        <v>130</v>
      </c>
      <c r="K171" s="206"/>
      <c r="L171" s="267">
        <v>-520.0349337880621</v>
      </c>
      <c r="M171" s="266"/>
      <c r="N171" s="267">
        <v>-79.876702659805</v>
      </c>
    </row>
    <row r="172" spans="1:14" s="203" customFormat="1" ht="12.75">
      <c r="A172" s="197"/>
      <c r="B172" s="202"/>
      <c r="C172" s="202"/>
      <c r="J172" s="265" t="s">
        <v>131</v>
      </c>
      <c r="K172" s="206"/>
      <c r="L172" s="266">
        <v>112545.49282253132</v>
      </c>
      <c r="M172" s="266"/>
      <c r="N172" s="266">
        <v>26645.83005901153</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5" max="16383" man="1"/>
    <brk id="65" max="16383" man="1"/>
    <brk id="115" max="16383" man="1"/>
    <brk id="1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SheetLayoutView="100" workbookViewId="0" topLeftCell="A1">
      <selection activeCell="H19" sqref="H19"/>
    </sheetView>
  </sheetViews>
  <sheetFormatPr defaultColWidth="9.140625" defaultRowHeight="12.75"/>
  <cols>
    <col min="1" max="3" width="4.00390625" style="272" customWidth="1"/>
    <col min="4" max="8" width="9.140625" style="272" customWidth="1"/>
    <col min="9" max="9" width="20.7109375" style="272" customWidth="1"/>
    <col min="10" max="10" width="19.8515625" style="272" customWidth="1"/>
    <col min="11" max="11" width="23.00390625" style="272" customWidth="1"/>
    <col min="12" max="12" width="20.28125" style="272" customWidth="1"/>
    <col min="13" max="13" width="6.8515625" style="272" customWidth="1"/>
    <col min="14" max="14" width="19.7109375" style="272" bestFit="1" customWidth="1"/>
    <col min="15" max="16" width="9.140625" style="272" customWidth="1"/>
    <col min="17" max="17" width="11.57421875" style="272" customWidth="1"/>
    <col min="18" max="18" width="9.140625" style="272" customWidth="1"/>
    <col min="19" max="19" width="9.28125" style="272" bestFit="1" customWidth="1"/>
    <col min="20" max="20" width="6.421875" style="272" customWidth="1"/>
    <col min="21" max="21" width="18.421875" style="272" bestFit="1" customWidth="1"/>
    <col min="22" max="22" width="13.8515625" style="272" bestFit="1" customWidth="1"/>
    <col min="23" max="24" width="9.140625" style="272" customWidth="1"/>
    <col min="25" max="25" width="13.57421875" style="272" bestFit="1" customWidth="1"/>
    <col min="26" max="27" width="9.140625" style="272" customWidth="1"/>
    <col min="28" max="28" width="18.421875" style="272" bestFit="1" customWidth="1"/>
    <col min="29" max="16384" width="9.140625" style="272" customWidth="1"/>
  </cols>
  <sheetData>
    <row r="1" spans="1:18" ht="15.75">
      <c r="A1" s="197" t="s">
        <v>0</v>
      </c>
      <c r="B1" s="198"/>
      <c r="C1" s="199"/>
      <c r="D1" s="199"/>
      <c r="E1" s="199"/>
      <c r="F1" s="199"/>
      <c r="G1" s="197"/>
      <c r="H1" s="199"/>
      <c r="I1" s="199"/>
      <c r="J1" s="199"/>
      <c r="K1" s="199"/>
      <c r="L1" s="4"/>
      <c r="M1" s="200"/>
      <c r="N1" s="4"/>
      <c r="O1" s="201"/>
      <c r="P1" s="271"/>
      <c r="Q1" s="271"/>
      <c r="R1" s="271"/>
    </row>
    <row r="2" spans="1:18" ht="15.75">
      <c r="A2" s="197"/>
      <c r="B2" s="202"/>
      <c r="C2" s="203"/>
      <c r="D2" s="203"/>
      <c r="E2" s="203"/>
      <c r="F2" s="203"/>
      <c r="G2" s="203"/>
      <c r="H2" s="203"/>
      <c r="I2" s="203"/>
      <c r="J2" s="273" t="s">
        <v>1</v>
      </c>
      <c r="K2" s="203"/>
      <c r="L2" s="10"/>
      <c r="M2" s="205"/>
      <c r="N2" s="12"/>
      <c r="O2" s="206"/>
      <c r="P2" s="271"/>
      <c r="Q2" s="271"/>
      <c r="R2" s="271"/>
    </row>
    <row r="3" spans="1:18" ht="15.75">
      <c r="A3" s="197"/>
      <c r="B3" s="197"/>
      <c r="C3" s="203"/>
      <c r="D3" s="203"/>
      <c r="E3" s="203"/>
      <c r="F3" s="203"/>
      <c r="G3" s="203"/>
      <c r="H3" s="203"/>
      <c r="I3" s="206"/>
      <c r="J3" s="206"/>
      <c r="K3" s="206"/>
      <c r="L3" s="10"/>
      <c r="M3" s="243"/>
      <c r="N3" s="10"/>
      <c r="O3" s="206"/>
      <c r="P3" s="271"/>
      <c r="Q3" s="271"/>
      <c r="R3" s="271"/>
    </row>
    <row r="4" spans="1:18" ht="15.75">
      <c r="A4" s="197"/>
      <c r="B4" s="202"/>
      <c r="C4" s="270" t="s">
        <v>83</v>
      </c>
      <c r="D4" s="274"/>
      <c r="E4" s="274"/>
      <c r="F4" s="274"/>
      <c r="G4" s="274"/>
      <c r="H4" s="274"/>
      <c r="I4" s="274"/>
      <c r="J4" s="275"/>
      <c r="K4" s="275"/>
      <c r="L4" s="275"/>
      <c r="M4" s="276"/>
      <c r="N4" s="275"/>
      <c r="O4" s="206"/>
      <c r="P4" s="271"/>
      <c r="Q4" s="271"/>
      <c r="R4" s="271"/>
    </row>
    <row r="5" spans="1:18" ht="15.75">
      <c r="A5" s="197"/>
      <c r="B5" s="202"/>
      <c r="C5" s="277"/>
      <c r="D5" s="274"/>
      <c r="E5" s="278"/>
      <c r="F5" s="274"/>
      <c r="G5" s="274"/>
      <c r="H5" s="274"/>
      <c r="I5" s="274"/>
      <c r="J5" s="275"/>
      <c r="K5" s="275"/>
      <c r="L5" s="279" t="s">
        <v>2</v>
      </c>
      <c r="M5" s="280"/>
      <c r="N5" s="279" t="s">
        <v>3</v>
      </c>
      <c r="O5" s="206"/>
      <c r="P5" s="271"/>
      <c r="Q5" s="271"/>
      <c r="R5" s="271"/>
    </row>
    <row r="6" spans="1:18" ht="15.75">
      <c r="A6" s="197"/>
      <c r="B6" s="202"/>
      <c r="C6" s="202"/>
      <c r="D6" s="207" t="s">
        <v>104</v>
      </c>
      <c r="E6" s="281">
        <v>41912</v>
      </c>
      <c r="F6" s="203"/>
      <c r="G6" s="207" t="s">
        <v>92</v>
      </c>
      <c r="H6" s="203"/>
      <c r="I6" s="203"/>
      <c r="J6" s="206"/>
      <c r="K6" s="206"/>
      <c r="L6" s="206"/>
      <c r="M6" s="47"/>
      <c r="N6" s="206"/>
      <c r="O6" s="206"/>
      <c r="P6" s="271"/>
      <c r="Q6" s="271"/>
      <c r="R6" s="271"/>
    </row>
    <row r="7" spans="1:18" ht="15.75">
      <c r="A7" s="197"/>
      <c r="B7" s="202"/>
      <c r="C7" s="202"/>
      <c r="D7" s="203"/>
      <c r="E7" s="203"/>
      <c r="F7" s="203"/>
      <c r="G7" s="203"/>
      <c r="H7" s="203"/>
      <c r="I7" s="203"/>
      <c r="J7" s="206"/>
      <c r="K7" s="206"/>
      <c r="L7" s="206"/>
      <c r="M7" s="47"/>
      <c r="N7" s="206"/>
      <c r="O7" s="206"/>
      <c r="P7" s="282"/>
      <c r="Q7" s="282"/>
      <c r="R7" s="271"/>
    </row>
    <row r="8" spans="1:18" ht="15.75">
      <c r="A8" s="197"/>
      <c r="B8" s="202"/>
      <c r="C8" s="202"/>
      <c r="D8" s="203"/>
      <c r="E8" s="203"/>
      <c r="F8" s="203"/>
      <c r="G8" s="203"/>
      <c r="H8" s="203"/>
      <c r="I8" s="203" t="s">
        <v>71</v>
      </c>
      <c r="J8" s="203" t="s">
        <v>84</v>
      </c>
      <c r="K8" s="206"/>
      <c r="L8" s="28">
        <v>33355.9724007958</v>
      </c>
      <c r="M8" s="28"/>
      <c r="N8" s="10">
        <v>1817.2873788099998</v>
      </c>
      <c r="O8" s="243"/>
      <c r="P8" s="283"/>
      <c r="Q8" s="282"/>
      <c r="R8" s="271"/>
    </row>
    <row r="9" spans="1:18" ht="15.75">
      <c r="A9" s="197"/>
      <c r="B9" s="202"/>
      <c r="C9" s="202"/>
      <c r="D9" s="203"/>
      <c r="E9" s="203"/>
      <c r="F9" s="203"/>
      <c r="G9" s="203"/>
      <c r="H9" s="203"/>
      <c r="I9" s="203"/>
      <c r="J9" s="269" t="s">
        <v>204</v>
      </c>
      <c r="K9" s="206"/>
      <c r="L9" s="28">
        <v>33873.4785926089</v>
      </c>
      <c r="M9" s="28"/>
      <c r="N9" s="10">
        <v>22213.331600920374</v>
      </c>
      <c r="O9" s="243"/>
      <c r="P9" s="283"/>
      <c r="Q9" s="282"/>
      <c r="R9" s="271"/>
    </row>
    <row r="10" spans="1:18" ht="15.75">
      <c r="A10" s="197"/>
      <c r="B10" s="202"/>
      <c r="C10" s="202"/>
      <c r="D10" s="203"/>
      <c r="E10" s="203"/>
      <c r="F10" s="203"/>
      <c r="G10" s="203"/>
      <c r="H10" s="203"/>
      <c r="I10" s="203"/>
      <c r="J10" s="203" t="s">
        <v>85</v>
      </c>
      <c r="K10" s="206"/>
      <c r="L10" s="28">
        <v>4676.094285865359</v>
      </c>
      <c r="M10" s="28"/>
      <c r="N10" s="10">
        <v>1383.6747158667206</v>
      </c>
      <c r="O10" s="243"/>
      <c r="P10" s="283"/>
      <c r="Q10" s="282"/>
      <c r="R10" s="271"/>
    </row>
    <row r="11" spans="1:18" ht="15.75">
      <c r="A11" s="197"/>
      <c r="B11" s="202"/>
      <c r="C11" s="202"/>
      <c r="D11" s="203"/>
      <c r="E11" s="203"/>
      <c r="F11" s="203"/>
      <c r="G11" s="203"/>
      <c r="H11" s="203"/>
      <c r="I11" s="203"/>
      <c r="J11" s="203" t="s">
        <v>86</v>
      </c>
      <c r="K11" s="206"/>
      <c r="L11" s="28">
        <v>1706.9953232901316</v>
      </c>
      <c r="M11" s="28"/>
      <c r="N11" s="10">
        <v>484.93412821692374</v>
      </c>
      <c r="O11" s="243"/>
      <c r="P11" s="283"/>
      <c r="Q11" s="282"/>
      <c r="R11" s="271"/>
    </row>
    <row r="12" spans="1:18" ht="15.75">
      <c r="A12" s="197"/>
      <c r="B12" s="202"/>
      <c r="C12" s="202"/>
      <c r="D12" s="203"/>
      <c r="E12" s="203"/>
      <c r="F12" s="203"/>
      <c r="G12" s="203"/>
      <c r="H12" s="203"/>
      <c r="I12" s="203"/>
      <c r="J12" s="206" t="s">
        <v>87</v>
      </c>
      <c r="K12" s="206"/>
      <c r="L12" s="10">
        <v>21500.781505844203</v>
      </c>
      <c r="M12" s="206"/>
      <c r="N12" s="10"/>
      <c r="O12" s="206"/>
      <c r="P12" s="282"/>
      <c r="Q12" s="282"/>
      <c r="R12" s="271"/>
    </row>
    <row r="13" spans="1:18" ht="15.75">
      <c r="A13" s="197"/>
      <c r="B13" s="202"/>
      <c r="C13" s="202"/>
      <c r="D13" s="203"/>
      <c r="E13" s="203"/>
      <c r="F13" s="203"/>
      <c r="G13" s="203"/>
      <c r="H13" s="203"/>
      <c r="I13" s="203"/>
      <c r="J13" s="203" t="s">
        <v>88</v>
      </c>
      <c r="K13" s="203"/>
      <c r="L13" s="10">
        <v>12134.883825407833</v>
      </c>
      <c r="M13" s="205"/>
      <c r="N13" s="10">
        <v>0</v>
      </c>
      <c r="O13" s="206"/>
      <c r="P13" s="282"/>
      <c r="Q13" s="282"/>
      <c r="R13" s="271"/>
    </row>
    <row r="14" spans="1:18" ht="15.75">
      <c r="A14" s="197"/>
      <c r="B14" s="202"/>
      <c r="C14" s="202"/>
      <c r="D14" s="203"/>
      <c r="E14" s="203"/>
      <c r="F14" s="203"/>
      <c r="G14" s="203"/>
      <c r="H14" s="203"/>
      <c r="I14" s="203"/>
      <c r="J14" s="203"/>
      <c r="K14" s="203"/>
      <c r="L14" s="10"/>
      <c r="M14" s="205"/>
      <c r="N14" s="10"/>
      <c r="O14" s="206"/>
      <c r="P14" s="282"/>
      <c r="Q14" s="282"/>
      <c r="R14" s="271"/>
    </row>
    <row r="15" spans="1:19" ht="15.75">
      <c r="A15" s="197"/>
      <c r="B15" s="202"/>
      <c r="C15" s="202"/>
      <c r="D15" s="203"/>
      <c r="E15" s="203"/>
      <c r="F15" s="203"/>
      <c r="G15" s="203"/>
      <c r="H15" s="203"/>
      <c r="I15" s="203"/>
      <c r="J15" s="206" t="s">
        <v>89</v>
      </c>
      <c r="K15" s="206"/>
      <c r="L15" s="42">
        <v>107248.20593381222</v>
      </c>
      <c r="M15" s="41"/>
      <c r="N15" s="17">
        <v>25899.227823814017</v>
      </c>
      <c r="O15" s="243"/>
      <c r="P15" s="283"/>
      <c r="Q15" s="284"/>
      <c r="R15" s="271"/>
      <c r="S15" s="285"/>
    </row>
    <row r="16" spans="1:18" ht="15.75">
      <c r="A16" s="197"/>
      <c r="B16" s="202"/>
      <c r="C16" s="274"/>
      <c r="D16" s="203"/>
      <c r="E16" s="274"/>
      <c r="F16" s="274"/>
      <c r="G16" s="274"/>
      <c r="H16" s="274"/>
      <c r="I16" s="203"/>
      <c r="J16" s="203"/>
      <c r="K16" s="203"/>
      <c r="L16" s="10"/>
      <c r="M16" s="205"/>
      <c r="N16" s="10"/>
      <c r="O16" s="206"/>
      <c r="P16" s="282"/>
      <c r="Q16" s="286"/>
      <c r="R16" s="271"/>
    </row>
    <row r="17" spans="3:19" ht="12.75">
      <c r="C17" s="274"/>
      <c r="D17" s="274"/>
      <c r="E17" s="274"/>
      <c r="F17" s="274"/>
      <c r="G17" s="274"/>
      <c r="H17" s="274"/>
      <c r="I17" s="203"/>
      <c r="J17" s="203"/>
      <c r="K17" s="203"/>
      <c r="L17" s="203"/>
      <c r="M17" s="203"/>
      <c r="N17" s="243"/>
      <c r="O17" s="282"/>
      <c r="P17" s="282"/>
      <c r="Q17" s="286"/>
      <c r="R17" s="287"/>
      <c r="S17" s="288"/>
    </row>
    <row r="18" spans="3:19" ht="12.75">
      <c r="C18" s="274"/>
      <c r="D18" s="274"/>
      <c r="E18" s="274"/>
      <c r="F18" s="274"/>
      <c r="G18" s="274"/>
      <c r="H18" s="274"/>
      <c r="I18" s="203"/>
      <c r="J18" s="203"/>
      <c r="K18" s="203"/>
      <c r="L18" s="203"/>
      <c r="M18" s="47"/>
      <c r="N18" s="243"/>
      <c r="O18" s="282"/>
      <c r="P18" s="282"/>
      <c r="Q18" s="286"/>
      <c r="R18" s="289"/>
      <c r="S18" s="288"/>
    </row>
    <row r="19" spans="3:20" ht="12.75">
      <c r="C19" s="274"/>
      <c r="D19" s="274"/>
      <c r="E19" s="274"/>
      <c r="F19" s="274"/>
      <c r="G19" s="274"/>
      <c r="H19" s="274"/>
      <c r="I19" s="274" t="s">
        <v>72</v>
      </c>
      <c r="J19" s="203" t="s">
        <v>84</v>
      </c>
      <c r="K19" s="206"/>
      <c r="L19" s="28">
        <v>-24087.07962414</v>
      </c>
      <c r="M19" s="28"/>
      <c r="N19" s="10">
        <v>-1817.8534078799973</v>
      </c>
      <c r="O19" s="290"/>
      <c r="P19" s="283"/>
      <c r="Q19" s="284"/>
      <c r="R19" s="291"/>
      <c r="S19" s="288"/>
      <c r="T19" s="292"/>
    </row>
    <row r="20" spans="3:20" ht="13.5">
      <c r="C20" s="274"/>
      <c r="D20" s="274"/>
      <c r="E20" s="274"/>
      <c r="F20" s="274"/>
      <c r="G20" s="274"/>
      <c r="H20" s="274"/>
      <c r="I20" s="274"/>
      <c r="J20" s="269" t="s">
        <v>204</v>
      </c>
      <c r="K20" s="206"/>
      <c r="L20" s="28">
        <v>-24587.25861641472</v>
      </c>
      <c r="M20" s="28"/>
      <c r="N20" s="10">
        <v>-22214.97812394165</v>
      </c>
      <c r="O20" s="290"/>
      <c r="P20" s="283"/>
      <c r="Q20" s="286"/>
      <c r="R20" s="291"/>
      <c r="S20" s="288"/>
      <c r="T20" s="292"/>
    </row>
    <row r="21" spans="3:20" ht="12.75">
      <c r="C21" s="274"/>
      <c r="D21" s="274"/>
      <c r="E21" s="274"/>
      <c r="F21" s="274"/>
      <c r="G21" s="274"/>
      <c r="H21" s="274"/>
      <c r="I21" s="274"/>
      <c r="J21" s="203" t="s">
        <v>85</v>
      </c>
      <c r="K21" s="206"/>
      <c r="L21" s="28">
        <v>-50.9615638816721</v>
      </c>
      <c r="M21" s="28"/>
      <c r="N21" s="10">
        <v>-1384.0885334791901</v>
      </c>
      <c r="O21" s="290"/>
      <c r="P21" s="283"/>
      <c r="Q21" s="293"/>
      <c r="R21" s="291"/>
      <c r="S21" s="288"/>
      <c r="T21" s="292"/>
    </row>
    <row r="22" spans="3:20" ht="12.75">
      <c r="C22" s="274"/>
      <c r="D22" s="274"/>
      <c r="E22" s="274"/>
      <c r="F22" s="274"/>
      <c r="G22" s="274"/>
      <c r="H22" s="274"/>
      <c r="I22" s="274"/>
      <c r="J22" s="203" t="s">
        <v>86</v>
      </c>
      <c r="K22" s="206"/>
      <c r="L22" s="28">
        <v>-1682.8692011960318</v>
      </c>
      <c r="M22" s="28"/>
      <c r="N22" s="10">
        <v>-484.4932946929379</v>
      </c>
      <c r="O22" s="290"/>
      <c r="P22" s="283"/>
      <c r="Q22" s="293"/>
      <c r="R22" s="291"/>
      <c r="S22" s="288"/>
      <c r="T22" s="292"/>
    </row>
    <row r="23" spans="3:20" ht="12.75">
      <c r="C23" s="203"/>
      <c r="D23" s="203"/>
      <c r="E23" s="203"/>
      <c r="F23" s="203"/>
      <c r="G23" s="203"/>
      <c r="H23" s="203"/>
      <c r="I23" s="274"/>
      <c r="J23" s="203" t="s">
        <v>87</v>
      </c>
      <c r="K23" s="203"/>
      <c r="L23" s="10">
        <v>-15024.767813466</v>
      </c>
      <c r="M23" s="205"/>
      <c r="N23" s="10"/>
      <c r="O23" s="290"/>
      <c r="P23" s="283"/>
      <c r="Q23" s="293"/>
      <c r="R23" s="291"/>
      <c r="S23" s="288"/>
      <c r="T23" s="292"/>
    </row>
    <row r="24" spans="3:19" ht="12.75">
      <c r="C24" s="203"/>
      <c r="D24" s="203"/>
      <c r="E24" s="203"/>
      <c r="F24" s="203"/>
      <c r="G24" s="203"/>
      <c r="H24" s="203"/>
      <c r="I24" s="274"/>
      <c r="J24" s="206" t="s">
        <v>88</v>
      </c>
      <c r="K24" s="206"/>
      <c r="L24" s="10"/>
      <c r="M24" s="206"/>
      <c r="N24" s="10">
        <v>0</v>
      </c>
      <c r="O24" s="290"/>
      <c r="P24" s="283"/>
      <c r="Q24" s="293"/>
      <c r="R24" s="291"/>
      <c r="S24" s="288"/>
    </row>
    <row r="25" spans="3:19" ht="12.75">
      <c r="C25" s="203"/>
      <c r="D25" s="203"/>
      <c r="E25" s="203"/>
      <c r="F25" s="203"/>
      <c r="G25" s="203"/>
      <c r="H25" s="203"/>
      <c r="I25" s="274"/>
      <c r="J25" s="203"/>
      <c r="K25" s="203"/>
      <c r="L25" s="10"/>
      <c r="M25" s="205"/>
      <c r="N25" s="10"/>
      <c r="O25" s="235"/>
      <c r="P25" s="235"/>
      <c r="Q25" s="293"/>
      <c r="R25" s="288"/>
      <c r="S25" s="288"/>
    </row>
    <row r="26" spans="3:19" ht="12.75">
      <c r="C26" s="203"/>
      <c r="D26" s="203"/>
      <c r="E26" s="203"/>
      <c r="F26" s="203"/>
      <c r="G26" s="203"/>
      <c r="H26" s="203"/>
      <c r="I26" s="203"/>
      <c r="J26" s="206" t="s">
        <v>89</v>
      </c>
      <c r="K26" s="206"/>
      <c r="L26" s="42">
        <v>-65432.93681909842</v>
      </c>
      <c r="M26" s="41"/>
      <c r="N26" s="42">
        <v>-25901.413359993774</v>
      </c>
      <c r="O26" s="235"/>
      <c r="P26" s="235"/>
      <c r="Q26" s="284"/>
      <c r="S26" s="285"/>
    </row>
    <row r="27" spans="11:17" ht="12.75">
      <c r="K27" s="235"/>
      <c r="L27" s="235"/>
      <c r="M27" s="235"/>
      <c r="N27" s="294"/>
      <c r="O27" s="235"/>
      <c r="P27" s="235"/>
      <c r="Q27" s="235"/>
    </row>
    <row r="28" spans="11:17" ht="12.75">
      <c r="K28" s="235"/>
      <c r="L28" s="235"/>
      <c r="M28" s="235"/>
      <c r="N28" s="294"/>
      <c r="O28" s="235"/>
      <c r="P28" s="235"/>
      <c r="Q28" s="235"/>
    </row>
    <row r="29" spans="11:17" ht="12.75">
      <c r="K29" s="235"/>
      <c r="L29" s="235"/>
      <c r="M29" s="235"/>
      <c r="N29" s="294"/>
      <c r="O29" s="235"/>
      <c r="P29" s="235"/>
      <c r="Q29" s="235"/>
    </row>
    <row r="30" spans="3:17" ht="12.75">
      <c r="C30" s="203"/>
      <c r="D30" s="203"/>
      <c r="E30" s="203"/>
      <c r="F30" s="203"/>
      <c r="G30" s="203"/>
      <c r="H30" s="203"/>
      <c r="I30" s="223" t="s">
        <v>134</v>
      </c>
      <c r="J30" s="203" t="s">
        <v>135</v>
      </c>
      <c r="K30" s="203"/>
      <c r="L30" s="10">
        <v>111065.17734702399</v>
      </c>
      <c r="M30" s="205"/>
      <c r="N30" s="10">
        <v>20975.31588238012</v>
      </c>
      <c r="O30" s="235"/>
      <c r="P30" s="235"/>
      <c r="Q30" s="235"/>
    </row>
    <row r="31" spans="3:17" ht="12.75">
      <c r="C31" s="203"/>
      <c r="D31" s="203"/>
      <c r="E31" s="203"/>
      <c r="F31" s="203"/>
      <c r="G31" s="203"/>
      <c r="H31" s="203"/>
      <c r="I31" s="203"/>
      <c r="J31" s="203" t="s">
        <v>136</v>
      </c>
      <c r="K31" s="203"/>
      <c r="L31" s="10">
        <v>395.89626676276384</v>
      </c>
      <c r="M31" s="205"/>
      <c r="N31" s="10">
        <v>5974.613083624099</v>
      </c>
      <c r="O31" s="235"/>
      <c r="P31" s="235"/>
      <c r="Q31" s="235"/>
    </row>
    <row r="32" spans="3:17" ht="12.75">
      <c r="C32" s="203"/>
      <c r="D32" s="203"/>
      <c r="E32" s="203"/>
      <c r="F32" s="203"/>
      <c r="G32" s="203"/>
      <c r="H32" s="203"/>
      <c r="I32" s="203"/>
      <c r="J32" s="203"/>
      <c r="K32" s="203"/>
      <c r="L32" s="17">
        <v>111461.07361378675</v>
      </c>
      <c r="M32" s="205"/>
      <c r="N32" s="17">
        <v>26949.92896600422</v>
      </c>
      <c r="O32" s="235"/>
      <c r="P32" s="235"/>
      <c r="Q32" s="235"/>
    </row>
    <row r="33" spans="11:17" ht="12.75">
      <c r="K33" s="235"/>
      <c r="L33" s="235"/>
      <c r="M33" s="235"/>
      <c r="N33" s="235"/>
      <c r="O33" s="235"/>
      <c r="P33" s="235"/>
      <c r="Q33" s="235"/>
    </row>
    <row r="34" spans="11:17" ht="12.75">
      <c r="K34" s="235"/>
      <c r="L34" s="235"/>
      <c r="M34" s="235"/>
      <c r="N34" s="235"/>
      <c r="O34" s="235"/>
      <c r="P34" s="235"/>
      <c r="Q34" s="235"/>
    </row>
    <row r="35" spans="11:17" ht="12.75">
      <c r="K35" s="235"/>
      <c r="L35" s="295"/>
      <c r="M35" s="295"/>
      <c r="N35" s="295"/>
      <c r="O35" s="235"/>
      <c r="P35" s="235"/>
      <c r="Q35" s="235"/>
    </row>
    <row r="36" spans="12:26" ht="12.75">
      <c r="L36" s="295"/>
      <c r="M36" s="295"/>
      <c r="N36" s="295"/>
      <c r="U36" s="235"/>
      <c r="X36" s="235"/>
      <c r="Y36" s="235"/>
      <c r="Z36" s="235"/>
    </row>
    <row r="37" spans="12:26" ht="12.75">
      <c r="L37" s="295"/>
      <c r="M37" s="295"/>
      <c r="N37" s="295"/>
      <c r="U37" s="235"/>
      <c r="X37" s="235"/>
      <c r="Y37" s="235"/>
      <c r="Z37" s="235"/>
    </row>
    <row r="38" spans="3:26" ht="12.75">
      <c r="C38" s="223" t="s">
        <v>90</v>
      </c>
      <c r="D38" s="203" t="s">
        <v>91</v>
      </c>
      <c r="L38" s="295"/>
      <c r="M38" s="295"/>
      <c r="N38" s="295"/>
      <c r="X38" s="235"/>
      <c r="Y38" s="235"/>
      <c r="Z38" s="235"/>
    </row>
    <row r="39" spans="3:26" ht="12.75">
      <c r="C39" s="296" t="s">
        <v>137</v>
      </c>
      <c r="D39" s="203" t="s">
        <v>138</v>
      </c>
      <c r="N39" s="297"/>
      <c r="O39" s="298"/>
      <c r="P39" s="298"/>
      <c r="T39" s="235"/>
      <c r="X39" s="235"/>
      <c r="Y39" s="235"/>
      <c r="Z39" s="299"/>
    </row>
    <row r="40" spans="14:26" ht="12.75">
      <c r="N40" s="300"/>
      <c r="O40" s="300"/>
      <c r="P40" s="300"/>
      <c r="X40" s="235"/>
      <c r="Y40" s="300"/>
      <c r="Z40" s="300"/>
    </row>
    <row r="41" spans="12:26" ht="12.75">
      <c r="L41" s="271"/>
      <c r="M41" s="271"/>
      <c r="N41" s="301"/>
      <c r="O41" s="301"/>
      <c r="P41" s="300"/>
      <c r="T41" s="235"/>
      <c r="X41" s="235"/>
      <c r="Y41" s="302"/>
      <c r="Z41" s="300"/>
    </row>
    <row r="42" spans="11:26" ht="12.75">
      <c r="K42" s="303"/>
      <c r="L42" s="271"/>
      <c r="M42" s="271"/>
      <c r="N42" s="304"/>
      <c r="O42" s="304"/>
      <c r="X42" s="235"/>
      <c r="Y42" s="302"/>
      <c r="Z42" s="300"/>
    </row>
    <row r="43" spans="11:27" ht="12.75">
      <c r="K43" s="305"/>
      <c r="L43" s="271"/>
      <c r="M43" s="271"/>
      <c r="N43" s="304"/>
      <c r="O43" s="306"/>
      <c r="T43" s="235"/>
      <c r="X43" s="235"/>
      <c r="Y43" s="307"/>
      <c r="Z43" s="308"/>
      <c r="AA43" s="309"/>
    </row>
    <row r="44" spans="11:27" ht="12.75">
      <c r="K44" s="305"/>
      <c r="L44" s="271"/>
      <c r="M44" s="271"/>
      <c r="N44" s="304"/>
      <c r="O44" s="306"/>
      <c r="X44" s="235"/>
      <c r="Y44" s="307"/>
      <c r="Z44" s="308"/>
      <c r="AA44" s="309"/>
    </row>
    <row r="45" spans="11:27" ht="12.75">
      <c r="K45" s="310"/>
      <c r="L45" s="271"/>
      <c r="M45" s="271"/>
      <c r="N45" s="304"/>
      <c r="O45" s="306"/>
      <c r="T45" s="235"/>
      <c r="X45" s="235"/>
      <c r="Y45" s="307"/>
      <c r="Z45" s="308"/>
      <c r="AA45" s="309"/>
    </row>
    <row r="46" spans="11:27" ht="12.75">
      <c r="K46" s="310"/>
      <c r="L46" s="271"/>
      <c r="M46" s="271"/>
      <c r="N46" s="304"/>
      <c r="O46" s="306"/>
      <c r="X46" s="235"/>
      <c r="Y46" s="307"/>
      <c r="Z46" s="308"/>
      <c r="AA46" s="309"/>
    </row>
    <row r="47" spans="11:27" ht="12.75">
      <c r="K47" s="310"/>
      <c r="L47" s="271"/>
      <c r="M47" s="271"/>
      <c r="N47" s="304"/>
      <c r="O47" s="306"/>
      <c r="T47" s="235"/>
      <c r="X47" s="235"/>
      <c r="Y47" s="307"/>
      <c r="Z47" s="308"/>
      <c r="AA47" s="309"/>
    </row>
    <row r="48" spans="12:26" ht="12.75">
      <c r="L48" s="271"/>
      <c r="M48" s="271"/>
      <c r="N48" s="301"/>
      <c r="O48" s="301"/>
      <c r="P48" s="300"/>
      <c r="X48" s="235"/>
      <c r="Y48" s="300"/>
      <c r="Z48" s="300"/>
    </row>
    <row r="49" spans="5:26" ht="12.75">
      <c r="E49" s="285"/>
      <c r="L49" s="271"/>
      <c r="M49" s="271"/>
      <c r="N49" s="271"/>
      <c r="O49" s="271"/>
      <c r="T49" s="235"/>
      <c r="X49" s="235"/>
      <c r="Y49" s="300"/>
      <c r="Z49" s="300"/>
    </row>
    <row r="50" spans="5:26" ht="12.75">
      <c r="E50" s="285"/>
      <c r="U50" s="235"/>
      <c r="X50" s="235"/>
      <c r="Y50" s="300"/>
      <c r="Z50" s="300"/>
    </row>
    <row r="51" spans="5:26" ht="12.75">
      <c r="E51" s="285"/>
      <c r="U51" s="235"/>
      <c r="X51" s="235"/>
      <c r="Y51" s="235"/>
      <c r="Z51" s="235"/>
    </row>
    <row r="52" spans="21:26" ht="12.75">
      <c r="U52" s="235"/>
      <c r="X52" s="235"/>
      <c r="Y52" s="235"/>
      <c r="Z52" s="235"/>
    </row>
    <row r="53" spans="21:26" ht="12.75">
      <c r="U53" s="235"/>
      <c r="X53" s="235"/>
      <c r="Y53" s="235"/>
      <c r="Z53" s="235"/>
    </row>
    <row r="54" spans="21:26" ht="12.75">
      <c r="U54" s="235"/>
      <c r="X54" s="235"/>
      <c r="Y54" s="235"/>
      <c r="Z54" s="235"/>
    </row>
    <row r="55" spans="21:26" ht="12.75">
      <c r="U55" s="235"/>
      <c r="X55" s="235"/>
      <c r="Y55" s="235"/>
      <c r="Z55" s="235"/>
    </row>
    <row r="56" spans="21:26" ht="12.75">
      <c r="U56" s="235"/>
      <c r="X56" s="235"/>
      <c r="Y56" s="235"/>
      <c r="Z56" s="235"/>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41912</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111461.07361378663</v>
      </c>
      <c r="M8" s="216"/>
      <c r="N8" s="216">
        <v>26949.928966004136</v>
      </c>
    </row>
    <row r="9" spans="1:15" s="217" customFormat="1" ht="15">
      <c r="A9" s="199"/>
      <c r="L9" s="218"/>
      <c r="M9" s="219"/>
      <c r="N9" s="218"/>
      <c r="O9" s="220"/>
    </row>
    <row r="10" spans="2:14" ht="12.75">
      <c r="B10" s="202">
        <v>1</v>
      </c>
      <c r="C10" s="221" t="s">
        <v>7</v>
      </c>
      <c r="L10" s="17">
        <v>69336.61568323482</v>
      </c>
      <c r="M10" s="222"/>
      <c r="N10" s="222">
        <v>10584.294649310583</v>
      </c>
    </row>
    <row r="11" spans="12:14" ht="7.5" customHeight="1">
      <c r="L11" s="17"/>
      <c r="N11" s="17"/>
    </row>
    <row r="12" spans="3:14" ht="15.75" customHeight="1">
      <c r="C12" s="203" t="s">
        <v>8</v>
      </c>
      <c r="D12" s="203" t="s">
        <v>9</v>
      </c>
      <c r="L12" s="17">
        <v>68834.70880689353</v>
      </c>
      <c r="N12" s="17">
        <v>10141.856926459339</v>
      </c>
    </row>
    <row r="13" ht="7.5" customHeight="1"/>
    <row r="14" spans="4:14" ht="15" customHeight="1">
      <c r="D14" s="203" t="s">
        <v>10</v>
      </c>
      <c r="L14" s="17">
        <v>66428.48573288252</v>
      </c>
      <c r="M14" s="214"/>
      <c r="N14" s="17">
        <v>6843.473661231789</v>
      </c>
    </row>
    <row r="15" spans="4:14" ht="15" customHeight="1">
      <c r="D15" s="223" t="s">
        <v>11</v>
      </c>
      <c r="E15" s="224" t="s">
        <v>12</v>
      </c>
      <c r="L15" s="10">
        <v>66030.6355869543</v>
      </c>
      <c r="N15" s="10">
        <v>6843.473661231789</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397.85014592821904</v>
      </c>
      <c r="M19" s="205"/>
      <c r="N19" s="10">
        <v>0</v>
      </c>
    </row>
    <row r="20" spans="6:14" s="203" customFormat="1" ht="15" customHeight="1">
      <c r="F20" s="225" t="s">
        <v>15</v>
      </c>
      <c r="L20" s="226">
        <v>0</v>
      </c>
      <c r="M20" s="227"/>
      <c r="N20" s="226">
        <v>0</v>
      </c>
    </row>
    <row r="21" spans="6:14" s="203" customFormat="1" ht="15" customHeight="1">
      <c r="F21" s="225" t="s">
        <v>16</v>
      </c>
      <c r="L21" s="226">
        <v>397.85014592821904</v>
      </c>
      <c r="M21" s="227"/>
      <c r="N21" s="226">
        <v>0</v>
      </c>
    </row>
    <row r="22" spans="6:14" s="203" customFormat="1" ht="7.5" customHeight="1">
      <c r="F22" s="225"/>
      <c r="L22" s="226"/>
      <c r="M22" s="227"/>
      <c r="N22" s="226"/>
    </row>
    <row r="23" spans="4:14" s="203" customFormat="1" ht="12">
      <c r="D23" s="203" t="s">
        <v>19</v>
      </c>
      <c r="L23" s="17">
        <v>2406.2230740110003</v>
      </c>
      <c r="M23" s="214"/>
      <c r="N23" s="17">
        <v>3298.38326522755</v>
      </c>
    </row>
    <row r="24" spans="4:14" s="203" customFormat="1" ht="15" customHeight="1">
      <c r="D24" s="223" t="s">
        <v>11</v>
      </c>
      <c r="E24" s="224" t="s">
        <v>12</v>
      </c>
      <c r="L24" s="10">
        <v>2406.2230740110003</v>
      </c>
      <c r="M24" s="205"/>
      <c r="N24" s="10">
        <v>3298.38326522755</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0</v>
      </c>
      <c r="M28" s="205"/>
      <c r="N28" s="10">
        <v>0</v>
      </c>
    </row>
    <row r="29" spans="6:14" s="203" customFormat="1" ht="15" customHeight="1">
      <c r="F29" s="225" t="s">
        <v>15</v>
      </c>
      <c r="L29" s="226">
        <v>0</v>
      </c>
      <c r="M29" s="227"/>
      <c r="N29" s="226">
        <v>0</v>
      </c>
    </row>
    <row r="30" spans="6:14" s="203" customFormat="1" ht="15" customHeight="1">
      <c r="F30" s="225" t="s">
        <v>16</v>
      </c>
      <c r="L30" s="226">
        <v>0</v>
      </c>
      <c r="M30" s="227"/>
      <c r="N30" s="226">
        <v>0</v>
      </c>
    </row>
    <row r="31" spans="12:14" s="203" customFormat="1" ht="12">
      <c r="L31" s="17"/>
      <c r="M31" s="205"/>
      <c r="N31" s="17"/>
    </row>
    <row r="32" spans="3:14" s="203" customFormat="1" ht="15" customHeight="1">
      <c r="C32" s="203" t="s">
        <v>20</v>
      </c>
      <c r="D32" s="203" t="s">
        <v>80</v>
      </c>
      <c r="F32" s="225"/>
      <c r="L32" s="17">
        <v>501.9068763412874</v>
      </c>
      <c r="M32" s="214"/>
      <c r="N32" s="17">
        <v>442.43772285124453</v>
      </c>
    </row>
    <row r="33" spans="2:15" s="203" customFormat="1" ht="7.5" customHeight="1">
      <c r="B33" s="202"/>
      <c r="L33" s="17"/>
      <c r="M33" s="205"/>
      <c r="N33" s="17"/>
      <c r="O33" s="206"/>
    </row>
    <row r="34" spans="2:15" s="203" customFormat="1" ht="12">
      <c r="B34" s="202"/>
      <c r="D34" s="223" t="s">
        <v>11</v>
      </c>
      <c r="E34" s="203" t="s">
        <v>21</v>
      </c>
      <c r="L34" s="10">
        <v>419.3360553370837</v>
      </c>
      <c r="M34" s="205"/>
      <c r="N34" s="10">
        <v>25.606843577453446</v>
      </c>
      <c r="O34" s="206"/>
    </row>
    <row r="35" spans="2:15" s="203" customFormat="1" ht="12">
      <c r="B35" s="202"/>
      <c r="D35" s="223" t="s">
        <v>13</v>
      </c>
      <c r="E35" s="203" t="s">
        <v>22</v>
      </c>
      <c r="L35" s="10">
        <v>71.99984368076893</v>
      </c>
      <c r="M35" s="205"/>
      <c r="N35" s="10">
        <v>414.79083554292197</v>
      </c>
      <c r="O35" s="206"/>
    </row>
    <row r="36" spans="2:15" s="203" customFormat="1" ht="15.75" customHeight="1">
      <c r="B36" s="202"/>
      <c r="F36" s="225" t="s">
        <v>15</v>
      </c>
      <c r="L36" s="228">
        <v>71.99690368076894</v>
      </c>
      <c r="M36" s="205"/>
      <c r="N36" s="228">
        <v>414.79083554292197</v>
      </c>
      <c r="O36" s="206"/>
    </row>
    <row r="37" spans="2:15" s="203" customFormat="1" ht="12">
      <c r="B37" s="202"/>
      <c r="F37" s="225" t="s">
        <v>16</v>
      </c>
      <c r="L37" s="228">
        <v>0.00294</v>
      </c>
      <c r="M37" s="205"/>
      <c r="N37" s="228">
        <v>0</v>
      </c>
      <c r="O37" s="206"/>
    </row>
    <row r="38" spans="2:15" s="203" customFormat="1" ht="12">
      <c r="B38" s="202"/>
      <c r="D38" s="223" t="s">
        <v>17</v>
      </c>
      <c r="E38" s="203" t="s">
        <v>23</v>
      </c>
      <c r="L38" s="10">
        <v>10.570977323434736</v>
      </c>
      <c r="M38" s="205"/>
      <c r="N38" s="10">
        <v>2.0400437308691006</v>
      </c>
      <c r="O38" s="206"/>
    </row>
    <row r="39" spans="2:15" s="203" customFormat="1" ht="12">
      <c r="B39" s="202"/>
      <c r="F39" s="225" t="s">
        <v>15</v>
      </c>
      <c r="L39" s="228">
        <v>0</v>
      </c>
      <c r="M39" s="205"/>
      <c r="N39" s="228">
        <v>0</v>
      </c>
      <c r="O39" s="206"/>
    </row>
    <row r="40" spans="2:15" s="203" customFormat="1" ht="12">
      <c r="B40" s="202"/>
      <c r="F40" s="225" t="s">
        <v>16</v>
      </c>
      <c r="L40" s="228">
        <v>10.570977323434736</v>
      </c>
      <c r="M40" s="205"/>
      <c r="N40" s="228">
        <v>2.0400437308691006</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7202.611582605393</v>
      </c>
      <c r="M44" s="205"/>
      <c r="N44" s="222">
        <v>0</v>
      </c>
      <c r="O44" s="206"/>
      <c r="P44" s="230"/>
    </row>
    <row r="46" spans="2:16" s="203" customFormat="1" ht="12.75">
      <c r="B46" s="202">
        <v>3</v>
      </c>
      <c r="C46" s="221" t="s">
        <v>25</v>
      </c>
      <c r="L46" s="222">
        <v>14298.169923238811</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12134.883825407833</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8488.79259929979</v>
      </c>
      <c r="M51" s="205"/>
      <c r="N51" s="222">
        <v>16365.634316693553</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2893.3471637160496</v>
      </c>
      <c r="M54" s="205"/>
      <c r="N54" s="10">
        <v>988.436937440154</v>
      </c>
      <c r="O54" s="206"/>
      <c r="P54" s="232"/>
    </row>
    <row r="55" spans="2:16" s="203" customFormat="1" ht="15.75" customHeight="1">
      <c r="B55" s="202"/>
      <c r="C55" s="210"/>
      <c r="G55" s="207" t="s">
        <v>30</v>
      </c>
      <c r="L55" s="226">
        <v>2824.473903626764</v>
      </c>
      <c r="M55" s="227"/>
      <c r="N55" s="226">
        <v>739.004398427471</v>
      </c>
      <c r="O55" s="206"/>
      <c r="P55" s="232"/>
    </row>
    <row r="56" spans="2:15" s="203" customFormat="1" ht="15.75" customHeight="1">
      <c r="B56" s="202"/>
      <c r="C56" s="210"/>
      <c r="F56" s="203" t="s">
        <v>31</v>
      </c>
      <c r="G56" s="207"/>
      <c r="L56" s="10">
        <v>5595.445435583741</v>
      </c>
      <c r="M56" s="205"/>
      <c r="N56" s="10">
        <v>15377.1973792534</v>
      </c>
      <c r="O56" s="206"/>
    </row>
    <row r="57" spans="7:16" s="235" customFormat="1" ht="15.75" customHeight="1">
      <c r="G57" s="207" t="s">
        <v>30</v>
      </c>
      <c r="L57" s="226">
        <v>4617.96712253929</v>
      </c>
      <c r="M57" s="236"/>
      <c r="N57" s="226">
        <v>8454.013722701711</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41912</v>
      </c>
      <c r="L70" s="211" t="s">
        <v>2</v>
      </c>
      <c r="M70" s="212"/>
      <c r="N70" s="211" t="s">
        <v>3</v>
      </c>
    </row>
    <row r="72" spans="1:14" s="203" customFormat="1" ht="12.75">
      <c r="A72" s="197"/>
      <c r="B72" s="242">
        <v>1</v>
      </c>
      <c r="C72" s="221" t="s">
        <v>34</v>
      </c>
      <c r="I72" s="210" t="s">
        <v>35</v>
      </c>
      <c r="J72" s="206"/>
      <c r="K72" s="206"/>
      <c r="L72" s="222">
        <v>0</v>
      </c>
      <c r="M72" s="243"/>
      <c r="N72" s="222">
        <v>-17592.28586417223</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-3731.4015186328697</v>
      </c>
    </row>
    <row r="75" spans="1:14" s="203" customFormat="1" ht="12.75">
      <c r="A75" s="197"/>
      <c r="B75" s="202"/>
      <c r="I75" s="206"/>
      <c r="J75" s="245" t="s">
        <v>37</v>
      </c>
      <c r="K75" s="245"/>
      <c r="L75" s="10">
        <v>0</v>
      </c>
      <c r="M75" s="243"/>
      <c r="N75" s="10">
        <v>-4358.2671952187</v>
      </c>
    </row>
    <row r="76" spans="1:14" s="203" customFormat="1" ht="12.75">
      <c r="A76" s="197"/>
      <c r="B76" s="202"/>
      <c r="I76" s="206"/>
      <c r="J76" s="244" t="s">
        <v>38</v>
      </c>
      <c r="K76" s="244"/>
      <c r="L76" s="10">
        <v>0</v>
      </c>
      <c r="M76" s="243"/>
      <c r="N76" s="10">
        <v>-9502.617150320659</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-9345.2500485681</v>
      </c>
      <c r="M79" s="243"/>
      <c r="N79" s="222">
        <v>-5331.528790449923</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-15892.66282607726</v>
      </c>
      <c r="M81" s="246"/>
      <c r="N81" s="222">
        <v>-5411.385002119654</v>
      </c>
    </row>
    <row r="82" spans="2:14" s="203" customFormat="1" ht="9" customHeight="1">
      <c r="B82" s="202"/>
      <c r="I82" s="206"/>
      <c r="L82" s="10"/>
      <c r="M82" s="243"/>
      <c r="N82" s="10"/>
    </row>
    <row r="83" spans="9:14" s="203" customFormat="1" ht="12">
      <c r="I83" s="203" t="s">
        <v>29</v>
      </c>
      <c r="J83" s="244" t="s">
        <v>36</v>
      </c>
      <c r="K83" s="244"/>
      <c r="L83" s="10">
        <v>-1220.81807986263</v>
      </c>
      <c r="M83" s="243"/>
      <c r="N83" s="10">
        <v>-322.928698561244</v>
      </c>
    </row>
    <row r="84" spans="9:14" s="203" customFormat="1" ht="12">
      <c r="I84" s="206"/>
      <c r="J84" s="245" t="s">
        <v>37</v>
      </c>
      <c r="K84" s="245"/>
      <c r="L84" s="10">
        <v>-1263.01061435993</v>
      </c>
      <c r="M84" s="243"/>
      <c r="N84" s="10">
        <v>-1609.79018806703</v>
      </c>
    </row>
    <row r="85" spans="9:14" s="203" customFormat="1" ht="12">
      <c r="I85" s="206"/>
      <c r="J85" s="244" t="s">
        <v>38</v>
      </c>
      <c r="K85" s="244"/>
      <c r="L85" s="10">
        <v>-13408.8341318547</v>
      </c>
      <c r="M85" s="243"/>
      <c r="N85" s="10">
        <v>-3478.6661154913804</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6547.41277750916</v>
      </c>
      <c r="M87" s="243"/>
      <c r="N87" s="222">
        <v>79.8562116697315</v>
      </c>
    </row>
    <row r="88" spans="9:14" s="203" customFormat="1" ht="9" customHeight="1">
      <c r="I88" s="206"/>
      <c r="L88" s="10"/>
      <c r="M88" s="243"/>
      <c r="N88" s="10"/>
    </row>
    <row r="89" spans="9:14" s="203" customFormat="1" ht="12">
      <c r="I89" s="203" t="s">
        <v>29</v>
      </c>
      <c r="J89" s="244" t="s">
        <v>36</v>
      </c>
      <c r="K89" s="244"/>
      <c r="L89" s="10">
        <v>508.68629</v>
      </c>
      <c r="M89" s="243"/>
      <c r="N89" s="10">
        <v>47.28796166973151</v>
      </c>
    </row>
    <row r="90" spans="9:14" s="203" customFormat="1" ht="12">
      <c r="I90" s="206"/>
      <c r="J90" s="245" t="s">
        <v>37</v>
      </c>
      <c r="K90" s="245"/>
      <c r="L90" s="10">
        <v>1136.975325</v>
      </c>
      <c r="M90" s="243"/>
      <c r="N90" s="10">
        <v>32.56825</v>
      </c>
    </row>
    <row r="91" spans="9:14" s="203" customFormat="1" ht="12">
      <c r="I91" s="206"/>
      <c r="J91" s="244" t="s">
        <v>38</v>
      </c>
      <c r="K91" s="244"/>
      <c r="L91" s="10">
        <v>4901.75116250916</v>
      </c>
      <c r="M91" s="243"/>
      <c r="N91" s="10">
        <v>0</v>
      </c>
    </row>
    <row r="92" spans="9:14" s="203" customFormat="1" ht="12" customHeight="1">
      <c r="I92" s="206"/>
      <c r="J92" s="206"/>
      <c r="K92" s="206"/>
      <c r="L92" s="10"/>
      <c r="M92" s="243"/>
      <c r="N92" s="10"/>
    </row>
    <row r="93" spans="2:14" s="203" customFormat="1" ht="12.75">
      <c r="B93" s="242">
        <v>3</v>
      </c>
      <c r="C93" s="221" t="s">
        <v>121</v>
      </c>
      <c r="L93" s="222">
        <v>-6102.655724765242</v>
      </c>
      <c r="M93" s="246"/>
      <c r="N93" s="222">
        <v>-0.264205</v>
      </c>
    </row>
    <row r="94" spans="3:14" s="203" customFormat="1" ht="35.25" customHeight="1">
      <c r="C94" s="203" t="s">
        <v>122</v>
      </c>
      <c r="I94" s="210" t="s">
        <v>44</v>
      </c>
      <c r="J94" s="206"/>
      <c r="K94" s="206"/>
      <c r="L94" s="17">
        <v>-6020.530265765242</v>
      </c>
      <c r="M94" s="247"/>
      <c r="N94" s="17">
        <v>0</v>
      </c>
    </row>
    <row r="95" spans="9:14" s="203" customFormat="1" ht="18.75" customHeight="1">
      <c r="I95" s="203" t="s">
        <v>29</v>
      </c>
      <c r="J95" s="244" t="s">
        <v>36</v>
      </c>
      <c r="L95" s="10">
        <v>-4783.7836830899805</v>
      </c>
      <c r="M95" s="205"/>
      <c r="N95" s="10">
        <v>0</v>
      </c>
    </row>
    <row r="96" spans="10:14" s="203" customFormat="1" ht="12">
      <c r="J96" s="245" t="s">
        <v>37</v>
      </c>
      <c r="L96" s="10">
        <v>-1169.77284672287</v>
      </c>
      <c r="M96" s="205"/>
      <c r="N96" s="10">
        <v>0</v>
      </c>
    </row>
    <row r="97" spans="1:14" s="203" customFormat="1" ht="12.75">
      <c r="A97" s="197"/>
      <c r="J97" s="244" t="s">
        <v>38</v>
      </c>
      <c r="L97" s="10">
        <v>-66.9737359523916</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-1319.520516</v>
      </c>
      <c r="M104" s="247"/>
      <c r="N104" s="17">
        <v>-62.264205</v>
      </c>
    </row>
    <row r="105" spans="1:14" s="203" customFormat="1" ht="12.75">
      <c r="A105" s="248"/>
      <c r="B105" s="206"/>
      <c r="I105" s="203" t="s">
        <v>29</v>
      </c>
      <c r="J105" s="244" t="s">
        <v>36</v>
      </c>
      <c r="L105" s="10">
        <v>-1319.520516</v>
      </c>
      <c r="M105" s="205"/>
      <c r="N105" s="10">
        <v>-62.264205</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1237.395057</v>
      </c>
      <c r="M109" s="247"/>
      <c r="N109" s="17">
        <v>62</v>
      </c>
    </row>
    <row r="110" spans="1:14" s="203" customFormat="1" ht="12.75">
      <c r="A110" s="248"/>
      <c r="B110" s="206"/>
      <c r="I110" s="203" t="s">
        <v>29</v>
      </c>
      <c r="J110" s="244" t="s">
        <v>36</v>
      </c>
      <c r="L110" s="10">
        <v>1237.395057</v>
      </c>
      <c r="M110" s="205"/>
      <c r="N110" s="10">
        <v>62</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-15447.905773333341</v>
      </c>
      <c r="M113" s="247"/>
      <c r="N113" s="17">
        <v>-22924.078859622154</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41912</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41912</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5904.85248772155</v>
      </c>
      <c r="M148" s="249"/>
      <c r="N148" s="42">
        <v>0</v>
      </c>
      <c r="O148" s="215"/>
      <c r="P148" s="210"/>
      <c r="Q148" s="210"/>
    </row>
    <row r="149" spans="4:17" ht="12.75">
      <c r="D149" s="203" t="s">
        <v>61</v>
      </c>
      <c r="I149" s="235"/>
      <c r="J149" s="235"/>
      <c r="K149" s="235"/>
      <c r="L149" s="42">
        <v>5740.01511516143</v>
      </c>
      <c r="M149" s="249"/>
      <c r="N149" s="42">
        <v>15924.1424306502</v>
      </c>
      <c r="O149" s="215"/>
      <c r="P149" s="210"/>
      <c r="Q149" s="210"/>
    </row>
    <row r="150" spans="4:14" ht="12.75">
      <c r="D150" s="207"/>
      <c r="I150" s="235"/>
      <c r="J150" s="235"/>
      <c r="K150" s="235"/>
      <c r="L150" s="258"/>
      <c r="M150" s="219"/>
      <c r="N150" s="258"/>
    </row>
    <row r="151" spans="3:14" ht="12.75">
      <c r="C151" s="203" t="s">
        <v>62</v>
      </c>
      <c r="D151" s="203" t="s">
        <v>63</v>
      </c>
      <c r="J151" s="235"/>
      <c r="K151" s="235"/>
      <c r="L151" s="41">
        <v>2893.2934700383876</v>
      </c>
      <c r="M151" s="249"/>
      <c r="N151" s="41">
        <v>988.4369374401429</v>
      </c>
    </row>
    <row r="152" spans="9:14" ht="12.75">
      <c r="I152" s="203" t="s">
        <v>64</v>
      </c>
      <c r="J152" s="235"/>
      <c r="K152" s="235"/>
      <c r="L152" s="28">
        <v>-66.11323160326306</v>
      </c>
      <c r="N152" s="28">
        <v>662.8630474609099</v>
      </c>
    </row>
    <row r="153" spans="9:14" ht="12.75">
      <c r="I153" s="203" t="s">
        <v>65</v>
      </c>
      <c r="J153" s="235"/>
      <c r="K153" s="235"/>
      <c r="L153" s="28">
        <v>2645.0478590345333</v>
      </c>
      <c r="N153" s="28">
        <v>353.86870503346586</v>
      </c>
    </row>
    <row r="154" spans="9:14" ht="12.75">
      <c r="I154" s="203" t="s">
        <v>66</v>
      </c>
      <c r="J154" s="235"/>
      <c r="K154" s="235"/>
      <c r="L154" s="28">
        <v>314.35884260711697</v>
      </c>
      <c r="N154" s="28">
        <v>-28.2948150542329</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107248.20593381209</v>
      </c>
      <c r="M169" s="266"/>
      <c r="N169" s="266">
        <v>25899.22782381398</v>
      </c>
    </row>
    <row r="170" spans="1:14" s="203" customFormat="1" ht="12.75">
      <c r="A170" s="197"/>
      <c r="B170" s="202"/>
      <c r="C170" s="202"/>
      <c r="J170" s="265" t="s">
        <v>129</v>
      </c>
      <c r="K170" s="206"/>
      <c r="L170" s="266">
        <v>2893.3471637160496</v>
      </c>
      <c r="M170" s="266"/>
      <c r="N170" s="266">
        <v>988.436937440154</v>
      </c>
    </row>
    <row r="171" spans="1:14" s="203" customFormat="1" ht="12.75">
      <c r="A171" s="197"/>
      <c r="B171" s="202"/>
      <c r="C171" s="202"/>
      <c r="I171" s="265"/>
      <c r="J171" s="265" t="s">
        <v>130</v>
      </c>
      <c r="K171" s="206"/>
      <c r="L171" s="267">
        <v>-1319.52051625851</v>
      </c>
      <c r="M171" s="266"/>
      <c r="N171" s="267">
        <v>-62.26420475</v>
      </c>
    </row>
    <row r="172" spans="1:14" s="203" customFormat="1" ht="12.75">
      <c r="A172" s="197"/>
      <c r="B172" s="202"/>
      <c r="C172" s="202"/>
      <c r="J172" s="265" t="s">
        <v>131</v>
      </c>
      <c r="K172" s="206"/>
      <c r="L172" s="266">
        <v>111461.07361378665</v>
      </c>
      <c r="M172" s="266"/>
      <c r="N172" s="266">
        <v>26949.928966004136</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41880</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114501.64032796027</v>
      </c>
      <c r="M8" s="216"/>
      <c r="N8" s="216">
        <v>27591.59247129594</v>
      </c>
    </row>
    <row r="9" spans="1:15" s="217" customFormat="1" ht="15">
      <c r="A9" s="199"/>
      <c r="L9" s="218"/>
      <c r="M9" s="219"/>
      <c r="N9" s="218"/>
      <c r="O9" s="220"/>
    </row>
    <row r="10" spans="2:14" ht="12.75">
      <c r="B10" s="202">
        <v>1</v>
      </c>
      <c r="C10" s="221" t="s">
        <v>7</v>
      </c>
      <c r="L10" s="17">
        <v>71241.46792704804</v>
      </c>
      <c r="M10" s="222"/>
      <c r="N10" s="222">
        <v>11749.081656700993</v>
      </c>
    </row>
    <row r="11" spans="12:14" ht="7.5" customHeight="1">
      <c r="L11" s="17"/>
      <c r="N11" s="17"/>
    </row>
    <row r="12" spans="3:14" ht="15.75" customHeight="1">
      <c r="C12" s="203" t="s">
        <v>8</v>
      </c>
      <c r="D12" s="203" t="s">
        <v>9</v>
      </c>
      <c r="L12" s="17">
        <v>70637.98325566326</v>
      </c>
      <c r="N12" s="17">
        <v>10976.76283470509</v>
      </c>
    </row>
    <row r="13" ht="7.5" customHeight="1"/>
    <row r="14" spans="4:14" ht="15" customHeight="1">
      <c r="D14" s="203" t="s">
        <v>10</v>
      </c>
      <c r="L14" s="17">
        <v>68469.988880744</v>
      </c>
      <c r="M14" s="214"/>
      <c r="N14" s="17">
        <v>7523.188248573189</v>
      </c>
    </row>
    <row r="15" spans="4:14" ht="15" customHeight="1">
      <c r="D15" s="223" t="s">
        <v>11</v>
      </c>
      <c r="E15" s="224" t="s">
        <v>12</v>
      </c>
      <c r="L15" s="10">
        <v>68060.67357306821</v>
      </c>
      <c r="N15" s="10">
        <v>7523.188248573189</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409.315307675797</v>
      </c>
      <c r="M19" s="205"/>
      <c r="N19" s="10">
        <v>0</v>
      </c>
    </row>
    <row r="20" spans="6:14" s="203" customFormat="1" ht="15" customHeight="1">
      <c r="F20" s="225" t="s">
        <v>15</v>
      </c>
      <c r="L20" s="226">
        <v>0</v>
      </c>
      <c r="M20" s="227"/>
      <c r="N20" s="226">
        <v>0</v>
      </c>
    </row>
    <row r="21" spans="6:14" s="203" customFormat="1" ht="15" customHeight="1">
      <c r="F21" s="225" t="s">
        <v>16</v>
      </c>
      <c r="L21" s="226">
        <v>409.315307675797</v>
      </c>
      <c r="M21" s="227"/>
      <c r="N21" s="226">
        <v>0</v>
      </c>
    </row>
    <row r="22" spans="6:14" s="203" customFormat="1" ht="7.5" customHeight="1">
      <c r="F22" s="225"/>
      <c r="L22" s="226"/>
      <c r="M22" s="227"/>
      <c r="N22" s="226"/>
    </row>
    <row r="23" spans="4:14" s="203" customFormat="1" ht="12">
      <c r="D23" s="203" t="s">
        <v>19</v>
      </c>
      <c r="L23" s="17">
        <v>2167.994374919252</v>
      </c>
      <c r="M23" s="214"/>
      <c r="N23" s="17">
        <v>3453.5745861319</v>
      </c>
    </row>
    <row r="24" spans="4:14" s="203" customFormat="1" ht="15" customHeight="1">
      <c r="D24" s="223" t="s">
        <v>11</v>
      </c>
      <c r="E24" s="224" t="s">
        <v>12</v>
      </c>
      <c r="L24" s="10">
        <v>2044.51474760865</v>
      </c>
      <c r="M24" s="205"/>
      <c r="N24" s="10">
        <v>3453.5745861319</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123.479627310602</v>
      </c>
      <c r="M28" s="205"/>
      <c r="N28" s="10">
        <v>0</v>
      </c>
    </row>
    <row r="29" spans="6:14" s="203" customFormat="1" ht="15" customHeight="1">
      <c r="F29" s="225" t="s">
        <v>15</v>
      </c>
      <c r="L29" s="226">
        <v>0</v>
      </c>
      <c r="M29" s="227"/>
      <c r="N29" s="226">
        <v>0</v>
      </c>
    </row>
    <row r="30" spans="6:14" s="203" customFormat="1" ht="15" customHeight="1">
      <c r="F30" s="225" t="s">
        <v>16</v>
      </c>
      <c r="L30" s="226">
        <v>123.479627310602</v>
      </c>
      <c r="M30" s="227"/>
      <c r="N30" s="226">
        <v>0</v>
      </c>
    </row>
    <row r="31" spans="12:14" s="203" customFormat="1" ht="12">
      <c r="L31" s="17"/>
      <c r="M31" s="205"/>
      <c r="N31" s="17"/>
    </row>
    <row r="32" spans="3:14" s="203" customFormat="1" ht="15" customHeight="1">
      <c r="C32" s="203" t="s">
        <v>20</v>
      </c>
      <c r="D32" s="203" t="s">
        <v>80</v>
      </c>
      <c r="F32" s="225"/>
      <c r="L32" s="17">
        <v>603.4846713847795</v>
      </c>
      <c r="M32" s="214"/>
      <c r="N32" s="17">
        <v>772.3188219959025</v>
      </c>
    </row>
    <row r="33" spans="2:15" s="203" customFormat="1" ht="7.5" customHeight="1">
      <c r="B33" s="202"/>
      <c r="L33" s="17"/>
      <c r="M33" s="205"/>
      <c r="N33" s="17"/>
      <c r="O33" s="206"/>
    </row>
    <row r="34" spans="2:15" s="203" customFormat="1" ht="12">
      <c r="B34" s="202"/>
      <c r="D34" s="223" t="s">
        <v>11</v>
      </c>
      <c r="E34" s="203" t="s">
        <v>21</v>
      </c>
      <c r="L34" s="10">
        <v>544.4199904121267</v>
      </c>
      <c r="M34" s="205"/>
      <c r="N34" s="10">
        <v>26.840560780078867</v>
      </c>
      <c r="O34" s="206"/>
    </row>
    <row r="35" spans="2:15" s="203" customFormat="1" ht="12">
      <c r="B35" s="202"/>
      <c r="D35" s="223" t="s">
        <v>13</v>
      </c>
      <c r="E35" s="203" t="s">
        <v>22</v>
      </c>
      <c r="L35" s="10">
        <v>50.04556325712832</v>
      </c>
      <c r="M35" s="205"/>
      <c r="N35" s="10">
        <v>742.6710516789343</v>
      </c>
      <c r="O35" s="206"/>
    </row>
    <row r="36" spans="2:15" s="203" customFormat="1" ht="15.75" customHeight="1">
      <c r="B36" s="202"/>
      <c r="F36" s="225" t="s">
        <v>15</v>
      </c>
      <c r="L36" s="228">
        <v>50.042548257128324</v>
      </c>
      <c r="M36" s="205"/>
      <c r="N36" s="228">
        <v>742.6710516789343</v>
      </c>
      <c r="O36" s="206"/>
    </row>
    <row r="37" spans="2:15" s="203" customFormat="1" ht="12">
      <c r="B37" s="202"/>
      <c r="F37" s="225" t="s">
        <v>16</v>
      </c>
      <c r="L37" s="228">
        <v>0.003015</v>
      </c>
      <c r="M37" s="205"/>
      <c r="N37" s="228">
        <v>0</v>
      </c>
      <c r="O37" s="206"/>
    </row>
    <row r="38" spans="2:15" s="203" customFormat="1" ht="12">
      <c r="B38" s="202"/>
      <c r="D38" s="223" t="s">
        <v>17</v>
      </c>
      <c r="E38" s="203" t="s">
        <v>23</v>
      </c>
      <c r="L38" s="10">
        <v>9.01911771552448</v>
      </c>
      <c r="M38" s="205"/>
      <c r="N38" s="10">
        <v>2.807209536889376</v>
      </c>
      <c r="O38" s="206"/>
    </row>
    <row r="39" spans="2:15" s="203" customFormat="1" ht="12">
      <c r="B39" s="202"/>
      <c r="F39" s="225" t="s">
        <v>15</v>
      </c>
      <c r="L39" s="228">
        <v>0</v>
      </c>
      <c r="M39" s="205"/>
      <c r="N39" s="228">
        <v>0</v>
      </c>
      <c r="O39" s="206"/>
    </row>
    <row r="40" spans="2:15" s="203" customFormat="1" ht="12">
      <c r="B40" s="202"/>
      <c r="F40" s="225" t="s">
        <v>16</v>
      </c>
      <c r="L40" s="228">
        <v>9.01911771552448</v>
      </c>
      <c r="M40" s="205"/>
      <c r="N40" s="228">
        <v>2.807209536889376</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7529.504416013937</v>
      </c>
      <c r="M44" s="205"/>
      <c r="N44" s="222">
        <v>0</v>
      </c>
      <c r="O44" s="206"/>
      <c r="P44" s="230"/>
    </row>
    <row r="46" spans="2:16" s="203" customFormat="1" ht="12.75">
      <c r="B46" s="202">
        <v>3</v>
      </c>
      <c r="C46" s="221" t="s">
        <v>25</v>
      </c>
      <c r="L46" s="222">
        <v>14642.089845016551</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12825.599864996917</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8262.97827488482</v>
      </c>
      <c r="M51" s="205"/>
      <c r="N51" s="222">
        <v>15842.510814594947</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3299.15384229185</v>
      </c>
      <c r="M54" s="205"/>
      <c r="N54" s="10">
        <v>654.7545049584479</v>
      </c>
      <c r="O54" s="206"/>
      <c r="P54" s="232"/>
    </row>
    <row r="55" spans="2:16" s="203" customFormat="1" ht="15.75" customHeight="1">
      <c r="B55" s="202"/>
      <c r="C55" s="210"/>
      <c r="G55" s="207" t="s">
        <v>30</v>
      </c>
      <c r="L55" s="226">
        <v>3224.1689303041703</v>
      </c>
      <c r="M55" s="227"/>
      <c r="N55" s="226">
        <v>445.32895946430097</v>
      </c>
      <c r="O55" s="206"/>
      <c r="P55" s="232"/>
    </row>
    <row r="56" spans="2:15" s="203" customFormat="1" ht="15.75" customHeight="1">
      <c r="B56" s="202"/>
      <c r="C56" s="210"/>
      <c r="F56" s="203" t="s">
        <v>31</v>
      </c>
      <c r="G56" s="207"/>
      <c r="L56" s="10">
        <v>4963.82443259297</v>
      </c>
      <c r="M56" s="205"/>
      <c r="N56" s="10">
        <v>15187.7563096365</v>
      </c>
      <c r="O56" s="206"/>
    </row>
    <row r="57" spans="7:16" s="235" customFormat="1" ht="15.75" customHeight="1">
      <c r="G57" s="207" t="s">
        <v>30</v>
      </c>
      <c r="L57" s="226">
        <v>2674.42203729884</v>
      </c>
      <c r="M57" s="236"/>
      <c r="N57" s="226">
        <v>7973.51444543957</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41880</v>
      </c>
      <c r="L70" s="211" t="s">
        <v>2</v>
      </c>
      <c r="M70" s="212"/>
      <c r="N70" s="211" t="s">
        <v>3</v>
      </c>
    </row>
    <row r="72" spans="1:14" s="203" customFormat="1" ht="12.75">
      <c r="A72" s="197"/>
      <c r="B72" s="242">
        <v>1</v>
      </c>
      <c r="C72" s="221" t="s">
        <v>34</v>
      </c>
      <c r="I72" s="210" t="s">
        <v>35</v>
      </c>
      <c r="J72" s="206"/>
      <c r="K72" s="206"/>
      <c r="L72" s="222">
        <v>0</v>
      </c>
      <c r="M72" s="243"/>
      <c r="N72" s="222">
        <v>-19081.744120051077</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-4972.081726902075</v>
      </c>
    </row>
    <row r="75" spans="1:14" s="203" customFormat="1" ht="12.75">
      <c r="A75" s="197"/>
      <c r="B75" s="202"/>
      <c r="I75" s="206"/>
      <c r="J75" s="245" t="s">
        <v>37</v>
      </c>
      <c r="K75" s="245"/>
      <c r="L75" s="10">
        <v>0</v>
      </c>
      <c r="M75" s="243"/>
      <c r="N75" s="10">
        <v>-4717.151457830981</v>
      </c>
    </row>
    <row r="76" spans="1:14" s="203" customFormat="1" ht="12.75">
      <c r="A76" s="197"/>
      <c r="B76" s="202"/>
      <c r="I76" s="206"/>
      <c r="J76" s="244" t="s">
        <v>38</v>
      </c>
      <c r="K76" s="244"/>
      <c r="L76" s="10">
        <v>0</v>
      </c>
      <c r="M76" s="243"/>
      <c r="N76" s="10">
        <v>-9392.51093531802</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-10269.478930824891</v>
      </c>
      <c r="M79" s="243"/>
      <c r="N79" s="222">
        <v>-4056.171944789684</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-16632.723102058648</v>
      </c>
      <c r="M81" s="246"/>
      <c r="N81" s="222">
        <v>-4372.960116164548</v>
      </c>
    </row>
    <row r="82" spans="2:14" s="203" customFormat="1" ht="9" customHeight="1">
      <c r="B82" s="202"/>
      <c r="I82" s="206"/>
      <c r="L82" s="10"/>
      <c r="M82" s="243"/>
      <c r="N82" s="10"/>
    </row>
    <row r="83" spans="9:14" s="203" customFormat="1" ht="12">
      <c r="I83" s="203" t="s">
        <v>29</v>
      </c>
      <c r="J83" s="244" t="s">
        <v>36</v>
      </c>
      <c r="K83" s="244"/>
      <c r="L83" s="10">
        <v>-2481.47879085493</v>
      </c>
      <c r="M83" s="243"/>
      <c r="N83" s="10">
        <v>-709.018321206888</v>
      </c>
    </row>
    <row r="84" spans="9:14" s="203" customFormat="1" ht="12">
      <c r="I84" s="206"/>
      <c r="J84" s="245" t="s">
        <v>37</v>
      </c>
      <c r="K84" s="245"/>
      <c r="L84" s="10">
        <v>-2133.51332497952</v>
      </c>
      <c r="M84" s="243"/>
      <c r="N84" s="10">
        <v>-1057.4500308106701</v>
      </c>
    </row>
    <row r="85" spans="9:14" s="203" customFormat="1" ht="12">
      <c r="I85" s="206"/>
      <c r="J85" s="244" t="s">
        <v>38</v>
      </c>
      <c r="K85" s="244"/>
      <c r="L85" s="10">
        <v>-12017.7309862242</v>
      </c>
      <c r="M85" s="243"/>
      <c r="N85" s="10">
        <v>-2606.4917641469897</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6363.2441712337595</v>
      </c>
      <c r="M87" s="243"/>
      <c r="N87" s="222">
        <v>316.78817137486396</v>
      </c>
    </row>
    <row r="88" spans="9:14" s="203" customFormat="1" ht="9" customHeight="1">
      <c r="I88" s="206"/>
      <c r="L88" s="10"/>
      <c r="M88" s="243"/>
      <c r="N88" s="10"/>
    </row>
    <row r="89" spans="9:14" s="203" customFormat="1" ht="12">
      <c r="I89" s="203" t="s">
        <v>29</v>
      </c>
      <c r="J89" s="244" t="s">
        <v>36</v>
      </c>
      <c r="K89" s="244"/>
      <c r="L89" s="10">
        <v>354.1743</v>
      </c>
      <c r="M89" s="243"/>
      <c r="N89" s="10">
        <v>288.729171374864</v>
      </c>
    </row>
    <row r="90" spans="9:14" s="203" customFormat="1" ht="12">
      <c r="I90" s="206"/>
      <c r="J90" s="245" t="s">
        <v>37</v>
      </c>
      <c r="K90" s="245"/>
      <c r="L90" s="10">
        <v>1325.00489</v>
      </c>
      <c r="M90" s="243"/>
      <c r="N90" s="10">
        <v>22.4472</v>
      </c>
    </row>
    <row r="91" spans="9:14" s="203" customFormat="1" ht="12">
      <c r="I91" s="206"/>
      <c r="J91" s="244" t="s">
        <v>38</v>
      </c>
      <c r="K91" s="244"/>
      <c r="L91" s="10">
        <v>4684.06498123376</v>
      </c>
      <c r="M91" s="243"/>
      <c r="N91" s="10">
        <v>5.6118</v>
      </c>
    </row>
    <row r="92" spans="9:14" s="203" customFormat="1" ht="12" customHeight="1">
      <c r="I92" s="206"/>
      <c r="J92" s="206"/>
      <c r="K92" s="206"/>
      <c r="L92" s="10"/>
      <c r="M92" s="243"/>
      <c r="N92" s="10"/>
    </row>
    <row r="93" spans="2:14" s="203" customFormat="1" ht="12.75">
      <c r="B93" s="242">
        <v>3</v>
      </c>
      <c r="C93" s="221" t="s">
        <v>121</v>
      </c>
      <c r="L93" s="222">
        <v>-5051.718272004754</v>
      </c>
      <c r="M93" s="246"/>
      <c r="N93" s="222">
        <v>-264.893305</v>
      </c>
    </row>
    <row r="94" spans="3:14" s="203" customFormat="1" ht="35.25" customHeight="1">
      <c r="C94" s="203" t="s">
        <v>122</v>
      </c>
      <c r="I94" s="210" t="s">
        <v>44</v>
      </c>
      <c r="J94" s="206"/>
      <c r="K94" s="206"/>
      <c r="L94" s="17">
        <v>-5736.171768004754</v>
      </c>
      <c r="M94" s="247"/>
      <c r="N94" s="17">
        <v>-17.78085</v>
      </c>
    </row>
    <row r="95" spans="9:14" s="203" customFormat="1" ht="18.75" customHeight="1">
      <c r="I95" s="203" t="s">
        <v>29</v>
      </c>
      <c r="J95" s="244" t="s">
        <v>36</v>
      </c>
      <c r="L95" s="10">
        <v>-3914.51801016019</v>
      </c>
      <c r="M95" s="205"/>
      <c r="N95" s="10">
        <v>-17.78085</v>
      </c>
    </row>
    <row r="96" spans="10:14" s="203" customFormat="1" ht="12">
      <c r="J96" s="245" t="s">
        <v>37</v>
      </c>
      <c r="L96" s="10">
        <v>-1752.65790531391</v>
      </c>
      <c r="M96" s="205"/>
      <c r="N96" s="10">
        <v>0</v>
      </c>
    </row>
    <row r="97" spans="1:14" s="203" customFormat="1" ht="12.75">
      <c r="A97" s="197"/>
      <c r="J97" s="244" t="s">
        <v>38</v>
      </c>
      <c r="L97" s="10">
        <v>-68.9958525306536</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-785.947572</v>
      </c>
      <c r="M104" s="247"/>
      <c r="N104" s="17">
        <v>-886.936455</v>
      </c>
    </row>
    <row r="105" spans="1:14" s="203" customFormat="1" ht="12.75">
      <c r="A105" s="248"/>
      <c r="B105" s="206"/>
      <c r="I105" s="203" t="s">
        <v>29</v>
      </c>
      <c r="J105" s="244" t="s">
        <v>36</v>
      </c>
      <c r="L105" s="10">
        <v>-785.947572</v>
      </c>
      <c r="M105" s="205"/>
      <c r="N105" s="10">
        <v>-886.936455</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1470.401068</v>
      </c>
      <c r="M109" s="247"/>
      <c r="N109" s="17">
        <v>639.824</v>
      </c>
    </row>
    <row r="110" spans="1:14" s="203" customFormat="1" ht="12.75">
      <c r="A110" s="248"/>
      <c r="B110" s="206"/>
      <c r="I110" s="203" t="s">
        <v>29</v>
      </c>
      <c r="J110" s="244" t="s">
        <v>36</v>
      </c>
      <c r="L110" s="10">
        <v>1470.401068</v>
      </c>
      <c r="M110" s="205"/>
      <c r="N110" s="10">
        <v>639.824</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-15321.197202829644</v>
      </c>
      <c r="M113" s="247"/>
      <c r="N113" s="17">
        <v>-23402.80936984076</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41880</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41880</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5630.98349943147</v>
      </c>
      <c r="M148" s="249"/>
      <c r="N148" s="42">
        <v>17.520489307195998</v>
      </c>
      <c r="O148" s="215"/>
      <c r="P148" s="210"/>
      <c r="Q148" s="210"/>
    </row>
    <row r="149" spans="4:17" ht="12.75">
      <c r="D149" s="203" t="s">
        <v>61</v>
      </c>
      <c r="I149" s="235"/>
      <c r="J149" s="235"/>
      <c r="K149" s="235"/>
      <c r="L149" s="42">
        <v>5107.45581463525</v>
      </c>
      <c r="M149" s="249"/>
      <c r="N149" s="42">
        <v>15809.8538356463</v>
      </c>
      <c r="O149" s="215"/>
      <c r="P149" s="210"/>
      <c r="Q149" s="210"/>
    </row>
    <row r="150" spans="4:14" ht="12.75">
      <c r="D150" s="207"/>
      <c r="I150" s="235"/>
      <c r="J150" s="235"/>
      <c r="K150" s="235"/>
      <c r="L150" s="258"/>
      <c r="M150" s="219"/>
      <c r="N150" s="258"/>
    </row>
    <row r="151" spans="3:14" ht="12.75">
      <c r="C151" s="203" t="s">
        <v>62</v>
      </c>
      <c r="D151" s="203" t="s">
        <v>63</v>
      </c>
      <c r="J151" s="235"/>
      <c r="K151" s="235"/>
      <c r="L151" s="41">
        <v>3299.1192705203425</v>
      </c>
      <c r="M151" s="249"/>
      <c r="N151" s="41">
        <v>654.7545049584769</v>
      </c>
    </row>
    <row r="152" spans="9:14" ht="12.75">
      <c r="I152" s="203" t="s">
        <v>64</v>
      </c>
      <c r="J152" s="235"/>
      <c r="K152" s="235"/>
      <c r="L152" s="28">
        <v>14.21346488285171</v>
      </c>
      <c r="N152" s="28">
        <v>487.124355452599</v>
      </c>
    </row>
    <row r="153" spans="9:14" ht="12.75">
      <c r="I153" s="203" t="s">
        <v>65</v>
      </c>
      <c r="J153" s="235"/>
      <c r="K153" s="235"/>
      <c r="L153" s="28">
        <v>3108.2686596943718</v>
      </c>
      <c r="N153" s="28">
        <v>178.4173461414772</v>
      </c>
    </row>
    <row r="154" spans="9:14" ht="12.75">
      <c r="I154" s="203" t="s">
        <v>66</v>
      </c>
      <c r="J154" s="235"/>
      <c r="K154" s="235"/>
      <c r="L154" s="28">
        <v>176.63714594311895</v>
      </c>
      <c r="N154" s="28">
        <v>-10.787196635599201</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110416.53891409848</v>
      </c>
      <c r="M169" s="266"/>
      <c r="N169" s="266">
        <v>26049.90151130534</v>
      </c>
    </row>
    <row r="170" spans="1:14" s="203" customFormat="1" ht="12.75">
      <c r="A170" s="197"/>
      <c r="B170" s="202"/>
      <c r="C170" s="202"/>
      <c r="J170" s="265" t="s">
        <v>129</v>
      </c>
      <c r="K170" s="206"/>
      <c r="L170" s="266">
        <v>3299.15384229185</v>
      </c>
      <c r="M170" s="266"/>
      <c r="N170" s="266">
        <v>654.7545049584479</v>
      </c>
    </row>
    <row r="171" spans="1:14" s="203" customFormat="1" ht="12.75">
      <c r="A171" s="197"/>
      <c r="B171" s="202"/>
      <c r="C171" s="202"/>
      <c r="I171" s="265"/>
      <c r="J171" s="265" t="s">
        <v>130</v>
      </c>
      <c r="K171" s="206"/>
      <c r="L171" s="267">
        <v>-785.9475715699369</v>
      </c>
      <c r="M171" s="266"/>
      <c r="N171" s="267">
        <v>-886.936455032153</v>
      </c>
    </row>
    <row r="172" spans="1:14" s="203" customFormat="1" ht="12.75">
      <c r="A172" s="197"/>
      <c r="B172" s="202"/>
      <c r="C172" s="202"/>
      <c r="J172" s="265" t="s">
        <v>131</v>
      </c>
      <c r="K172" s="206"/>
      <c r="L172" s="266">
        <v>114501.64032796027</v>
      </c>
      <c r="M172" s="266"/>
      <c r="N172" s="266">
        <v>27591.59247129594</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41851</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115273.68967138085</v>
      </c>
      <c r="M8" s="216"/>
      <c r="N8" s="216">
        <v>28034.669865708587</v>
      </c>
    </row>
    <row r="9" spans="1:15" s="217" customFormat="1" ht="15">
      <c r="A9" s="199"/>
      <c r="L9" s="218"/>
      <c r="M9" s="219"/>
      <c r="N9" s="218"/>
      <c r="O9" s="220"/>
    </row>
    <row r="10" spans="2:14" ht="12.75">
      <c r="B10" s="202">
        <v>1</v>
      </c>
      <c r="C10" s="221" t="s">
        <v>7</v>
      </c>
      <c r="L10" s="17">
        <v>71675.99273698649</v>
      </c>
      <c r="M10" s="222"/>
      <c r="N10" s="222">
        <v>10151.829140858867</v>
      </c>
    </row>
    <row r="11" spans="12:14" ht="7.5" customHeight="1">
      <c r="L11" s="17"/>
      <c r="N11" s="17"/>
    </row>
    <row r="12" spans="3:14" ht="15.75" customHeight="1">
      <c r="C12" s="203" t="s">
        <v>8</v>
      </c>
      <c r="D12" s="203" t="s">
        <v>9</v>
      </c>
      <c r="L12" s="17">
        <v>71378.52496130594</v>
      </c>
      <c r="N12" s="17">
        <v>9278.63905795523</v>
      </c>
    </row>
    <row r="13" ht="7.5" customHeight="1"/>
    <row r="14" spans="4:14" ht="15" customHeight="1">
      <c r="D14" s="203" t="s">
        <v>10</v>
      </c>
      <c r="L14" s="17">
        <v>68868.35533181483</v>
      </c>
      <c r="M14" s="214"/>
      <c r="N14" s="17">
        <v>7496.134559689631</v>
      </c>
    </row>
    <row r="15" spans="4:14" ht="15" customHeight="1">
      <c r="D15" s="223" t="s">
        <v>11</v>
      </c>
      <c r="E15" s="224" t="s">
        <v>12</v>
      </c>
      <c r="L15" s="10">
        <v>68430.30314442371</v>
      </c>
      <c r="N15" s="10">
        <v>7496.134559689631</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438.052187391129</v>
      </c>
      <c r="M19" s="205"/>
      <c r="N19" s="10">
        <v>0</v>
      </c>
    </row>
    <row r="20" spans="6:14" s="203" customFormat="1" ht="15" customHeight="1">
      <c r="F20" s="225" t="s">
        <v>15</v>
      </c>
      <c r="L20" s="226">
        <v>0</v>
      </c>
      <c r="M20" s="227"/>
      <c r="N20" s="226">
        <v>0</v>
      </c>
    </row>
    <row r="21" spans="6:14" s="203" customFormat="1" ht="15" customHeight="1">
      <c r="F21" s="225" t="s">
        <v>16</v>
      </c>
      <c r="L21" s="226">
        <v>438.052187391129</v>
      </c>
      <c r="M21" s="227"/>
      <c r="N21" s="226">
        <v>0</v>
      </c>
    </row>
    <row r="22" spans="6:14" s="203" customFormat="1" ht="7.5" customHeight="1">
      <c r="F22" s="225"/>
      <c r="L22" s="226"/>
      <c r="M22" s="227"/>
      <c r="N22" s="226"/>
    </row>
    <row r="23" spans="4:14" s="203" customFormat="1" ht="12">
      <c r="D23" s="203" t="s">
        <v>19</v>
      </c>
      <c r="L23" s="17">
        <v>2510.16962949111</v>
      </c>
      <c r="M23" s="214"/>
      <c r="N23" s="17">
        <v>1782.5044982656002</v>
      </c>
    </row>
    <row r="24" spans="4:14" s="203" customFormat="1" ht="15" customHeight="1">
      <c r="D24" s="223" t="s">
        <v>11</v>
      </c>
      <c r="E24" s="224" t="s">
        <v>12</v>
      </c>
      <c r="L24" s="10">
        <v>2384.72955147285</v>
      </c>
      <c r="M24" s="205"/>
      <c r="N24" s="10">
        <v>1782.5044982656002</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125.44007801826</v>
      </c>
      <c r="M28" s="205"/>
      <c r="N28" s="10">
        <v>0</v>
      </c>
    </row>
    <row r="29" spans="6:14" s="203" customFormat="1" ht="15" customHeight="1">
      <c r="F29" s="225" t="s">
        <v>15</v>
      </c>
      <c r="L29" s="226">
        <v>0</v>
      </c>
      <c r="M29" s="227"/>
      <c r="N29" s="226">
        <v>0</v>
      </c>
    </row>
    <row r="30" spans="6:14" s="203" customFormat="1" ht="15" customHeight="1">
      <c r="F30" s="225" t="s">
        <v>16</v>
      </c>
      <c r="L30" s="226">
        <v>125.44007801826</v>
      </c>
      <c r="M30" s="227"/>
      <c r="N30" s="226">
        <v>0</v>
      </c>
    </row>
    <row r="31" spans="12:14" s="203" customFormat="1" ht="12">
      <c r="L31" s="17"/>
      <c r="M31" s="205"/>
      <c r="N31" s="17"/>
    </row>
    <row r="32" spans="3:14" s="203" customFormat="1" ht="15" customHeight="1">
      <c r="C32" s="203" t="s">
        <v>20</v>
      </c>
      <c r="D32" s="203" t="s">
        <v>80</v>
      </c>
      <c r="F32" s="225"/>
      <c r="L32" s="17">
        <v>297.4677756805479</v>
      </c>
      <c r="M32" s="214"/>
      <c r="N32" s="17">
        <v>873.1900829036374</v>
      </c>
    </row>
    <row r="33" spans="2:15" s="203" customFormat="1" ht="7.5" customHeight="1">
      <c r="B33" s="202"/>
      <c r="L33" s="17"/>
      <c r="M33" s="205"/>
      <c r="N33" s="17"/>
      <c r="O33" s="206"/>
    </row>
    <row r="34" spans="2:15" s="203" customFormat="1" ht="12">
      <c r="B34" s="202"/>
      <c r="D34" s="223" t="s">
        <v>11</v>
      </c>
      <c r="E34" s="203" t="s">
        <v>21</v>
      </c>
      <c r="L34" s="10">
        <v>278.71743828335786</v>
      </c>
      <c r="M34" s="205"/>
      <c r="N34" s="10">
        <v>31.836816455567</v>
      </c>
      <c r="O34" s="206"/>
    </row>
    <row r="35" spans="2:15" s="203" customFormat="1" ht="12">
      <c r="B35" s="202"/>
      <c r="D35" s="223" t="s">
        <v>13</v>
      </c>
      <c r="E35" s="203" t="s">
        <v>22</v>
      </c>
      <c r="L35" s="10">
        <v>8.154406842000004</v>
      </c>
      <c r="M35" s="205"/>
      <c r="N35" s="10">
        <v>839.4049665360004</v>
      </c>
      <c r="O35" s="206"/>
    </row>
    <row r="36" spans="2:15" s="203" customFormat="1" ht="15.75" customHeight="1">
      <c r="B36" s="202"/>
      <c r="F36" s="225" t="s">
        <v>15</v>
      </c>
      <c r="L36" s="228">
        <v>8.151241842000005</v>
      </c>
      <c r="M36" s="205"/>
      <c r="N36" s="228">
        <v>839.4049665360004</v>
      </c>
      <c r="O36" s="206"/>
    </row>
    <row r="37" spans="2:15" s="203" customFormat="1" ht="12">
      <c r="B37" s="202"/>
      <c r="F37" s="225" t="s">
        <v>16</v>
      </c>
      <c r="L37" s="228">
        <v>0.003165</v>
      </c>
      <c r="M37" s="205"/>
      <c r="N37" s="228">
        <v>0</v>
      </c>
      <c r="O37" s="206"/>
    </row>
    <row r="38" spans="2:15" s="203" customFormat="1" ht="12">
      <c r="B38" s="202"/>
      <c r="D38" s="223" t="s">
        <v>17</v>
      </c>
      <c r="E38" s="203" t="s">
        <v>23</v>
      </c>
      <c r="L38" s="10">
        <v>10.595930555189998</v>
      </c>
      <c r="M38" s="205"/>
      <c r="N38" s="10">
        <v>1.94829991207</v>
      </c>
      <c r="O38" s="206"/>
    </row>
    <row r="39" spans="2:15" s="203" customFormat="1" ht="12">
      <c r="B39" s="202"/>
      <c r="F39" s="225" t="s">
        <v>15</v>
      </c>
      <c r="L39" s="228">
        <v>0</v>
      </c>
      <c r="M39" s="205"/>
      <c r="N39" s="228">
        <v>0</v>
      </c>
      <c r="O39" s="206"/>
    </row>
    <row r="40" spans="2:15" s="203" customFormat="1" ht="12">
      <c r="B40" s="202"/>
      <c r="F40" s="225" t="s">
        <v>16</v>
      </c>
      <c r="L40" s="228">
        <v>10.595930555189998</v>
      </c>
      <c r="M40" s="205"/>
      <c r="N40" s="228">
        <v>1.94829991207</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7764.798325828359</v>
      </c>
      <c r="M44" s="205"/>
      <c r="N44" s="222">
        <v>0</v>
      </c>
      <c r="O44" s="206"/>
      <c r="P44" s="230"/>
    </row>
    <row r="46" spans="2:16" s="203" customFormat="1" ht="12.75">
      <c r="B46" s="202">
        <v>3</v>
      </c>
      <c r="C46" s="221" t="s">
        <v>25</v>
      </c>
      <c r="L46" s="222">
        <v>14766.7768282497</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12833.244148247011</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8232.877632069289</v>
      </c>
      <c r="M51" s="205"/>
      <c r="N51" s="222">
        <v>17882.84072484972</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3943.5738507826295</v>
      </c>
      <c r="M54" s="205"/>
      <c r="N54" s="10">
        <v>462.751266042418</v>
      </c>
      <c r="O54" s="206"/>
      <c r="P54" s="232"/>
    </row>
    <row r="55" spans="2:16" s="203" customFormat="1" ht="15.75" customHeight="1">
      <c r="B55" s="202"/>
      <c r="C55" s="210"/>
      <c r="G55" s="207" t="s">
        <v>30</v>
      </c>
      <c r="L55" s="226">
        <v>3868.7607204725077</v>
      </c>
      <c r="M55" s="227"/>
      <c r="N55" s="226">
        <v>321.85296144555</v>
      </c>
      <c r="O55" s="206"/>
      <c r="P55" s="232"/>
    </row>
    <row r="56" spans="2:15" s="203" customFormat="1" ht="15.75" customHeight="1">
      <c r="B56" s="202"/>
      <c r="C56" s="210"/>
      <c r="F56" s="203" t="s">
        <v>31</v>
      </c>
      <c r="G56" s="207"/>
      <c r="L56" s="10">
        <v>4289.30378128666</v>
      </c>
      <c r="M56" s="205"/>
      <c r="N56" s="10">
        <v>17420.0894588073</v>
      </c>
      <c r="O56" s="206"/>
    </row>
    <row r="57" spans="7:16" s="235" customFormat="1" ht="15.75" customHeight="1">
      <c r="G57" s="207" t="s">
        <v>30</v>
      </c>
      <c r="L57" s="226">
        <v>2397.0247573134</v>
      </c>
      <c r="M57" s="236"/>
      <c r="N57" s="226">
        <v>9683.63572984956</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41851</v>
      </c>
      <c r="L70" s="211" t="s">
        <v>2</v>
      </c>
      <c r="M70" s="212"/>
      <c r="N70" s="211" t="s">
        <v>3</v>
      </c>
    </row>
    <row r="72" spans="1:14" s="203" customFormat="1" ht="12.75">
      <c r="A72" s="197"/>
      <c r="B72" s="242">
        <v>1</v>
      </c>
      <c r="C72" s="221" t="s">
        <v>34</v>
      </c>
      <c r="I72" s="210" t="s">
        <v>35</v>
      </c>
      <c r="J72" s="206"/>
      <c r="K72" s="206"/>
      <c r="L72" s="222">
        <v>0</v>
      </c>
      <c r="M72" s="243"/>
      <c r="N72" s="222">
        <v>-20054.063643696732</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-7596.2376295515405</v>
      </c>
    </row>
    <row r="75" spans="1:14" s="203" customFormat="1" ht="12.75">
      <c r="A75" s="197"/>
      <c r="B75" s="202"/>
      <c r="I75" s="206"/>
      <c r="J75" s="245" t="s">
        <v>37</v>
      </c>
      <c r="K75" s="245"/>
      <c r="L75" s="10">
        <v>0</v>
      </c>
      <c r="M75" s="243"/>
      <c r="N75" s="10">
        <v>-4270.98195556532</v>
      </c>
    </row>
    <row r="76" spans="1:14" s="203" customFormat="1" ht="12.75">
      <c r="A76" s="197"/>
      <c r="B76" s="202"/>
      <c r="I76" s="206"/>
      <c r="J76" s="244" t="s">
        <v>38</v>
      </c>
      <c r="K76" s="244"/>
      <c r="L76" s="10">
        <v>0</v>
      </c>
      <c r="M76" s="243"/>
      <c r="N76" s="10">
        <v>-8186.844058579871</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-10150.433023501853</v>
      </c>
      <c r="M79" s="243"/>
      <c r="N79" s="222">
        <v>-4026.90916702496</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-17041.789343105902</v>
      </c>
      <c r="M81" s="246"/>
      <c r="N81" s="222">
        <v>-4092.66339414496</v>
      </c>
    </row>
    <row r="82" spans="2:14" s="203" customFormat="1" ht="9" customHeight="1">
      <c r="B82" s="202"/>
      <c r="I82" s="206"/>
      <c r="L82" s="10"/>
      <c r="M82" s="243"/>
      <c r="N82" s="10"/>
    </row>
    <row r="83" spans="9:14" s="203" customFormat="1" ht="12">
      <c r="I83" s="203" t="s">
        <v>29</v>
      </c>
      <c r="J83" s="244" t="s">
        <v>36</v>
      </c>
      <c r="K83" s="244"/>
      <c r="L83" s="10">
        <v>-888.9433727510229</v>
      </c>
      <c r="M83" s="243"/>
      <c r="N83" s="10">
        <v>-672.3598203407279</v>
      </c>
    </row>
    <row r="84" spans="9:14" s="203" customFormat="1" ht="12">
      <c r="I84" s="206"/>
      <c r="J84" s="245" t="s">
        <v>37</v>
      </c>
      <c r="K84" s="245"/>
      <c r="L84" s="10">
        <v>-3955.73769126578</v>
      </c>
      <c r="M84" s="243"/>
      <c r="N84" s="10">
        <v>-870.3308358440321</v>
      </c>
    </row>
    <row r="85" spans="9:14" s="203" customFormat="1" ht="12">
      <c r="I85" s="206"/>
      <c r="J85" s="244" t="s">
        <v>38</v>
      </c>
      <c r="K85" s="244"/>
      <c r="L85" s="10">
        <v>-12197.1082790891</v>
      </c>
      <c r="M85" s="243"/>
      <c r="N85" s="10">
        <v>-2549.9727379602</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6891.3563196040495</v>
      </c>
      <c r="M87" s="243"/>
      <c r="N87" s="222">
        <v>65.75422712000001</v>
      </c>
    </row>
    <row r="88" spans="9:14" s="203" customFormat="1" ht="9" customHeight="1">
      <c r="I88" s="206"/>
      <c r="L88" s="10"/>
      <c r="M88" s="243"/>
      <c r="N88" s="10"/>
    </row>
    <row r="89" spans="9:14" s="203" customFormat="1" ht="12">
      <c r="I89" s="203" t="s">
        <v>29</v>
      </c>
      <c r="J89" s="244" t="s">
        <v>36</v>
      </c>
      <c r="K89" s="244"/>
      <c r="L89" s="10">
        <v>1112.68742</v>
      </c>
      <c r="M89" s="243"/>
      <c r="N89" s="10">
        <v>37.863227120000005</v>
      </c>
    </row>
    <row r="90" spans="9:14" s="203" customFormat="1" ht="12">
      <c r="I90" s="206"/>
      <c r="J90" s="245" t="s">
        <v>37</v>
      </c>
      <c r="K90" s="245"/>
      <c r="L90" s="10">
        <v>879.5032</v>
      </c>
      <c r="M90" s="243"/>
      <c r="N90" s="10">
        <v>22.3128</v>
      </c>
    </row>
    <row r="91" spans="9:14" s="203" customFormat="1" ht="12">
      <c r="I91" s="206"/>
      <c r="J91" s="244" t="s">
        <v>38</v>
      </c>
      <c r="K91" s="244"/>
      <c r="L91" s="10">
        <v>4899.16569960405</v>
      </c>
      <c r="M91" s="243"/>
      <c r="N91" s="10">
        <v>5.5782</v>
      </c>
    </row>
    <row r="92" spans="9:14" s="203" customFormat="1" ht="12" customHeight="1">
      <c r="I92" s="206"/>
      <c r="J92" s="206"/>
      <c r="K92" s="206"/>
      <c r="L92" s="10"/>
      <c r="M92" s="243"/>
      <c r="N92" s="10"/>
    </row>
    <row r="93" spans="2:14" s="203" customFormat="1" ht="12.75">
      <c r="B93" s="242">
        <v>3</v>
      </c>
      <c r="C93" s="221" t="s">
        <v>121</v>
      </c>
      <c r="L93" s="222">
        <v>-5585.3686269872305</v>
      </c>
      <c r="M93" s="246"/>
      <c r="N93" s="222">
        <v>-93.496007</v>
      </c>
    </row>
    <row r="94" spans="3:14" s="203" customFormat="1" ht="35.25" customHeight="1">
      <c r="C94" s="203" t="s">
        <v>122</v>
      </c>
      <c r="I94" s="210" t="s">
        <v>44</v>
      </c>
      <c r="J94" s="206"/>
      <c r="K94" s="206"/>
      <c r="L94" s="17">
        <v>-5569.820134987231</v>
      </c>
      <c r="M94" s="247"/>
      <c r="N94" s="17">
        <v>0</v>
      </c>
    </row>
    <row r="95" spans="9:14" s="203" customFormat="1" ht="18.75" customHeight="1">
      <c r="I95" s="203" t="s">
        <v>29</v>
      </c>
      <c r="J95" s="244" t="s">
        <v>36</v>
      </c>
      <c r="L95" s="10">
        <v>-3823.5366126605</v>
      </c>
      <c r="M95" s="205"/>
      <c r="N95" s="10">
        <v>0</v>
      </c>
    </row>
    <row r="96" spans="10:14" s="203" customFormat="1" ht="12">
      <c r="J96" s="245" t="s">
        <v>37</v>
      </c>
      <c r="L96" s="10">
        <v>-1478.58778092055</v>
      </c>
      <c r="M96" s="205"/>
      <c r="N96" s="10">
        <v>0</v>
      </c>
    </row>
    <row r="97" spans="1:14" s="203" customFormat="1" ht="12.75">
      <c r="A97" s="197"/>
      <c r="J97" s="244" t="s">
        <v>38</v>
      </c>
      <c r="L97" s="10">
        <v>-267.69574140618</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-582.454971</v>
      </c>
      <c r="M104" s="247"/>
      <c r="N104" s="17">
        <v>-1729.436007</v>
      </c>
    </row>
    <row r="105" spans="1:14" s="203" customFormat="1" ht="12.75">
      <c r="A105" s="248"/>
      <c r="B105" s="206"/>
      <c r="I105" s="203" t="s">
        <v>29</v>
      </c>
      <c r="J105" s="244" t="s">
        <v>36</v>
      </c>
      <c r="L105" s="10">
        <v>-582.454971</v>
      </c>
      <c r="M105" s="205"/>
      <c r="N105" s="10">
        <v>-1729.436007</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566.906479</v>
      </c>
      <c r="M109" s="247"/>
      <c r="N109" s="17">
        <v>1635.94</v>
      </c>
    </row>
    <row r="110" spans="1:14" s="203" customFormat="1" ht="12.75">
      <c r="A110" s="248"/>
      <c r="B110" s="206"/>
      <c r="I110" s="203" t="s">
        <v>29</v>
      </c>
      <c r="J110" s="244" t="s">
        <v>36</v>
      </c>
      <c r="L110" s="10">
        <v>566.906479</v>
      </c>
      <c r="M110" s="205"/>
      <c r="N110" s="10">
        <v>1635.94</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-15735.801650489084</v>
      </c>
      <c r="M113" s="247"/>
      <c r="N113" s="17">
        <v>-24174.468817721692</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41851</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41851</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5463.8041063725705</v>
      </c>
      <c r="M148" s="249"/>
      <c r="N148" s="42">
        <v>0</v>
      </c>
      <c r="O148" s="215"/>
      <c r="P148" s="210"/>
      <c r="Q148" s="210"/>
    </row>
    <row r="149" spans="4:17" ht="12.75">
      <c r="D149" s="203" t="s">
        <v>61</v>
      </c>
      <c r="I149" s="235"/>
      <c r="J149" s="235"/>
      <c r="K149" s="235"/>
      <c r="L149" s="42">
        <v>4385.87830784391</v>
      </c>
      <c r="M149" s="249"/>
      <c r="N149" s="42">
        <v>17953.208750439197</v>
      </c>
      <c r="O149" s="215"/>
      <c r="P149" s="210"/>
      <c r="Q149" s="210"/>
    </row>
    <row r="150" spans="4:14" ht="12.75">
      <c r="D150" s="207"/>
      <c r="I150" s="235"/>
      <c r="J150" s="235"/>
      <c r="K150" s="235"/>
      <c r="L150" s="258"/>
      <c r="M150" s="219"/>
      <c r="N150" s="258"/>
    </row>
    <row r="151" spans="3:14" ht="12.75">
      <c r="C151" s="203" t="s">
        <v>62</v>
      </c>
      <c r="D151" s="203" t="s">
        <v>63</v>
      </c>
      <c r="J151" s="235"/>
      <c r="K151" s="235"/>
      <c r="L151" s="41">
        <v>3943.518734122752</v>
      </c>
      <c r="M151" s="249"/>
      <c r="N151" s="41">
        <v>462.751266042433</v>
      </c>
    </row>
    <row r="152" spans="9:14" ht="12.75">
      <c r="I152" s="203" t="s">
        <v>64</v>
      </c>
      <c r="J152" s="235"/>
      <c r="K152" s="235"/>
      <c r="L152" s="28">
        <v>7.698593644132759</v>
      </c>
      <c r="N152" s="28">
        <v>351.939207099145</v>
      </c>
    </row>
    <row r="153" spans="9:14" ht="12.75">
      <c r="I153" s="203" t="s">
        <v>65</v>
      </c>
      <c r="J153" s="235"/>
      <c r="K153" s="235"/>
      <c r="L153" s="28">
        <v>3612.3138143587084</v>
      </c>
      <c r="N153" s="28">
        <v>123.5338081151625</v>
      </c>
    </row>
    <row r="154" spans="9:14" ht="12.75">
      <c r="I154" s="203" t="s">
        <v>66</v>
      </c>
      <c r="J154" s="235"/>
      <c r="K154" s="235"/>
      <c r="L154" s="28">
        <v>323.506326119911</v>
      </c>
      <c r="N154" s="28">
        <v>-12.7217491718745</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110747.66084962</v>
      </c>
      <c r="M169" s="266"/>
      <c r="N169" s="266">
        <v>25936.048932621652</v>
      </c>
    </row>
    <row r="170" spans="1:14" s="203" customFormat="1" ht="12.75">
      <c r="A170" s="197"/>
      <c r="B170" s="202"/>
      <c r="C170" s="202"/>
      <c r="J170" s="265" t="s">
        <v>129</v>
      </c>
      <c r="K170" s="206"/>
      <c r="L170" s="266">
        <v>3943.5738507826295</v>
      </c>
      <c r="M170" s="266"/>
      <c r="N170" s="266">
        <v>462.751266042418</v>
      </c>
    </row>
    <row r="171" spans="1:14" s="203" customFormat="1" ht="12.75">
      <c r="A171" s="197"/>
      <c r="B171" s="202"/>
      <c r="C171" s="202"/>
      <c r="I171" s="265"/>
      <c r="J171" s="265" t="s">
        <v>130</v>
      </c>
      <c r="K171" s="206"/>
      <c r="L171" s="267">
        <v>-582.454970978206</v>
      </c>
      <c r="M171" s="266"/>
      <c r="N171" s="267">
        <v>-1635.86966704452</v>
      </c>
    </row>
    <row r="172" spans="1:14" s="203" customFormat="1" ht="12.75">
      <c r="A172" s="197"/>
      <c r="B172" s="202"/>
      <c r="C172" s="202"/>
      <c r="J172" s="265" t="s">
        <v>131</v>
      </c>
      <c r="K172" s="206"/>
      <c r="L172" s="266">
        <v>115273.68967138084</v>
      </c>
      <c r="M172" s="266"/>
      <c r="N172" s="266">
        <v>28034.66986570859</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SheetLayoutView="100" workbookViewId="0" topLeftCell="A1">
      <selection activeCell="H19" sqref="H19"/>
    </sheetView>
  </sheetViews>
  <sheetFormatPr defaultColWidth="9.140625" defaultRowHeight="12.75"/>
  <cols>
    <col min="1" max="1" width="2.8515625" style="1" customWidth="1"/>
    <col min="2" max="2" width="5.00390625" style="7" customWidth="1"/>
    <col min="3" max="3" width="3.140625" style="8" customWidth="1"/>
    <col min="4" max="4" width="8.57421875" style="8" customWidth="1"/>
    <col min="5" max="5" width="10.5742187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9.7109375" style="10" bestFit="1" customWidth="1"/>
    <col min="15" max="16384" width="9.140625" style="13" customWidth="1"/>
  </cols>
  <sheetData>
    <row r="1" spans="1:15" s="6" customFormat="1" ht="12.75">
      <c r="A1" s="197" t="s">
        <v>0</v>
      </c>
      <c r="B1" s="198"/>
      <c r="C1" s="199"/>
      <c r="D1" s="199"/>
      <c r="E1" s="199"/>
      <c r="F1" s="199"/>
      <c r="G1" s="197"/>
      <c r="H1" s="199"/>
      <c r="I1" s="199"/>
      <c r="J1" s="199"/>
      <c r="K1" s="199"/>
      <c r="L1" s="4"/>
      <c r="M1" s="200"/>
      <c r="N1" s="4"/>
      <c r="O1" s="201"/>
    </row>
    <row r="2" spans="1:15" ht="12.75">
      <c r="A2" s="197"/>
      <c r="B2" s="202"/>
      <c r="C2" s="203"/>
      <c r="D2" s="203"/>
      <c r="E2" s="203"/>
      <c r="F2" s="203"/>
      <c r="G2" s="203"/>
      <c r="H2" s="203"/>
      <c r="I2" s="203"/>
      <c r="J2" s="273" t="s">
        <v>1</v>
      </c>
      <c r="K2" s="203"/>
      <c r="M2" s="205"/>
      <c r="N2" s="12"/>
      <c r="O2" s="206"/>
    </row>
    <row r="3" spans="1:15" ht="12.75">
      <c r="A3" s="197"/>
      <c r="B3" s="197"/>
      <c r="C3" s="203"/>
      <c r="D3" s="203"/>
      <c r="E3" s="203"/>
      <c r="F3" s="203"/>
      <c r="G3" s="203"/>
      <c r="H3" s="203"/>
      <c r="I3" s="206"/>
      <c r="J3" s="206"/>
      <c r="K3" s="206"/>
      <c r="M3" s="243"/>
      <c r="O3" s="206"/>
    </row>
    <row r="4" spans="1:15" ht="15" customHeight="1">
      <c r="A4" s="197"/>
      <c r="B4" s="202"/>
      <c r="C4" s="270" t="s">
        <v>83</v>
      </c>
      <c r="D4" s="274"/>
      <c r="E4" s="274"/>
      <c r="F4" s="274"/>
      <c r="G4" s="274"/>
      <c r="H4" s="274"/>
      <c r="I4" s="274"/>
      <c r="J4" s="275"/>
      <c r="K4" s="275"/>
      <c r="L4" s="275"/>
      <c r="M4" s="276"/>
      <c r="N4" s="275"/>
      <c r="O4" s="206"/>
    </row>
    <row r="5" spans="1:15" ht="15" customHeight="1">
      <c r="A5" s="197"/>
      <c r="B5" s="202"/>
      <c r="C5" s="277"/>
      <c r="D5" s="274"/>
      <c r="E5" s="278"/>
      <c r="F5" s="274"/>
      <c r="G5" s="274"/>
      <c r="H5" s="274"/>
      <c r="I5" s="274"/>
      <c r="J5" s="275"/>
      <c r="K5" s="275"/>
      <c r="L5" s="279" t="s">
        <v>2</v>
      </c>
      <c r="M5" s="280"/>
      <c r="N5" s="279" t="s">
        <v>3</v>
      </c>
      <c r="O5" s="206"/>
    </row>
    <row r="6" spans="1:15" ht="12.75" customHeight="1">
      <c r="A6" s="197"/>
      <c r="B6" s="202"/>
      <c r="C6" s="202"/>
      <c r="D6" s="207" t="s">
        <v>104</v>
      </c>
      <c r="E6" s="281">
        <v>41820</v>
      </c>
      <c r="F6" s="203"/>
      <c r="G6" s="207" t="s">
        <v>92</v>
      </c>
      <c r="H6" s="203"/>
      <c r="I6" s="203"/>
      <c r="J6" s="206"/>
      <c r="K6" s="206"/>
      <c r="L6" s="206"/>
      <c r="M6" s="47"/>
      <c r="N6" s="206"/>
      <c r="O6" s="206"/>
    </row>
    <row r="7" spans="1:15" ht="12.75">
      <c r="A7" s="197"/>
      <c r="B7" s="202"/>
      <c r="C7" s="202"/>
      <c r="D7" s="203"/>
      <c r="E7" s="203"/>
      <c r="F7" s="203"/>
      <c r="G7" s="203"/>
      <c r="H7" s="203"/>
      <c r="I7" s="203"/>
      <c r="J7" s="206"/>
      <c r="K7" s="206"/>
      <c r="L7" s="206"/>
      <c r="M7" s="47"/>
      <c r="N7" s="206"/>
      <c r="O7" s="206"/>
    </row>
    <row r="8" spans="1:15" ht="12.75">
      <c r="A8" s="197"/>
      <c r="B8" s="202"/>
      <c r="C8" s="202"/>
      <c r="D8" s="203"/>
      <c r="E8" s="203"/>
      <c r="F8" s="203"/>
      <c r="G8" s="203"/>
      <c r="H8" s="203"/>
      <c r="I8" s="203" t="s">
        <v>71</v>
      </c>
      <c r="J8" s="203" t="s">
        <v>84</v>
      </c>
      <c r="K8" s="206"/>
      <c r="L8" s="28">
        <v>32525.066451360002</v>
      </c>
      <c r="M8" s="28"/>
      <c r="N8" s="10">
        <v>2055.29002948</v>
      </c>
      <c r="O8" s="243"/>
    </row>
    <row r="9" spans="1:15" ht="12.75">
      <c r="A9" s="197"/>
      <c r="B9" s="202"/>
      <c r="C9" s="202"/>
      <c r="D9" s="203"/>
      <c r="E9" s="203"/>
      <c r="F9" s="203"/>
      <c r="G9" s="203"/>
      <c r="H9" s="203"/>
      <c r="I9" s="203"/>
      <c r="J9" s="269" t="s">
        <v>94</v>
      </c>
      <c r="K9" s="206"/>
      <c r="L9" s="28">
        <v>38165.64386703433</v>
      </c>
      <c r="M9" s="28"/>
      <c r="N9" s="10">
        <v>19389.069814739192</v>
      </c>
      <c r="O9" s="243"/>
    </row>
    <row r="10" spans="1:15" ht="12.75">
      <c r="A10" s="197"/>
      <c r="B10" s="202"/>
      <c r="C10" s="202"/>
      <c r="D10" s="203"/>
      <c r="E10" s="203"/>
      <c r="F10" s="203"/>
      <c r="G10" s="203"/>
      <c r="H10" s="203"/>
      <c r="I10" s="203"/>
      <c r="J10" s="203" t="s">
        <v>85</v>
      </c>
      <c r="K10" s="206"/>
      <c r="L10" s="28">
        <v>3980.9997695064203</v>
      </c>
      <c r="M10" s="28"/>
      <c r="N10" s="10">
        <v>1415.5592101283282</v>
      </c>
      <c r="O10" s="243"/>
    </row>
    <row r="11" spans="1:15" ht="12.75">
      <c r="A11" s="197"/>
      <c r="B11" s="202"/>
      <c r="C11" s="202"/>
      <c r="D11" s="203"/>
      <c r="E11" s="203"/>
      <c r="F11" s="203"/>
      <c r="G11" s="203"/>
      <c r="H11" s="203"/>
      <c r="I11" s="203"/>
      <c r="J11" s="203" t="s">
        <v>86</v>
      </c>
      <c r="K11" s="206"/>
      <c r="L11" s="28">
        <v>1246.6444062840717</v>
      </c>
      <c r="M11" s="28"/>
      <c r="N11" s="10">
        <v>3527.3817402237823</v>
      </c>
      <c r="O11" s="243"/>
    </row>
    <row r="12" spans="1:15" ht="12.75">
      <c r="A12" s="197"/>
      <c r="B12" s="202"/>
      <c r="C12" s="202"/>
      <c r="D12" s="203"/>
      <c r="E12" s="203"/>
      <c r="F12" s="203"/>
      <c r="G12" s="203"/>
      <c r="H12" s="203"/>
      <c r="I12" s="203"/>
      <c r="J12" s="206" t="s">
        <v>87</v>
      </c>
      <c r="K12" s="206"/>
      <c r="L12" s="10">
        <v>22745.76395085135</v>
      </c>
      <c r="M12" s="206"/>
      <c r="O12" s="206"/>
    </row>
    <row r="13" spans="1:15" ht="12.75">
      <c r="A13" s="197"/>
      <c r="B13" s="202"/>
      <c r="C13" s="202"/>
      <c r="D13" s="203"/>
      <c r="E13" s="203"/>
      <c r="F13" s="203"/>
      <c r="G13" s="203"/>
      <c r="H13" s="203"/>
      <c r="I13" s="203"/>
      <c r="J13" s="203" t="s">
        <v>88</v>
      </c>
      <c r="K13" s="203"/>
      <c r="L13" s="10">
        <v>13117.374419430345</v>
      </c>
      <c r="M13" s="205"/>
      <c r="N13" s="10">
        <v>0</v>
      </c>
      <c r="O13" s="206"/>
    </row>
    <row r="14" spans="1:15" ht="12.75">
      <c r="A14" s="197"/>
      <c r="B14" s="202"/>
      <c r="C14" s="202"/>
      <c r="D14" s="203"/>
      <c r="E14" s="203"/>
      <c r="F14" s="203"/>
      <c r="G14" s="203"/>
      <c r="H14" s="203"/>
      <c r="I14" s="203"/>
      <c r="J14" s="203"/>
      <c r="K14" s="203"/>
      <c r="M14" s="205"/>
      <c r="O14" s="206"/>
    </row>
    <row r="15" spans="1:15" ht="12.75">
      <c r="A15" s="197"/>
      <c r="B15" s="202"/>
      <c r="C15" s="202"/>
      <c r="D15" s="203"/>
      <c r="E15" s="203"/>
      <c r="F15" s="203"/>
      <c r="G15" s="203"/>
      <c r="H15" s="203"/>
      <c r="I15" s="203"/>
      <c r="J15" s="206" t="s">
        <v>89</v>
      </c>
      <c r="K15" s="206"/>
      <c r="L15" s="42">
        <v>111781.49286446652</v>
      </c>
      <c r="M15" s="41"/>
      <c r="N15" s="17">
        <v>26387.300794571307</v>
      </c>
      <c r="O15" s="243"/>
    </row>
    <row r="16" spans="1:15" ht="12.75">
      <c r="A16" s="197"/>
      <c r="B16" s="202"/>
      <c r="C16" s="274"/>
      <c r="D16" s="203"/>
      <c r="E16" s="274"/>
      <c r="F16" s="274"/>
      <c r="G16" s="274"/>
      <c r="H16" s="274"/>
      <c r="I16" s="203"/>
      <c r="J16" s="203"/>
      <c r="K16" s="203"/>
      <c r="M16" s="205"/>
      <c r="O16" s="206"/>
    </row>
    <row r="17" spans="1:15" ht="12.75">
      <c r="A17" s="272"/>
      <c r="B17" s="272"/>
      <c r="C17" s="274"/>
      <c r="D17" s="274"/>
      <c r="E17" s="274"/>
      <c r="F17" s="274"/>
      <c r="G17" s="274"/>
      <c r="H17" s="274"/>
      <c r="I17" s="203"/>
      <c r="J17" s="203"/>
      <c r="K17" s="203"/>
      <c r="L17" s="203"/>
      <c r="M17" s="203"/>
      <c r="N17" s="243"/>
      <c r="O17" s="282"/>
    </row>
    <row r="18" spans="1:15" ht="12.75">
      <c r="A18" s="272"/>
      <c r="B18" s="272"/>
      <c r="C18" s="274"/>
      <c r="D18" s="274"/>
      <c r="E18" s="274"/>
      <c r="F18" s="274"/>
      <c r="G18" s="274"/>
      <c r="H18" s="274"/>
      <c r="I18" s="203"/>
      <c r="J18" s="203"/>
      <c r="K18" s="203"/>
      <c r="L18" s="203"/>
      <c r="M18" s="47"/>
      <c r="N18" s="243"/>
      <c r="O18" s="282"/>
    </row>
    <row r="19" spans="1:15" ht="12.75">
      <c r="A19" s="272"/>
      <c r="B19" s="272"/>
      <c r="C19" s="274"/>
      <c r="D19" s="274"/>
      <c r="E19" s="274"/>
      <c r="F19" s="274"/>
      <c r="G19" s="274"/>
      <c r="H19" s="274"/>
      <c r="I19" s="274" t="s">
        <v>72</v>
      </c>
      <c r="J19" s="203" t="s">
        <v>84</v>
      </c>
      <c r="K19" s="206"/>
      <c r="L19" s="28">
        <v>-22849.392861820095</v>
      </c>
      <c r="M19" s="28"/>
      <c r="N19" s="10">
        <v>-2055.8491527299975</v>
      </c>
      <c r="O19" s="290"/>
    </row>
    <row r="20" spans="1:15" ht="12.75">
      <c r="A20" s="272"/>
      <c r="B20" s="272"/>
      <c r="C20" s="274"/>
      <c r="D20" s="274"/>
      <c r="E20" s="274"/>
      <c r="F20" s="274"/>
      <c r="G20" s="274"/>
      <c r="H20" s="274"/>
      <c r="I20" s="274"/>
      <c r="J20" s="269" t="s">
        <v>94</v>
      </c>
      <c r="K20" s="206"/>
      <c r="L20" s="28">
        <v>-28453.56299507973</v>
      </c>
      <c r="M20" s="28"/>
      <c r="N20" s="10">
        <v>-19388.876157598927</v>
      </c>
      <c r="O20" s="290"/>
    </row>
    <row r="21" spans="1:15" ht="12.75">
      <c r="A21" s="272"/>
      <c r="B21" s="272"/>
      <c r="C21" s="274"/>
      <c r="D21" s="274"/>
      <c r="E21" s="274"/>
      <c r="F21" s="274"/>
      <c r="G21" s="274"/>
      <c r="H21" s="274"/>
      <c r="I21" s="274"/>
      <c r="J21" s="203" t="s">
        <v>85</v>
      </c>
      <c r="K21" s="206"/>
      <c r="L21" s="28">
        <v>862.165219950641</v>
      </c>
      <c r="M21" s="28"/>
      <c r="N21" s="10">
        <v>-1414.4514415301098</v>
      </c>
      <c r="O21" s="290"/>
    </row>
    <row r="22" spans="1:15" ht="12.75">
      <c r="A22" s="272"/>
      <c r="B22" s="272"/>
      <c r="C22" s="274"/>
      <c r="D22" s="274"/>
      <c r="E22" s="274"/>
      <c r="F22" s="274"/>
      <c r="G22" s="274"/>
      <c r="H22" s="274"/>
      <c r="I22" s="274"/>
      <c r="J22" s="203" t="s">
        <v>86</v>
      </c>
      <c r="K22" s="206"/>
      <c r="L22" s="28">
        <v>-1226.153875373246</v>
      </c>
      <c r="M22" s="28"/>
      <c r="N22" s="10">
        <v>-3527.190921741501</v>
      </c>
      <c r="O22" s="290"/>
    </row>
    <row r="23" spans="1:15" ht="12.75">
      <c r="A23" s="272"/>
      <c r="B23" s="272"/>
      <c r="C23" s="203"/>
      <c r="D23" s="203"/>
      <c r="E23" s="203"/>
      <c r="F23" s="203"/>
      <c r="G23" s="203"/>
      <c r="H23" s="203"/>
      <c r="I23" s="274"/>
      <c r="J23" s="203" t="s">
        <v>87</v>
      </c>
      <c r="K23" s="203"/>
      <c r="L23" s="10">
        <v>-15666.3642536382</v>
      </c>
      <c r="M23" s="205"/>
      <c r="O23" s="290"/>
    </row>
    <row r="24" spans="1:15" ht="12.75">
      <c r="A24" s="272"/>
      <c r="B24" s="272"/>
      <c r="C24" s="203"/>
      <c r="D24" s="203"/>
      <c r="E24" s="203"/>
      <c r="F24" s="203"/>
      <c r="G24" s="203"/>
      <c r="H24" s="203"/>
      <c r="I24" s="274"/>
      <c r="J24" s="206" t="s">
        <v>88</v>
      </c>
      <c r="K24" s="206"/>
      <c r="M24" s="206"/>
      <c r="N24" s="10">
        <v>0</v>
      </c>
      <c r="O24" s="290"/>
    </row>
    <row r="25" spans="1:15" ht="12.75">
      <c r="A25" s="272"/>
      <c r="B25" s="272"/>
      <c r="C25" s="203"/>
      <c r="D25" s="203"/>
      <c r="E25" s="203"/>
      <c r="F25" s="203"/>
      <c r="G25" s="203"/>
      <c r="H25" s="203"/>
      <c r="I25" s="274"/>
      <c r="J25" s="203"/>
      <c r="K25" s="203"/>
      <c r="M25" s="205"/>
      <c r="O25" s="235"/>
    </row>
    <row r="26" spans="1:15" ht="12.75">
      <c r="A26" s="272"/>
      <c r="B26" s="272"/>
      <c r="C26" s="203"/>
      <c r="D26" s="203"/>
      <c r="E26" s="203"/>
      <c r="F26" s="203"/>
      <c r="G26" s="203"/>
      <c r="H26" s="203"/>
      <c r="I26" s="203"/>
      <c r="J26" s="206" t="s">
        <v>89</v>
      </c>
      <c r="K26" s="206"/>
      <c r="L26" s="42">
        <v>-67333.30876596062</v>
      </c>
      <c r="M26" s="41"/>
      <c r="N26" s="42">
        <v>-26386.367673600536</v>
      </c>
      <c r="O26" s="235"/>
    </row>
    <row r="27" spans="1:15" ht="12.75">
      <c r="A27" s="272"/>
      <c r="B27" s="272"/>
      <c r="C27" s="272"/>
      <c r="D27" s="272"/>
      <c r="E27" s="272"/>
      <c r="F27" s="272"/>
      <c r="G27" s="272"/>
      <c r="H27" s="272"/>
      <c r="I27" s="272"/>
      <c r="J27" s="272"/>
      <c r="K27" s="235"/>
      <c r="L27" s="235"/>
      <c r="M27" s="235"/>
      <c r="N27" s="294"/>
      <c r="O27" s="235"/>
    </row>
    <row r="28" spans="1:15" ht="12.75">
      <c r="A28" s="272"/>
      <c r="B28" s="272"/>
      <c r="C28" s="272"/>
      <c r="D28" s="272"/>
      <c r="E28" s="272"/>
      <c r="F28" s="272"/>
      <c r="G28" s="272"/>
      <c r="H28" s="272"/>
      <c r="I28" s="272"/>
      <c r="J28" s="272"/>
      <c r="K28" s="235"/>
      <c r="L28" s="235"/>
      <c r="M28" s="235"/>
      <c r="N28" s="294"/>
      <c r="O28" s="235"/>
    </row>
    <row r="29" spans="1:15" ht="12.75">
      <c r="A29" s="272"/>
      <c r="B29" s="272"/>
      <c r="C29" s="272"/>
      <c r="D29" s="272"/>
      <c r="E29" s="272"/>
      <c r="F29" s="272"/>
      <c r="G29" s="272"/>
      <c r="H29" s="272"/>
      <c r="I29" s="272"/>
      <c r="J29" s="272"/>
      <c r="K29" s="235"/>
      <c r="L29" s="235"/>
      <c r="M29" s="235"/>
      <c r="N29" s="294"/>
      <c r="O29" s="235"/>
    </row>
    <row r="30" spans="1:15" ht="12.75">
      <c r="A30" s="272"/>
      <c r="B30" s="272"/>
      <c r="C30" s="203"/>
      <c r="D30" s="203"/>
      <c r="E30" s="203"/>
      <c r="F30" s="203"/>
      <c r="G30" s="203"/>
      <c r="H30" s="203"/>
      <c r="I30" s="223" t="s">
        <v>134</v>
      </c>
      <c r="J30" s="203" t="s">
        <v>135</v>
      </c>
      <c r="K30" s="203"/>
      <c r="L30" s="10">
        <v>115628.41919551908</v>
      </c>
      <c r="M30" s="205"/>
      <c r="N30" s="10">
        <v>20148.522214606837</v>
      </c>
      <c r="O30" s="235"/>
    </row>
    <row r="31" spans="1:15" ht="12.75">
      <c r="A31" s="272"/>
      <c r="B31" s="272"/>
      <c r="C31" s="203"/>
      <c r="D31" s="203"/>
      <c r="E31" s="203"/>
      <c r="F31" s="203"/>
      <c r="G31" s="203"/>
      <c r="H31" s="203"/>
      <c r="I31" s="203"/>
      <c r="J31" s="203" t="s">
        <v>136</v>
      </c>
      <c r="K31" s="203"/>
      <c r="L31" s="10">
        <v>335.3868201324949</v>
      </c>
      <c r="M31" s="205"/>
      <c r="N31" s="10">
        <v>7264.268159940802</v>
      </c>
      <c r="O31" s="235"/>
    </row>
    <row r="32" spans="1:15" ht="12.75">
      <c r="A32" s="272"/>
      <c r="B32" s="272"/>
      <c r="C32" s="203"/>
      <c r="D32" s="203"/>
      <c r="E32" s="203"/>
      <c r="F32" s="203"/>
      <c r="G32" s="203"/>
      <c r="H32" s="203"/>
      <c r="I32" s="203"/>
      <c r="J32" s="203"/>
      <c r="K32" s="203"/>
      <c r="L32" s="17">
        <v>115963.80601565157</v>
      </c>
      <c r="M32" s="205"/>
      <c r="N32" s="17">
        <v>27412.79037454764</v>
      </c>
      <c r="O32" s="235"/>
    </row>
    <row r="33" spans="1:15" ht="12.75">
      <c r="A33" s="272"/>
      <c r="B33" s="272"/>
      <c r="C33" s="272"/>
      <c r="D33" s="272"/>
      <c r="E33" s="272"/>
      <c r="F33" s="272"/>
      <c r="G33" s="272"/>
      <c r="H33" s="272"/>
      <c r="I33" s="272"/>
      <c r="J33" s="272"/>
      <c r="K33" s="235"/>
      <c r="L33" s="235"/>
      <c r="M33" s="235"/>
      <c r="N33" s="235"/>
      <c r="O33" s="235"/>
    </row>
    <row r="34" spans="1:15" ht="12.75">
      <c r="A34" s="272"/>
      <c r="B34" s="272"/>
      <c r="C34" s="272"/>
      <c r="D34" s="272"/>
      <c r="E34" s="272"/>
      <c r="F34" s="272"/>
      <c r="G34" s="272"/>
      <c r="H34" s="272"/>
      <c r="I34" s="272"/>
      <c r="J34" s="272"/>
      <c r="K34" s="235"/>
      <c r="L34" s="235"/>
      <c r="M34" s="235"/>
      <c r="N34" s="235"/>
      <c r="O34" s="235"/>
    </row>
    <row r="35" spans="1:15" ht="12.75">
      <c r="A35" s="272"/>
      <c r="B35" s="272"/>
      <c r="C35" s="272"/>
      <c r="D35" s="272"/>
      <c r="E35" s="272"/>
      <c r="F35" s="272"/>
      <c r="G35" s="272"/>
      <c r="H35" s="272"/>
      <c r="I35" s="272"/>
      <c r="J35" s="272"/>
      <c r="K35" s="235"/>
      <c r="L35" s="295"/>
      <c r="M35" s="295"/>
      <c r="N35" s="295"/>
      <c r="O35" s="235"/>
    </row>
    <row r="36" spans="1:15" ht="12.75">
      <c r="A36" s="272"/>
      <c r="B36" s="272"/>
      <c r="C36" s="272"/>
      <c r="D36" s="272"/>
      <c r="E36" s="272"/>
      <c r="F36" s="272"/>
      <c r="G36" s="272"/>
      <c r="H36" s="272"/>
      <c r="I36" s="272"/>
      <c r="J36" s="272"/>
      <c r="K36" s="272"/>
      <c r="L36" s="295"/>
      <c r="M36" s="295"/>
      <c r="N36" s="295"/>
      <c r="O36" s="272"/>
    </row>
    <row r="37" spans="1:15" ht="12.75">
      <c r="A37" s="272"/>
      <c r="B37" s="272"/>
      <c r="C37" s="272"/>
      <c r="D37" s="272"/>
      <c r="E37" s="272"/>
      <c r="F37" s="272"/>
      <c r="G37" s="272"/>
      <c r="H37" s="272"/>
      <c r="I37" s="272"/>
      <c r="J37" s="272"/>
      <c r="K37" s="272"/>
      <c r="L37" s="295"/>
      <c r="M37" s="295"/>
      <c r="N37" s="295"/>
      <c r="O37" s="272"/>
    </row>
    <row r="38" spans="1:15" ht="12.75">
      <c r="A38" s="272"/>
      <c r="B38" s="272"/>
      <c r="C38" s="223" t="s">
        <v>90</v>
      </c>
      <c r="D38" s="203" t="s">
        <v>91</v>
      </c>
      <c r="E38" s="272"/>
      <c r="F38" s="272"/>
      <c r="G38" s="272"/>
      <c r="H38" s="272"/>
      <c r="I38" s="272"/>
      <c r="J38" s="272"/>
      <c r="K38" s="272"/>
      <c r="L38" s="295"/>
      <c r="M38" s="295"/>
      <c r="N38" s="295"/>
      <c r="O38" s="272"/>
    </row>
    <row r="39" spans="1:15" ht="12.75">
      <c r="A39" s="272"/>
      <c r="B39" s="272"/>
      <c r="C39" s="296" t="s">
        <v>137</v>
      </c>
      <c r="D39" s="203" t="s">
        <v>138</v>
      </c>
      <c r="E39" s="272"/>
      <c r="F39" s="272"/>
      <c r="G39" s="272"/>
      <c r="H39" s="272"/>
      <c r="I39" s="272"/>
      <c r="J39" s="272"/>
      <c r="K39" s="272"/>
      <c r="L39" s="272"/>
      <c r="M39" s="272"/>
      <c r="N39" s="297"/>
      <c r="O39" s="298"/>
    </row>
    <row r="40" spans="1:15" ht="12.75">
      <c r="A40" s="272"/>
      <c r="B40" s="272"/>
      <c r="C40" s="272"/>
      <c r="D40" s="272"/>
      <c r="E40" s="272"/>
      <c r="F40" s="272"/>
      <c r="G40" s="272"/>
      <c r="H40" s="272"/>
      <c r="I40" s="272"/>
      <c r="J40" s="272"/>
      <c r="K40" s="272"/>
      <c r="L40" s="272"/>
      <c r="M40" s="272"/>
      <c r="N40" s="300"/>
      <c r="O40" s="300"/>
    </row>
    <row r="41" spans="1:15" ht="12">
      <c r="A41" s="8"/>
      <c r="B41" s="8"/>
      <c r="L41" s="8"/>
      <c r="M41" s="8"/>
      <c r="N41" s="8"/>
      <c r="O41" s="8"/>
    </row>
    <row r="42" spans="1:15" ht="12">
      <c r="A42" s="8"/>
      <c r="B42" s="8"/>
      <c r="L42" s="8"/>
      <c r="M42" s="8"/>
      <c r="N42" s="8"/>
      <c r="O42" s="8"/>
    </row>
    <row r="43" spans="1:15" ht="12">
      <c r="A43" s="8"/>
      <c r="B43" s="8"/>
      <c r="L43" s="8"/>
      <c r="M43" s="8"/>
      <c r="N43" s="8"/>
      <c r="O43" s="8"/>
    </row>
    <row r="44" spans="1:15" ht="12">
      <c r="A44" s="8"/>
      <c r="B44" s="8"/>
      <c r="L44" s="8"/>
      <c r="M44" s="8"/>
      <c r="N44" s="8"/>
      <c r="O44" s="8"/>
    </row>
    <row r="45" spans="1:15" ht="12">
      <c r="A45" s="8"/>
      <c r="B45" s="8"/>
      <c r="L45" s="8"/>
      <c r="M45" s="8"/>
      <c r="N45" s="8"/>
      <c r="O45" s="8"/>
    </row>
    <row r="46" spans="1:15" ht="12">
      <c r="A46" s="8"/>
      <c r="B46" s="8"/>
      <c r="L46" s="8"/>
      <c r="M46" s="8"/>
      <c r="N46" s="8"/>
      <c r="O46" s="8"/>
    </row>
    <row r="47" spans="1:15" ht="12">
      <c r="A47" s="8"/>
      <c r="B47" s="8"/>
      <c r="L47" s="8"/>
      <c r="M47" s="8"/>
      <c r="N47" s="8"/>
      <c r="O47" s="8"/>
    </row>
    <row r="48" spans="1:15" ht="12">
      <c r="A48" s="8"/>
      <c r="B48" s="8"/>
      <c r="L48" s="8"/>
      <c r="M48" s="8"/>
      <c r="N48" s="8"/>
      <c r="O48" s="8"/>
    </row>
    <row r="49" spans="1:15" ht="12">
      <c r="A49" s="8"/>
      <c r="B49" s="8"/>
      <c r="L49" s="8"/>
      <c r="M49" s="8"/>
      <c r="N49" s="8"/>
      <c r="O49" s="8"/>
    </row>
    <row r="50" spans="1:15" ht="12">
      <c r="A50" s="8"/>
      <c r="B50" s="8"/>
      <c r="L50" s="8"/>
      <c r="M50" s="8"/>
      <c r="N50" s="8"/>
      <c r="O50" s="8"/>
    </row>
    <row r="51" spans="1:15" ht="12">
      <c r="A51" s="8"/>
      <c r="B51" s="8"/>
      <c r="L51" s="8"/>
      <c r="M51" s="8"/>
      <c r="N51" s="8"/>
      <c r="O51" s="8"/>
    </row>
    <row r="52" spans="1:15" ht="12">
      <c r="A52" s="8"/>
      <c r="B52" s="8"/>
      <c r="L52" s="8"/>
      <c r="M52" s="8"/>
      <c r="N52" s="8"/>
      <c r="O52" s="8"/>
    </row>
    <row r="53" spans="1:15" ht="12">
      <c r="A53" s="8"/>
      <c r="B53" s="8"/>
      <c r="L53" s="8"/>
      <c r="M53" s="8"/>
      <c r="N53" s="8"/>
      <c r="O53" s="8"/>
    </row>
    <row r="54" spans="1:15" ht="12">
      <c r="A54" s="8"/>
      <c r="B54" s="8"/>
      <c r="L54" s="8"/>
      <c r="M54" s="8"/>
      <c r="N54" s="8"/>
      <c r="O54" s="8"/>
    </row>
    <row r="55" spans="1:15" ht="12">
      <c r="A55" s="8"/>
      <c r="B55" s="8"/>
      <c r="L55" s="8"/>
      <c r="M55" s="8"/>
      <c r="N55" s="8"/>
      <c r="O55" s="8"/>
    </row>
    <row r="56" spans="1:15" ht="12">
      <c r="A56" s="8"/>
      <c r="B56" s="8"/>
      <c r="L56" s="8"/>
      <c r="M56" s="8"/>
      <c r="N56" s="8"/>
      <c r="O56" s="8"/>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41820</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115963.80601565166</v>
      </c>
      <c r="M8" s="216"/>
      <c r="N8" s="216">
        <v>27412.790374547643</v>
      </c>
    </row>
    <row r="9" spans="1:15" s="217" customFormat="1" ht="15">
      <c r="A9" s="199"/>
      <c r="L9" s="218"/>
      <c r="M9" s="219"/>
      <c r="N9" s="218"/>
      <c r="O9" s="220"/>
    </row>
    <row r="10" spans="2:14" ht="12.75">
      <c r="B10" s="202">
        <v>1</v>
      </c>
      <c r="C10" s="221" t="s">
        <v>7</v>
      </c>
      <c r="L10" s="17">
        <v>73380.74426440065</v>
      </c>
      <c r="M10" s="222"/>
      <c r="N10" s="222">
        <v>11252.597070679189</v>
      </c>
    </row>
    <row r="11" spans="12:14" ht="7.5" customHeight="1">
      <c r="L11" s="17"/>
      <c r="N11" s="17"/>
    </row>
    <row r="12" spans="3:14" ht="15.75" customHeight="1">
      <c r="C12" s="203" t="s">
        <v>8</v>
      </c>
      <c r="D12" s="203" t="s">
        <v>9</v>
      </c>
      <c r="L12" s="17">
        <v>72947.1580545851</v>
      </c>
      <c r="N12" s="17">
        <v>10505.9775973579</v>
      </c>
    </row>
    <row r="13" ht="7.5" customHeight="1"/>
    <row r="14" spans="4:14" ht="15" customHeight="1">
      <c r="D14" s="203" t="s">
        <v>10</v>
      </c>
      <c r="L14" s="17">
        <v>70074.0650303936</v>
      </c>
      <c r="M14" s="214"/>
      <c r="N14" s="17">
        <v>8136.23896061386</v>
      </c>
    </row>
    <row r="15" spans="4:14" ht="15" customHeight="1">
      <c r="D15" s="223" t="s">
        <v>11</v>
      </c>
      <c r="E15" s="224" t="s">
        <v>12</v>
      </c>
      <c r="L15" s="10">
        <v>69631.2492823817</v>
      </c>
      <c r="N15" s="10">
        <v>8136.23896061386</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442.815748011908</v>
      </c>
      <c r="M19" s="205"/>
      <c r="N19" s="10">
        <v>0</v>
      </c>
    </row>
    <row r="20" spans="6:14" s="203" customFormat="1" ht="15" customHeight="1">
      <c r="F20" s="225" t="s">
        <v>15</v>
      </c>
      <c r="L20" s="226">
        <v>0</v>
      </c>
      <c r="M20" s="227"/>
      <c r="N20" s="226">
        <v>0</v>
      </c>
    </row>
    <row r="21" spans="6:14" s="203" customFormat="1" ht="15" customHeight="1">
      <c r="F21" s="225" t="s">
        <v>16</v>
      </c>
      <c r="L21" s="226">
        <v>442.815748011908</v>
      </c>
      <c r="M21" s="227"/>
      <c r="N21" s="226">
        <v>0</v>
      </c>
    </row>
    <row r="22" spans="6:14" s="203" customFormat="1" ht="7.5" customHeight="1">
      <c r="F22" s="225"/>
      <c r="L22" s="226"/>
      <c r="M22" s="227"/>
      <c r="N22" s="226"/>
    </row>
    <row r="23" spans="4:14" s="203" customFormat="1" ht="12">
      <c r="D23" s="203" t="s">
        <v>19</v>
      </c>
      <c r="L23" s="17">
        <v>2873.0930241914916</v>
      </c>
      <c r="M23" s="214"/>
      <c r="N23" s="17">
        <v>2369.73863674404</v>
      </c>
    </row>
    <row r="24" spans="4:14" s="203" customFormat="1" ht="15" customHeight="1">
      <c r="D24" s="223" t="s">
        <v>11</v>
      </c>
      <c r="E24" s="224" t="s">
        <v>12</v>
      </c>
      <c r="L24" s="10">
        <v>2607.84360193837</v>
      </c>
      <c r="M24" s="205"/>
      <c r="N24" s="10">
        <v>2369.73863674404</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265.249422253122</v>
      </c>
      <c r="M28" s="205"/>
      <c r="N28" s="10">
        <v>0</v>
      </c>
    </row>
    <row r="29" spans="6:14" s="203" customFormat="1" ht="15" customHeight="1">
      <c r="F29" s="225" t="s">
        <v>15</v>
      </c>
      <c r="L29" s="226">
        <v>0</v>
      </c>
      <c r="M29" s="227"/>
      <c r="N29" s="226">
        <v>0</v>
      </c>
    </row>
    <row r="30" spans="6:14" s="203" customFormat="1" ht="15" customHeight="1">
      <c r="F30" s="225" t="s">
        <v>16</v>
      </c>
      <c r="L30" s="226">
        <v>265.249422253122</v>
      </c>
      <c r="M30" s="227"/>
      <c r="N30" s="226">
        <v>0</v>
      </c>
    </row>
    <row r="31" spans="12:14" s="203" customFormat="1" ht="12">
      <c r="L31" s="17"/>
      <c r="M31" s="205"/>
      <c r="N31" s="17"/>
    </row>
    <row r="32" spans="3:14" s="203" customFormat="1" ht="15" customHeight="1">
      <c r="C32" s="203" t="s">
        <v>20</v>
      </c>
      <c r="D32" s="203" t="s">
        <v>80</v>
      </c>
      <c r="F32" s="225"/>
      <c r="L32" s="17">
        <v>433.5862098155458</v>
      </c>
      <c r="M32" s="214"/>
      <c r="N32" s="17">
        <v>746.6194733212886</v>
      </c>
    </row>
    <row r="33" spans="2:15" s="203" customFormat="1" ht="7.5" customHeight="1">
      <c r="B33" s="202"/>
      <c r="L33" s="17"/>
      <c r="M33" s="205"/>
      <c r="N33" s="17"/>
      <c r="O33" s="206"/>
    </row>
    <row r="34" spans="2:15" s="203" customFormat="1" ht="12">
      <c r="B34" s="202"/>
      <c r="D34" s="223" t="s">
        <v>11</v>
      </c>
      <c r="E34" s="203" t="s">
        <v>21</v>
      </c>
      <c r="L34" s="10">
        <v>423.25042202020273</v>
      </c>
      <c r="M34" s="205"/>
      <c r="N34" s="10">
        <v>31.017530588337443</v>
      </c>
      <c r="O34" s="206"/>
    </row>
    <row r="35" spans="2:15" s="203" customFormat="1" ht="12">
      <c r="B35" s="202"/>
      <c r="D35" s="223" t="s">
        <v>13</v>
      </c>
      <c r="E35" s="203" t="s">
        <v>22</v>
      </c>
      <c r="L35" s="10">
        <v>1.9700359564658514</v>
      </c>
      <c r="M35" s="205"/>
      <c r="N35" s="10">
        <v>711.753225093018</v>
      </c>
      <c r="O35" s="206"/>
    </row>
    <row r="36" spans="2:15" s="203" customFormat="1" ht="15.75" customHeight="1">
      <c r="B36" s="202"/>
      <c r="F36" s="225" t="s">
        <v>15</v>
      </c>
      <c r="L36" s="228">
        <v>1.9668709564658513</v>
      </c>
      <c r="M36" s="205"/>
      <c r="N36" s="228">
        <v>711.753225093018</v>
      </c>
      <c r="O36" s="206"/>
    </row>
    <row r="37" spans="2:15" s="203" customFormat="1" ht="12">
      <c r="B37" s="202"/>
      <c r="F37" s="225" t="s">
        <v>16</v>
      </c>
      <c r="L37" s="228">
        <v>0.003165</v>
      </c>
      <c r="M37" s="205"/>
      <c r="N37" s="228">
        <v>0</v>
      </c>
      <c r="O37" s="206"/>
    </row>
    <row r="38" spans="2:15" s="203" customFormat="1" ht="12">
      <c r="B38" s="202"/>
      <c r="D38" s="223" t="s">
        <v>17</v>
      </c>
      <c r="E38" s="203" t="s">
        <v>23</v>
      </c>
      <c r="L38" s="10">
        <v>8.36575183887724</v>
      </c>
      <c r="M38" s="205"/>
      <c r="N38" s="10">
        <v>3.8487176399331506</v>
      </c>
      <c r="O38" s="206"/>
    </row>
    <row r="39" spans="2:15" s="203" customFormat="1" ht="12">
      <c r="B39" s="202"/>
      <c r="F39" s="225" t="s">
        <v>15</v>
      </c>
      <c r="L39" s="228">
        <v>0</v>
      </c>
      <c r="M39" s="205"/>
      <c r="N39" s="228">
        <v>0</v>
      </c>
      <c r="O39" s="206"/>
    </row>
    <row r="40" spans="2:15" s="203" customFormat="1" ht="12">
      <c r="B40" s="202"/>
      <c r="F40" s="225" t="s">
        <v>16</v>
      </c>
      <c r="L40" s="228">
        <v>8.36575183887724</v>
      </c>
      <c r="M40" s="205"/>
      <c r="N40" s="228">
        <v>3.8487176399331506</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7838.388807430878</v>
      </c>
      <c r="M44" s="205"/>
      <c r="N44" s="222">
        <v>0</v>
      </c>
      <c r="O44" s="206"/>
      <c r="P44" s="230"/>
    </row>
    <row r="46" spans="2:16" s="203" customFormat="1" ht="12.75">
      <c r="B46" s="202">
        <v>3</v>
      </c>
      <c r="C46" s="221" t="s">
        <v>25</v>
      </c>
      <c r="L46" s="222">
        <v>14907.375143420471</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13117.374419430345</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6719.923380969309</v>
      </c>
      <c r="M51" s="205"/>
      <c r="N51" s="222">
        <v>16160.193303868453</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3946.5864211229896</v>
      </c>
      <c r="M54" s="205"/>
      <c r="N54" s="10">
        <v>72.4399025352532</v>
      </c>
      <c r="O54" s="206"/>
      <c r="P54" s="232"/>
    </row>
    <row r="55" spans="2:16" s="203" customFormat="1" ht="15.75" customHeight="1">
      <c r="B55" s="202"/>
      <c r="C55" s="210"/>
      <c r="G55" s="207" t="s">
        <v>30</v>
      </c>
      <c r="L55" s="226">
        <v>3883.4566112964103</v>
      </c>
      <c r="M55" s="227"/>
      <c r="N55" s="226">
        <v>35.9758732782885</v>
      </c>
      <c r="O55" s="206"/>
      <c r="P55" s="232"/>
    </row>
    <row r="56" spans="2:15" s="203" customFormat="1" ht="15.75" customHeight="1">
      <c r="B56" s="202"/>
      <c r="C56" s="210"/>
      <c r="F56" s="203" t="s">
        <v>31</v>
      </c>
      <c r="G56" s="207"/>
      <c r="L56" s="10">
        <v>2773.3369598463196</v>
      </c>
      <c r="M56" s="205"/>
      <c r="N56" s="10">
        <v>16087.753401333199</v>
      </c>
      <c r="O56" s="206"/>
    </row>
    <row r="57" spans="7:16" s="235" customFormat="1" ht="15.75" customHeight="1">
      <c r="G57" s="207" t="s">
        <v>30</v>
      </c>
      <c r="L57" s="226">
        <v>2445.42069932106</v>
      </c>
      <c r="M57" s="236"/>
      <c r="N57" s="226">
        <v>8936.756744970791</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41820</v>
      </c>
      <c r="L70" s="211" t="s">
        <v>2</v>
      </c>
      <c r="M70" s="212"/>
      <c r="N70" s="211" t="s">
        <v>3</v>
      </c>
    </row>
    <row r="72" spans="1:14" s="203" customFormat="1" ht="12.75">
      <c r="A72" s="197"/>
      <c r="B72" s="242">
        <v>1</v>
      </c>
      <c r="C72" s="221" t="s">
        <v>34</v>
      </c>
      <c r="I72" s="210" t="s">
        <v>35</v>
      </c>
      <c r="J72" s="206"/>
      <c r="K72" s="206"/>
      <c r="L72" s="222">
        <v>0</v>
      </c>
      <c r="M72" s="243"/>
      <c r="N72" s="222">
        <v>-19884.471089870087</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-7441.319187508337</v>
      </c>
    </row>
    <row r="75" spans="1:14" s="203" customFormat="1" ht="12.75">
      <c r="A75" s="197"/>
      <c r="B75" s="202"/>
      <c r="I75" s="206"/>
      <c r="J75" s="245" t="s">
        <v>37</v>
      </c>
      <c r="K75" s="245"/>
      <c r="L75" s="10">
        <v>0</v>
      </c>
      <c r="M75" s="243"/>
      <c r="N75" s="10">
        <v>-5689.884250546481</v>
      </c>
    </row>
    <row r="76" spans="1:14" s="203" customFormat="1" ht="12.75">
      <c r="A76" s="197"/>
      <c r="B76" s="202"/>
      <c r="I76" s="206"/>
      <c r="J76" s="244" t="s">
        <v>38</v>
      </c>
      <c r="K76" s="244"/>
      <c r="L76" s="10">
        <v>0</v>
      </c>
      <c r="M76" s="243"/>
      <c r="N76" s="10">
        <v>-6753.267651815271</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-10403.44178744746</v>
      </c>
      <c r="M79" s="243"/>
      <c r="N79" s="222">
        <v>-3576.2982747502524</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-17333.38480480508</v>
      </c>
      <c r="M81" s="246"/>
      <c r="N81" s="222">
        <v>-4462.479732790651</v>
      </c>
    </row>
    <row r="82" spans="2:14" s="203" customFormat="1" ht="9" customHeight="1">
      <c r="B82" s="202"/>
      <c r="I82" s="206"/>
      <c r="L82" s="10"/>
      <c r="M82" s="243"/>
      <c r="N82" s="10"/>
    </row>
    <row r="83" spans="9:14" s="203" customFormat="1" ht="12">
      <c r="I83" s="203" t="s">
        <v>29</v>
      </c>
      <c r="J83" s="244" t="s">
        <v>36</v>
      </c>
      <c r="K83" s="244"/>
      <c r="L83" s="10">
        <v>-2058.0148451454</v>
      </c>
      <c r="M83" s="243"/>
      <c r="N83" s="10">
        <v>-1092.72479082807</v>
      </c>
    </row>
    <row r="84" spans="9:14" s="203" customFormat="1" ht="12">
      <c r="I84" s="206"/>
      <c r="J84" s="245" t="s">
        <v>37</v>
      </c>
      <c r="K84" s="245"/>
      <c r="L84" s="10">
        <v>-3379.26516259928</v>
      </c>
      <c r="M84" s="243"/>
      <c r="N84" s="10">
        <v>-1354.55844192719</v>
      </c>
    </row>
    <row r="85" spans="9:14" s="203" customFormat="1" ht="12">
      <c r="I85" s="206"/>
      <c r="J85" s="244" t="s">
        <v>38</v>
      </c>
      <c r="K85" s="244"/>
      <c r="L85" s="10">
        <v>-11896.1047970604</v>
      </c>
      <c r="M85" s="243"/>
      <c r="N85" s="10">
        <v>-2015.19650003539</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6929.94301735762</v>
      </c>
      <c r="M87" s="243"/>
      <c r="N87" s="222">
        <v>886.181458040398</v>
      </c>
    </row>
    <row r="88" spans="9:14" s="203" customFormat="1" ht="9" customHeight="1">
      <c r="I88" s="206"/>
      <c r="L88" s="10"/>
      <c r="M88" s="243"/>
      <c r="N88" s="10"/>
    </row>
    <row r="89" spans="9:14" s="203" customFormat="1" ht="12">
      <c r="I89" s="203" t="s">
        <v>29</v>
      </c>
      <c r="J89" s="244" t="s">
        <v>36</v>
      </c>
      <c r="K89" s="244"/>
      <c r="L89" s="10">
        <v>414.80935</v>
      </c>
      <c r="M89" s="243"/>
      <c r="N89" s="10">
        <v>857.867458040398</v>
      </c>
    </row>
    <row r="90" spans="9:14" s="203" customFormat="1" ht="12">
      <c r="I90" s="206"/>
      <c r="J90" s="245" t="s">
        <v>37</v>
      </c>
      <c r="K90" s="245"/>
      <c r="L90" s="10">
        <v>1443.4534</v>
      </c>
      <c r="M90" s="243"/>
      <c r="N90" s="10">
        <v>22.6512</v>
      </c>
    </row>
    <row r="91" spans="9:14" s="203" customFormat="1" ht="12">
      <c r="I91" s="206"/>
      <c r="J91" s="244" t="s">
        <v>38</v>
      </c>
      <c r="K91" s="244"/>
      <c r="L91" s="10">
        <v>5071.68026735762</v>
      </c>
      <c r="M91" s="243"/>
      <c r="N91" s="10">
        <v>5.6628</v>
      </c>
    </row>
    <row r="92" spans="9:14" s="203" customFormat="1" ht="12" customHeight="1">
      <c r="I92" s="206"/>
      <c r="J92" s="206"/>
      <c r="K92" s="206"/>
      <c r="L92" s="10"/>
      <c r="M92" s="243"/>
      <c r="N92" s="10"/>
    </row>
    <row r="93" spans="2:14" s="203" customFormat="1" ht="12.75">
      <c r="B93" s="242">
        <v>3</v>
      </c>
      <c r="C93" s="221" t="s">
        <v>121</v>
      </c>
      <c r="L93" s="222">
        <v>-5194.566762554903</v>
      </c>
      <c r="M93" s="246"/>
      <c r="N93" s="222">
        <v>-3.049677</v>
      </c>
    </row>
    <row r="94" spans="3:14" s="203" customFormat="1" ht="35.25" customHeight="1">
      <c r="C94" s="203" t="s">
        <v>122</v>
      </c>
      <c r="I94" s="210" t="s">
        <v>44</v>
      </c>
      <c r="J94" s="206"/>
      <c r="K94" s="206"/>
      <c r="L94" s="17">
        <v>-5256.6787015549035</v>
      </c>
      <c r="M94" s="247"/>
      <c r="N94" s="17">
        <v>0</v>
      </c>
    </row>
    <row r="95" spans="9:14" s="203" customFormat="1" ht="18.75" customHeight="1">
      <c r="I95" s="203" t="s">
        <v>29</v>
      </c>
      <c r="J95" s="244" t="s">
        <v>36</v>
      </c>
      <c r="L95" s="10">
        <v>-3462.86608089394</v>
      </c>
      <c r="M95" s="205"/>
      <c r="N95" s="10">
        <v>0</v>
      </c>
    </row>
    <row r="96" spans="10:14" s="203" customFormat="1" ht="12">
      <c r="J96" s="245" t="s">
        <v>37</v>
      </c>
      <c r="L96" s="10">
        <v>-1398.24099735609</v>
      </c>
      <c r="M96" s="205"/>
      <c r="N96" s="10">
        <v>0</v>
      </c>
    </row>
    <row r="97" spans="1:14" s="203" customFormat="1" ht="12.75">
      <c r="A97" s="197"/>
      <c r="J97" s="244" t="s">
        <v>38</v>
      </c>
      <c r="L97" s="10">
        <v>-395.571623304873</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-235.72673</v>
      </c>
      <c r="M104" s="247"/>
      <c r="N104" s="17">
        <v>-953.049677</v>
      </c>
    </row>
    <row r="105" spans="1:14" s="203" customFormat="1" ht="12.75">
      <c r="A105" s="248"/>
      <c r="B105" s="206"/>
      <c r="I105" s="203" t="s">
        <v>29</v>
      </c>
      <c r="J105" s="244" t="s">
        <v>36</v>
      </c>
      <c r="L105" s="10">
        <v>-235.72673</v>
      </c>
      <c r="M105" s="205"/>
      <c r="N105" s="10">
        <v>-953.049677</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297.838669</v>
      </c>
      <c r="M109" s="247"/>
      <c r="N109" s="17">
        <v>950</v>
      </c>
    </row>
    <row r="110" spans="1:14" s="203" customFormat="1" ht="12.75">
      <c r="A110" s="248"/>
      <c r="B110" s="206"/>
      <c r="I110" s="203" t="s">
        <v>29</v>
      </c>
      <c r="J110" s="244" t="s">
        <v>36</v>
      </c>
      <c r="L110" s="10">
        <v>297.838669</v>
      </c>
      <c r="M110" s="205"/>
      <c r="N110" s="10">
        <v>950</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-15598.008550002363</v>
      </c>
      <c r="M113" s="247"/>
      <c r="N113" s="17">
        <v>-23463.81904162034</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41820</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41820</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5168.51770340015</v>
      </c>
      <c r="M148" s="249"/>
      <c r="N148" s="42">
        <v>0</v>
      </c>
      <c r="O148" s="215"/>
      <c r="P148" s="210"/>
      <c r="Q148" s="210"/>
    </row>
    <row r="149" spans="4:17" ht="12.75">
      <c r="D149" s="203" t="s">
        <v>61</v>
      </c>
      <c r="I149" s="235"/>
      <c r="J149" s="235"/>
      <c r="K149" s="235"/>
      <c r="L149" s="42">
        <v>2854.80114174825</v>
      </c>
      <c r="M149" s="249"/>
      <c r="N149" s="42">
        <v>16623.3233857776</v>
      </c>
      <c r="O149" s="215"/>
      <c r="P149" s="210"/>
      <c r="Q149" s="210"/>
    </row>
    <row r="150" spans="4:14" ht="12.75">
      <c r="D150" s="207"/>
      <c r="I150" s="235"/>
      <c r="J150" s="235"/>
      <c r="K150" s="235"/>
      <c r="L150" s="258"/>
      <c r="M150" s="219"/>
      <c r="N150" s="258"/>
    </row>
    <row r="151" spans="3:14" ht="12.75">
      <c r="C151" s="203" t="s">
        <v>62</v>
      </c>
      <c r="D151" s="203" t="s">
        <v>63</v>
      </c>
      <c r="J151" s="235"/>
      <c r="K151" s="235"/>
      <c r="L151" s="41">
        <v>3946.501922015047</v>
      </c>
      <c r="M151" s="249"/>
      <c r="N151" s="41">
        <v>72.43990253526711</v>
      </c>
    </row>
    <row r="152" spans="9:14" ht="12.75">
      <c r="I152" s="203" t="s">
        <v>64</v>
      </c>
      <c r="J152" s="235"/>
      <c r="K152" s="235"/>
      <c r="L152" s="28">
        <v>50.97774688744663</v>
      </c>
      <c r="N152" s="28">
        <v>36.7218912009182</v>
      </c>
    </row>
    <row r="153" spans="9:14" ht="12.75">
      <c r="I153" s="203" t="s">
        <v>65</v>
      </c>
      <c r="J153" s="235"/>
      <c r="K153" s="235"/>
      <c r="L153" s="28">
        <v>3750.0976075632016</v>
      </c>
      <c r="N153" s="28">
        <v>43.20046781946587</v>
      </c>
    </row>
    <row r="154" spans="9:14" ht="12.75">
      <c r="I154" s="203" t="s">
        <v>66</v>
      </c>
      <c r="J154" s="235"/>
      <c r="K154" s="235"/>
      <c r="L154" s="28">
        <v>145.426567564399</v>
      </c>
      <c r="N154" s="28">
        <v>-7.482456485116962</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111781.49286446655</v>
      </c>
      <c r="M169" s="266"/>
      <c r="N169" s="266">
        <v>26387.300794571314</v>
      </c>
    </row>
    <row r="170" spans="1:14" s="203" customFormat="1" ht="12.75">
      <c r="A170" s="197"/>
      <c r="B170" s="202"/>
      <c r="C170" s="202"/>
      <c r="J170" s="265" t="s">
        <v>129</v>
      </c>
      <c r="K170" s="206"/>
      <c r="L170" s="266">
        <v>3946.5864211229896</v>
      </c>
      <c r="M170" s="266"/>
      <c r="N170" s="266">
        <v>72.4399025352532</v>
      </c>
    </row>
    <row r="171" spans="1:14" s="203" customFormat="1" ht="12.75">
      <c r="A171" s="197"/>
      <c r="B171" s="202"/>
      <c r="C171" s="202"/>
      <c r="I171" s="265"/>
      <c r="J171" s="265" t="s">
        <v>130</v>
      </c>
      <c r="K171" s="206"/>
      <c r="L171" s="267">
        <v>-235.726730062113</v>
      </c>
      <c r="M171" s="266"/>
      <c r="N171" s="267">
        <v>-953.0496774410731</v>
      </c>
    </row>
    <row r="172" spans="1:14" s="203" customFormat="1" ht="12.75">
      <c r="A172" s="197"/>
      <c r="B172" s="202"/>
      <c r="C172" s="202"/>
      <c r="J172" s="265" t="s">
        <v>131</v>
      </c>
      <c r="K172" s="206"/>
      <c r="L172" s="266">
        <v>115963.80601565166</v>
      </c>
      <c r="M172" s="266"/>
      <c r="N172" s="266">
        <v>27412.790374547643</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41789</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113608.12321547048</v>
      </c>
      <c r="M8" s="216"/>
      <c r="N8" s="216">
        <v>24936.522710562487</v>
      </c>
    </row>
    <row r="9" spans="1:15" s="217" customFormat="1" ht="15">
      <c r="A9" s="199"/>
      <c r="L9" s="218"/>
      <c r="M9" s="219"/>
      <c r="N9" s="218"/>
      <c r="O9" s="220"/>
    </row>
    <row r="10" spans="2:14" ht="12.75">
      <c r="B10" s="202">
        <v>1</v>
      </c>
      <c r="C10" s="221" t="s">
        <v>7</v>
      </c>
      <c r="L10" s="17">
        <v>71444.01423525142</v>
      </c>
      <c r="M10" s="222"/>
      <c r="N10" s="222">
        <v>11423.538871209159</v>
      </c>
    </row>
    <row r="11" spans="12:14" ht="7.5" customHeight="1">
      <c r="L11" s="17"/>
      <c r="N11" s="17"/>
    </row>
    <row r="12" spans="3:14" ht="15.75" customHeight="1">
      <c r="C12" s="203" t="s">
        <v>8</v>
      </c>
      <c r="D12" s="203" t="s">
        <v>9</v>
      </c>
      <c r="L12" s="17">
        <v>70809.3538200548</v>
      </c>
      <c r="N12" s="17">
        <v>10508.57863701419</v>
      </c>
    </row>
    <row r="13" ht="7.5" customHeight="1"/>
    <row r="14" spans="4:14" ht="15" customHeight="1">
      <c r="D14" s="203" t="s">
        <v>10</v>
      </c>
      <c r="L14" s="17">
        <v>67797.71614802259</v>
      </c>
      <c r="M14" s="214"/>
      <c r="N14" s="17">
        <v>8103.496854520899</v>
      </c>
    </row>
    <row r="15" spans="4:14" ht="15" customHeight="1">
      <c r="D15" s="223" t="s">
        <v>11</v>
      </c>
      <c r="E15" s="224" t="s">
        <v>12</v>
      </c>
      <c r="L15" s="10">
        <v>67356.3419216624</v>
      </c>
      <c r="N15" s="10">
        <v>8103.496854520899</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441.374226360184</v>
      </c>
      <c r="M19" s="205"/>
      <c r="N19" s="10">
        <v>0</v>
      </c>
    </row>
    <row r="20" spans="6:14" s="203" customFormat="1" ht="15" customHeight="1">
      <c r="F20" s="225" t="s">
        <v>15</v>
      </c>
      <c r="L20" s="226">
        <v>0</v>
      </c>
      <c r="M20" s="227"/>
      <c r="N20" s="226">
        <v>0</v>
      </c>
    </row>
    <row r="21" spans="6:14" s="203" customFormat="1" ht="15" customHeight="1">
      <c r="F21" s="225" t="s">
        <v>16</v>
      </c>
      <c r="L21" s="226">
        <v>441.374226360184</v>
      </c>
      <c r="M21" s="227"/>
      <c r="N21" s="226">
        <v>0</v>
      </c>
    </row>
    <row r="22" spans="6:14" s="203" customFormat="1" ht="7.5" customHeight="1">
      <c r="F22" s="225"/>
      <c r="L22" s="226"/>
      <c r="M22" s="227"/>
      <c r="N22" s="226"/>
    </row>
    <row r="23" spans="4:14" s="203" customFormat="1" ht="12">
      <c r="D23" s="203" t="s">
        <v>19</v>
      </c>
      <c r="L23" s="17">
        <v>3011.637672032214</v>
      </c>
      <c r="M23" s="214"/>
      <c r="N23" s="17">
        <v>2405.08178249329</v>
      </c>
    </row>
    <row r="24" spans="4:14" s="203" customFormat="1" ht="15" customHeight="1">
      <c r="D24" s="223" t="s">
        <v>11</v>
      </c>
      <c r="E24" s="224" t="s">
        <v>12</v>
      </c>
      <c r="L24" s="10">
        <v>2747.3226000221</v>
      </c>
      <c r="M24" s="205"/>
      <c r="N24" s="10">
        <v>2405.08178249329</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264.315072010114</v>
      </c>
      <c r="M28" s="205"/>
      <c r="N28" s="10">
        <v>0</v>
      </c>
    </row>
    <row r="29" spans="6:14" s="203" customFormat="1" ht="15" customHeight="1">
      <c r="F29" s="225" t="s">
        <v>15</v>
      </c>
      <c r="L29" s="226">
        <v>0</v>
      </c>
      <c r="M29" s="227"/>
      <c r="N29" s="226">
        <v>0</v>
      </c>
    </row>
    <row r="30" spans="6:14" s="203" customFormat="1" ht="15" customHeight="1">
      <c r="F30" s="225" t="s">
        <v>16</v>
      </c>
      <c r="L30" s="226">
        <v>264.315072010114</v>
      </c>
      <c r="M30" s="227"/>
      <c r="N30" s="226">
        <v>0</v>
      </c>
    </row>
    <row r="31" spans="12:14" s="203" customFormat="1" ht="12">
      <c r="L31" s="17"/>
      <c r="M31" s="205"/>
      <c r="N31" s="17"/>
    </row>
    <row r="32" spans="3:14" s="203" customFormat="1" ht="15" customHeight="1">
      <c r="C32" s="203" t="s">
        <v>20</v>
      </c>
      <c r="D32" s="203" t="s">
        <v>80</v>
      </c>
      <c r="F32" s="225"/>
      <c r="L32" s="17">
        <v>634.6604151966224</v>
      </c>
      <c r="M32" s="214"/>
      <c r="N32" s="17">
        <v>914.9602341949679</v>
      </c>
    </row>
    <row r="33" spans="2:15" s="203" customFormat="1" ht="7.5" customHeight="1">
      <c r="B33" s="202"/>
      <c r="L33" s="17"/>
      <c r="M33" s="205"/>
      <c r="N33" s="17"/>
      <c r="O33" s="206"/>
    </row>
    <row r="34" spans="2:15" s="203" customFormat="1" ht="12">
      <c r="B34" s="202"/>
      <c r="D34" s="223" t="s">
        <v>11</v>
      </c>
      <c r="E34" s="203" t="s">
        <v>21</v>
      </c>
      <c r="L34" s="10">
        <v>364.56612193308996</v>
      </c>
      <c r="M34" s="205"/>
      <c r="N34" s="10">
        <v>28.59283673118987</v>
      </c>
      <c r="O34" s="206"/>
    </row>
    <row r="35" spans="2:15" s="203" customFormat="1" ht="12">
      <c r="B35" s="202"/>
      <c r="D35" s="223" t="s">
        <v>13</v>
      </c>
      <c r="E35" s="203" t="s">
        <v>22</v>
      </c>
      <c r="L35" s="10">
        <v>1.7818937478711556</v>
      </c>
      <c r="M35" s="205"/>
      <c r="N35" s="10">
        <v>884.3629217548734</v>
      </c>
      <c r="O35" s="206"/>
    </row>
    <row r="36" spans="2:15" s="203" customFormat="1" ht="15.75" customHeight="1">
      <c r="B36" s="202"/>
      <c r="F36" s="225" t="s">
        <v>15</v>
      </c>
      <c r="L36" s="228">
        <v>1.7786537478711557</v>
      </c>
      <c r="M36" s="205"/>
      <c r="N36" s="228">
        <v>884.3629217548734</v>
      </c>
      <c r="O36" s="206"/>
    </row>
    <row r="37" spans="2:15" s="203" customFormat="1" ht="12">
      <c r="B37" s="202"/>
      <c r="F37" s="225" t="s">
        <v>16</v>
      </c>
      <c r="L37" s="228">
        <v>0.00324</v>
      </c>
      <c r="M37" s="205"/>
      <c r="N37" s="228">
        <v>0</v>
      </c>
      <c r="O37" s="206"/>
    </row>
    <row r="38" spans="2:15" s="203" customFormat="1" ht="12">
      <c r="B38" s="202"/>
      <c r="D38" s="223" t="s">
        <v>17</v>
      </c>
      <c r="E38" s="203" t="s">
        <v>23</v>
      </c>
      <c r="L38" s="10">
        <v>268.3123995156613</v>
      </c>
      <c r="M38" s="205"/>
      <c r="N38" s="10">
        <v>2.0044757089047356</v>
      </c>
      <c r="O38" s="206"/>
    </row>
    <row r="39" spans="2:15" s="203" customFormat="1" ht="12">
      <c r="B39" s="202"/>
      <c r="F39" s="225" t="s">
        <v>15</v>
      </c>
      <c r="L39" s="228">
        <v>0</v>
      </c>
      <c r="M39" s="205"/>
      <c r="N39" s="228">
        <v>0</v>
      </c>
      <c r="O39" s="206"/>
    </row>
    <row r="40" spans="2:15" s="203" customFormat="1" ht="12">
      <c r="B40" s="202"/>
      <c r="F40" s="225" t="s">
        <v>16</v>
      </c>
      <c r="L40" s="228">
        <v>268.3123995156613</v>
      </c>
      <c r="M40" s="205"/>
      <c r="N40" s="228">
        <v>2.0044757089047356</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7518.025029991257</v>
      </c>
      <c r="M44" s="205"/>
      <c r="N44" s="222">
        <v>0</v>
      </c>
      <c r="O44" s="206"/>
      <c r="P44" s="230"/>
    </row>
    <row r="46" spans="2:16" s="203" customFormat="1" ht="12.75">
      <c r="B46" s="202">
        <v>3</v>
      </c>
      <c r="C46" s="221" t="s">
        <v>25</v>
      </c>
      <c r="L46" s="222">
        <v>14876.415258876421</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12474.03780387155</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7295.630887479831</v>
      </c>
      <c r="M51" s="205"/>
      <c r="N51" s="222">
        <v>13512.983839353328</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3119.97343943683</v>
      </c>
      <c r="M54" s="205"/>
      <c r="N54" s="10">
        <v>127.668154360529</v>
      </c>
      <c r="O54" s="206"/>
      <c r="P54" s="232"/>
    </row>
    <row r="55" spans="2:16" s="203" customFormat="1" ht="15.75" customHeight="1">
      <c r="B55" s="202"/>
      <c r="C55" s="210"/>
      <c r="G55" s="207" t="s">
        <v>30</v>
      </c>
      <c r="L55" s="226">
        <v>3030.03568931587</v>
      </c>
      <c r="M55" s="227"/>
      <c r="N55" s="226">
        <v>64.40213457304469</v>
      </c>
      <c r="O55" s="206"/>
      <c r="P55" s="232"/>
    </row>
    <row r="56" spans="2:15" s="203" customFormat="1" ht="15.75" customHeight="1">
      <c r="B56" s="202"/>
      <c r="C56" s="210"/>
      <c r="F56" s="203" t="s">
        <v>31</v>
      </c>
      <c r="G56" s="207"/>
      <c r="L56" s="10">
        <v>4175.657448043001</v>
      </c>
      <c r="M56" s="205"/>
      <c r="N56" s="10">
        <v>13385.3156849928</v>
      </c>
      <c r="O56" s="206"/>
    </row>
    <row r="57" spans="7:16" s="235" customFormat="1" ht="15.75" customHeight="1">
      <c r="G57" s="207" t="s">
        <v>30</v>
      </c>
      <c r="L57" s="226">
        <v>3411.7892082273006</v>
      </c>
      <c r="M57" s="236"/>
      <c r="N57" s="226">
        <v>7564.28615926388</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41789</v>
      </c>
      <c r="L70" s="211" t="s">
        <v>2</v>
      </c>
      <c r="M70" s="212"/>
      <c r="N70" s="211" t="s">
        <v>3</v>
      </c>
    </row>
    <row r="72" spans="1:14" s="203" customFormat="1" ht="12.75">
      <c r="A72" s="197"/>
      <c r="B72" s="242">
        <v>1</v>
      </c>
      <c r="C72" s="221" t="s">
        <v>34</v>
      </c>
      <c r="I72" s="210" t="s">
        <v>35</v>
      </c>
      <c r="J72" s="206"/>
      <c r="K72" s="206"/>
      <c r="L72" s="222">
        <v>0</v>
      </c>
      <c r="M72" s="243"/>
      <c r="N72" s="222">
        <v>-17629.989161797454</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-4872.270996995465</v>
      </c>
    </row>
    <row r="75" spans="1:14" s="203" customFormat="1" ht="12.75">
      <c r="A75" s="197"/>
      <c r="B75" s="202"/>
      <c r="I75" s="206"/>
      <c r="J75" s="245" t="s">
        <v>37</v>
      </c>
      <c r="K75" s="245"/>
      <c r="L75" s="10">
        <v>0</v>
      </c>
      <c r="M75" s="243"/>
      <c r="N75" s="10">
        <v>-6317.483258162751</v>
      </c>
    </row>
    <row r="76" spans="1:14" s="203" customFormat="1" ht="12.75">
      <c r="A76" s="197"/>
      <c r="B76" s="202"/>
      <c r="I76" s="206"/>
      <c r="J76" s="244" t="s">
        <v>38</v>
      </c>
      <c r="K76" s="244"/>
      <c r="L76" s="10">
        <v>0</v>
      </c>
      <c r="M76" s="243"/>
      <c r="N76" s="10">
        <v>-6440.234906639242</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-10422.678021964022</v>
      </c>
      <c r="M79" s="243"/>
      <c r="N79" s="222">
        <v>-2799.4070288868297</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-17197.99954864795</v>
      </c>
      <c r="M81" s="246"/>
      <c r="N81" s="222">
        <v>-3255.762812143374</v>
      </c>
    </row>
    <row r="82" spans="2:14" s="203" customFormat="1" ht="9" customHeight="1">
      <c r="B82" s="202"/>
      <c r="I82" s="206"/>
      <c r="L82" s="10"/>
      <c r="M82" s="243"/>
      <c r="N82" s="10"/>
    </row>
    <row r="83" spans="9:14" s="203" customFormat="1" ht="12">
      <c r="I83" s="203" t="s">
        <v>29</v>
      </c>
      <c r="J83" s="244" t="s">
        <v>36</v>
      </c>
      <c r="K83" s="244"/>
      <c r="L83" s="10">
        <v>-665.7311107758369</v>
      </c>
      <c r="M83" s="243"/>
      <c r="N83" s="10">
        <v>-1048.9509491294</v>
      </c>
    </row>
    <row r="84" spans="9:14" s="203" customFormat="1" ht="12">
      <c r="I84" s="206"/>
      <c r="J84" s="245" t="s">
        <v>37</v>
      </c>
      <c r="K84" s="245"/>
      <c r="L84" s="10">
        <v>-2899.53536141741</v>
      </c>
      <c r="M84" s="243"/>
      <c r="N84" s="10">
        <v>-880.439405568044</v>
      </c>
    </row>
    <row r="85" spans="9:14" s="203" customFormat="1" ht="12">
      <c r="I85" s="206"/>
      <c r="J85" s="244" t="s">
        <v>38</v>
      </c>
      <c r="K85" s="244"/>
      <c r="L85" s="10">
        <v>-13632.7330764547</v>
      </c>
      <c r="M85" s="243"/>
      <c r="N85" s="10">
        <v>-1326.37245744593</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6775.321526683928</v>
      </c>
      <c r="M87" s="243"/>
      <c r="N87" s="222">
        <v>456.355783256544</v>
      </c>
    </row>
    <row r="88" spans="9:14" s="203" customFormat="1" ht="9" customHeight="1">
      <c r="I88" s="206"/>
      <c r="L88" s="10"/>
      <c r="M88" s="243"/>
      <c r="N88" s="10"/>
    </row>
    <row r="89" spans="9:14" s="203" customFormat="1" ht="12">
      <c r="I89" s="203" t="s">
        <v>29</v>
      </c>
      <c r="J89" s="244" t="s">
        <v>36</v>
      </c>
      <c r="K89" s="244"/>
      <c r="L89" s="10">
        <v>519.957440262628</v>
      </c>
      <c r="M89" s="243"/>
      <c r="N89" s="10">
        <v>439.601383256544</v>
      </c>
    </row>
    <row r="90" spans="9:14" s="203" customFormat="1" ht="12">
      <c r="I90" s="206"/>
      <c r="J90" s="245" t="s">
        <v>37</v>
      </c>
      <c r="K90" s="245"/>
      <c r="L90" s="10">
        <v>1482.7682</v>
      </c>
      <c r="M90" s="243"/>
      <c r="N90" s="10">
        <v>11.1696</v>
      </c>
    </row>
    <row r="91" spans="9:14" s="203" customFormat="1" ht="12">
      <c r="I91" s="206"/>
      <c r="J91" s="244" t="s">
        <v>38</v>
      </c>
      <c r="K91" s="244"/>
      <c r="L91" s="10">
        <v>4772.5958864213</v>
      </c>
      <c r="M91" s="243"/>
      <c r="N91" s="10">
        <v>5.5848</v>
      </c>
    </row>
    <row r="92" spans="9:14" s="203" customFormat="1" ht="12" customHeight="1">
      <c r="I92" s="206"/>
      <c r="J92" s="206"/>
      <c r="K92" s="206"/>
      <c r="L92" s="10"/>
      <c r="M92" s="243"/>
      <c r="N92" s="10"/>
    </row>
    <row r="93" spans="2:14" s="203" customFormat="1" ht="12.75">
      <c r="B93" s="242">
        <v>3</v>
      </c>
      <c r="C93" s="221" t="s">
        <v>121</v>
      </c>
      <c r="L93" s="222">
        <v>-6364.432632042847</v>
      </c>
      <c r="M93" s="246"/>
      <c r="N93" s="222">
        <v>-419.501304</v>
      </c>
    </row>
    <row r="94" spans="3:14" s="203" customFormat="1" ht="35.25" customHeight="1">
      <c r="C94" s="203" t="s">
        <v>122</v>
      </c>
      <c r="I94" s="210" t="s">
        <v>44</v>
      </c>
      <c r="J94" s="206"/>
      <c r="K94" s="206"/>
      <c r="L94" s="17">
        <v>-6496.247011042848</v>
      </c>
      <c r="M94" s="247"/>
      <c r="N94" s="17">
        <v>0</v>
      </c>
    </row>
    <row r="95" spans="9:14" s="203" customFormat="1" ht="18.75" customHeight="1">
      <c r="I95" s="203" t="s">
        <v>29</v>
      </c>
      <c r="J95" s="244" t="s">
        <v>36</v>
      </c>
      <c r="L95" s="10">
        <v>-3548.1558993781896</v>
      </c>
      <c r="M95" s="205"/>
      <c r="N95" s="10">
        <v>0</v>
      </c>
    </row>
    <row r="96" spans="10:14" s="203" customFormat="1" ht="12">
      <c r="J96" s="245" t="s">
        <v>37</v>
      </c>
      <c r="L96" s="10">
        <v>-2553.81966534092</v>
      </c>
      <c r="M96" s="205"/>
      <c r="N96" s="10">
        <v>0</v>
      </c>
    </row>
    <row r="97" spans="1:14" s="203" customFormat="1" ht="12.75">
      <c r="A97" s="197"/>
      <c r="J97" s="244" t="s">
        <v>38</v>
      </c>
      <c r="L97" s="10">
        <v>-394.27144632373796</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-553.642396</v>
      </c>
      <c r="M104" s="247"/>
      <c r="N104" s="17">
        <v>-984.460972</v>
      </c>
    </row>
    <row r="105" spans="1:14" s="203" customFormat="1" ht="12.75">
      <c r="A105" s="248"/>
      <c r="B105" s="206"/>
      <c r="I105" s="203" t="s">
        <v>29</v>
      </c>
      <c r="J105" s="244" t="s">
        <v>36</v>
      </c>
      <c r="L105" s="10">
        <v>-553.642396</v>
      </c>
      <c r="M105" s="205"/>
      <c r="N105" s="10">
        <v>-984.460972</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685.456775</v>
      </c>
      <c r="M109" s="247"/>
      <c r="N109" s="17">
        <v>564.959668</v>
      </c>
    </row>
    <row r="110" spans="1:14" s="203" customFormat="1" ht="12.75">
      <c r="A110" s="248"/>
      <c r="B110" s="206"/>
      <c r="I110" s="203" t="s">
        <v>29</v>
      </c>
      <c r="J110" s="244" t="s">
        <v>36</v>
      </c>
      <c r="L110" s="10">
        <v>685.456775</v>
      </c>
      <c r="M110" s="205"/>
      <c r="N110" s="10">
        <v>564.959668</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-16787.11065400687</v>
      </c>
      <c r="M113" s="247"/>
      <c r="N113" s="17">
        <v>-20848.897494684283</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41789</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41789</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6388.0635480246</v>
      </c>
      <c r="M148" s="249"/>
      <c r="N148" s="42">
        <v>0</v>
      </c>
      <c r="O148" s="215"/>
      <c r="P148" s="210"/>
      <c r="Q148" s="210"/>
    </row>
    <row r="149" spans="4:17" ht="12.75">
      <c r="D149" s="203" t="s">
        <v>61</v>
      </c>
      <c r="I149" s="235"/>
      <c r="J149" s="235"/>
      <c r="K149" s="235"/>
      <c r="L149" s="42">
        <v>4297.54075959342</v>
      </c>
      <c r="M149" s="249"/>
      <c r="N149" s="42">
        <v>13901.4813699623</v>
      </c>
      <c r="O149" s="215"/>
      <c r="P149" s="210"/>
      <c r="Q149" s="210"/>
    </row>
    <row r="150" spans="4:14" ht="12.75">
      <c r="D150" s="207"/>
      <c r="I150" s="235"/>
      <c r="J150" s="235"/>
      <c r="K150" s="235"/>
      <c r="L150" s="258"/>
      <c r="M150" s="219"/>
      <c r="N150" s="258"/>
    </row>
    <row r="151" spans="3:14" ht="12.75">
      <c r="C151" s="203" t="s">
        <v>62</v>
      </c>
      <c r="D151" s="203" t="s">
        <v>63</v>
      </c>
      <c r="J151" s="235"/>
      <c r="K151" s="235"/>
      <c r="L151" s="41">
        <v>3119.9734394373277</v>
      </c>
      <c r="M151" s="249"/>
      <c r="N151" s="41">
        <v>127.6681543605557</v>
      </c>
    </row>
    <row r="152" spans="9:14" ht="12.75">
      <c r="I152" s="203" t="s">
        <v>64</v>
      </c>
      <c r="J152" s="235"/>
      <c r="K152" s="235"/>
      <c r="L152" s="28">
        <v>74.4785846804882</v>
      </c>
      <c r="N152" s="28">
        <v>69.0091117420344</v>
      </c>
    </row>
    <row r="153" spans="9:14" ht="12.75">
      <c r="I153" s="203" t="s">
        <v>65</v>
      </c>
      <c r="J153" s="235"/>
      <c r="K153" s="235"/>
      <c r="L153" s="28">
        <v>2930.213254259467</v>
      </c>
      <c r="N153" s="28">
        <v>61.50289478557225</v>
      </c>
    </row>
    <row r="154" spans="9:14" ht="12.75">
      <c r="I154" s="203" t="s">
        <v>66</v>
      </c>
      <c r="J154" s="235"/>
      <c r="K154" s="235"/>
      <c r="L154" s="28">
        <v>115.281600497373</v>
      </c>
      <c r="N154" s="28">
        <v>-2.843852167050951</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109934.50738026087</v>
      </c>
      <c r="M169" s="266"/>
      <c r="N169" s="266">
        <v>23824.393583821384</v>
      </c>
    </row>
    <row r="170" spans="1:14" s="203" customFormat="1" ht="12.75">
      <c r="A170" s="197"/>
      <c r="B170" s="202"/>
      <c r="C170" s="202"/>
      <c r="J170" s="265" t="s">
        <v>129</v>
      </c>
      <c r="K170" s="206"/>
      <c r="L170" s="266">
        <v>3119.97343943683</v>
      </c>
      <c r="M170" s="266"/>
      <c r="N170" s="266">
        <v>127.668154360529</v>
      </c>
    </row>
    <row r="171" spans="1:14" s="203" customFormat="1" ht="12.75">
      <c r="A171" s="197"/>
      <c r="B171" s="202"/>
      <c r="C171" s="202"/>
      <c r="I171" s="265"/>
      <c r="J171" s="265" t="s">
        <v>130</v>
      </c>
      <c r="K171" s="206"/>
      <c r="L171" s="267">
        <v>-553.6423957728</v>
      </c>
      <c r="M171" s="266"/>
      <c r="N171" s="267">
        <v>-984.4609723805702</v>
      </c>
    </row>
    <row r="172" spans="1:14" s="203" customFormat="1" ht="12.75">
      <c r="A172" s="197"/>
      <c r="B172" s="202"/>
      <c r="C172" s="202"/>
      <c r="J172" s="265" t="s">
        <v>131</v>
      </c>
      <c r="K172" s="206"/>
      <c r="L172" s="266">
        <v>113608.12321547049</v>
      </c>
      <c r="M172" s="266"/>
      <c r="N172" s="266">
        <v>24936.522710562484</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41759</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111673.52098156627</v>
      </c>
      <c r="M8" s="216"/>
      <c r="N8" s="216">
        <v>27316.725939648273</v>
      </c>
    </row>
    <row r="9" spans="1:15" s="217" customFormat="1" ht="15">
      <c r="A9" s="199"/>
      <c r="L9" s="218"/>
      <c r="M9" s="219"/>
      <c r="N9" s="218"/>
      <c r="O9" s="220"/>
    </row>
    <row r="10" spans="2:14" ht="12.75">
      <c r="B10" s="202">
        <v>1</v>
      </c>
      <c r="C10" s="221" t="s">
        <v>7</v>
      </c>
      <c r="L10" s="17">
        <v>68472.20195960831</v>
      </c>
      <c r="M10" s="222"/>
      <c r="N10" s="222">
        <v>12135.458877513329</v>
      </c>
    </row>
    <row r="11" spans="12:14" ht="7.5" customHeight="1">
      <c r="L11" s="17"/>
      <c r="N11" s="17"/>
    </row>
    <row r="12" spans="3:14" ht="15.75" customHeight="1">
      <c r="C12" s="203" t="s">
        <v>8</v>
      </c>
      <c r="D12" s="203" t="s">
        <v>9</v>
      </c>
      <c r="L12" s="17">
        <v>68125.36528052906</v>
      </c>
      <c r="N12" s="17">
        <v>11325.507846851551</v>
      </c>
    </row>
    <row r="13" ht="7.5" customHeight="1"/>
    <row r="14" spans="4:14" ht="15" customHeight="1">
      <c r="D14" s="203" t="s">
        <v>10</v>
      </c>
      <c r="L14" s="17">
        <v>66370.56798355735</v>
      </c>
      <c r="M14" s="214"/>
      <c r="N14" s="17">
        <v>7825.973891315542</v>
      </c>
    </row>
    <row r="15" spans="4:14" ht="15" customHeight="1">
      <c r="D15" s="223" t="s">
        <v>11</v>
      </c>
      <c r="E15" s="224" t="s">
        <v>12</v>
      </c>
      <c r="L15" s="10">
        <v>65978.5503241876</v>
      </c>
      <c r="N15" s="10">
        <v>7825.973891315542</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392.01765936975903</v>
      </c>
      <c r="M19" s="205"/>
      <c r="N19" s="10">
        <v>0</v>
      </c>
    </row>
    <row r="20" spans="6:14" s="203" customFormat="1" ht="15" customHeight="1">
      <c r="F20" s="225" t="s">
        <v>15</v>
      </c>
      <c r="L20" s="226">
        <v>0</v>
      </c>
      <c r="M20" s="227"/>
      <c r="N20" s="226">
        <v>0</v>
      </c>
    </row>
    <row r="21" spans="6:14" s="203" customFormat="1" ht="15" customHeight="1">
      <c r="F21" s="225" t="s">
        <v>16</v>
      </c>
      <c r="L21" s="226">
        <v>392.01765936975903</v>
      </c>
      <c r="M21" s="227"/>
      <c r="N21" s="226">
        <v>0</v>
      </c>
    </row>
    <row r="22" spans="6:14" s="203" customFormat="1" ht="7.5" customHeight="1">
      <c r="F22" s="225"/>
      <c r="L22" s="226"/>
      <c r="M22" s="227"/>
      <c r="N22" s="226"/>
    </row>
    <row r="23" spans="4:14" s="203" customFormat="1" ht="12">
      <c r="D23" s="203" t="s">
        <v>19</v>
      </c>
      <c r="L23" s="17">
        <v>1754.797296971712</v>
      </c>
      <c r="M23" s="214"/>
      <c r="N23" s="17">
        <v>3499.5339555360097</v>
      </c>
    </row>
    <row r="24" spans="4:14" s="203" customFormat="1" ht="15" customHeight="1">
      <c r="D24" s="223" t="s">
        <v>11</v>
      </c>
      <c r="E24" s="224" t="s">
        <v>12</v>
      </c>
      <c r="L24" s="10">
        <v>1486.3515431457001</v>
      </c>
      <c r="M24" s="205"/>
      <c r="N24" s="10">
        <v>3499.5339555360097</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268.44575382601204</v>
      </c>
      <c r="M28" s="205"/>
      <c r="N28" s="10">
        <v>0</v>
      </c>
    </row>
    <row r="29" spans="6:14" s="203" customFormat="1" ht="15" customHeight="1">
      <c r="F29" s="225" t="s">
        <v>15</v>
      </c>
      <c r="L29" s="226">
        <v>0</v>
      </c>
      <c r="M29" s="227"/>
      <c r="N29" s="226">
        <v>0</v>
      </c>
    </row>
    <row r="30" spans="6:14" s="203" customFormat="1" ht="15" customHeight="1">
      <c r="F30" s="225" t="s">
        <v>16</v>
      </c>
      <c r="L30" s="226">
        <v>268.44575382601204</v>
      </c>
      <c r="M30" s="227"/>
      <c r="N30" s="226">
        <v>0</v>
      </c>
    </row>
    <row r="31" spans="12:14" s="203" customFormat="1" ht="12">
      <c r="L31" s="17"/>
      <c r="M31" s="205"/>
      <c r="N31" s="17"/>
    </row>
    <row r="32" spans="3:14" s="203" customFormat="1" ht="15" customHeight="1">
      <c r="C32" s="203" t="s">
        <v>20</v>
      </c>
      <c r="D32" s="203" t="s">
        <v>80</v>
      </c>
      <c r="F32" s="225"/>
      <c r="L32" s="17">
        <v>346.8366790792547</v>
      </c>
      <c r="M32" s="214"/>
      <c r="N32" s="17">
        <v>809.9510306617772</v>
      </c>
    </row>
    <row r="33" spans="2:15" s="203" customFormat="1" ht="7.5" customHeight="1">
      <c r="B33" s="202"/>
      <c r="L33" s="17"/>
      <c r="M33" s="205"/>
      <c r="N33" s="17"/>
      <c r="O33" s="206"/>
    </row>
    <row r="34" spans="2:15" s="203" customFormat="1" ht="12">
      <c r="B34" s="202"/>
      <c r="D34" s="223" t="s">
        <v>11</v>
      </c>
      <c r="E34" s="203" t="s">
        <v>21</v>
      </c>
      <c r="L34" s="10">
        <v>331.71589492090504</v>
      </c>
      <c r="M34" s="205"/>
      <c r="N34" s="10">
        <v>24.377070604992063</v>
      </c>
      <c r="O34" s="206"/>
    </row>
    <row r="35" spans="2:15" s="203" customFormat="1" ht="12">
      <c r="B35" s="202"/>
      <c r="D35" s="223" t="s">
        <v>13</v>
      </c>
      <c r="E35" s="203" t="s">
        <v>22</v>
      </c>
      <c r="L35" s="10">
        <v>5.999135943219384</v>
      </c>
      <c r="M35" s="205"/>
      <c r="N35" s="10">
        <v>780.1952905753408</v>
      </c>
      <c r="O35" s="206"/>
    </row>
    <row r="36" spans="2:15" s="203" customFormat="1" ht="15.75" customHeight="1">
      <c r="B36" s="202"/>
      <c r="F36" s="225" t="s">
        <v>15</v>
      </c>
      <c r="L36" s="228">
        <v>5.9958209432193845</v>
      </c>
      <c r="M36" s="205"/>
      <c r="N36" s="228">
        <v>780.1952905753408</v>
      </c>
      <c r="O36" s="206"/>
    </row>
    <row r="37" spans="2:15" s="203" customFormat="1" ht="12">
      <c r="B37" s="202"/>
      <c r="F37" s="225" t="s">
        <v>16</v>
      </c>
      <c r="L37" s="228">
        <v>0.003315</v>
      </c>
      <c r="M37" s="205"/>
      <c r="N37" s="228">
        <v>0</v>
      </c>
      <c r="O37" s="206"/>
    </row>
    <row r="38" spans="2:15" s="203" customFormat="1" ht="12">
      <c r="B38" s="202"/>
      <c r="D38" s="223" t="s">
        <v>17</v>
      </c>
      <c r="E38" s="203" t="s">
        <v>23</v>
      </c>
      <c r="L38" s="10">
        <v>9.121648215130277</v>
      </c>
      <c r="M38" s="205"/>
      <c r="N38" s="10">
        <v>5.378669481444333</v>
      </c>
      <c r="O38" s="206"/>
    </row>
    <row r="39" spans="2:15" s="203" customFormat="1" ht="12">
      <c r="B39" s="202"/>
      <c r="F39" s="225" t="s">
        <v>15</v>
      </c>
      <c r="L39" s="228">
        <v>0</v>
      </c>
      <c r="M39" s="205"/>
      <c r="N39" s="228">
        <v>0</v>
      </c>
      <c r="O39" s="206"/>
    </row>
    <row r="40" spans="2:15" s="203" customFormat="1" ht="12">
      <c r="B40" s="202"/>
      <c r="F40" s="225" t="s">
        <v>16</v>
      </c>
      <c r="L40" s="228">
        <v>9.121648215130277</v>
      </c>
      <c r="M40" s="205"/>
      <c r="N40" s="228">
        <v>5.378669481444333</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7728.83862405369</v>
      </c>
      <c r="M44" s="205"/>
      <c r="N44" s="222">
        <v>0</v>
      </c>
      <c r="O44" s="206"/>
      <c r="P44" s="230"/>
    </row>
    <row r="46" spans="2:16" s="203" customFormat="1" ht="12.75">
      <c r="B46" s="202">
        <v>3</v>
      </c>
      <c r="C46" s="221" t="s">
        <v>25</v>
      </c>
      <c r="L46" s="222">
        <v>14965.559044887066</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12853.032535755703</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93</v>
      </c>
      <c r="G51" s="207"/>
      <c r="L51" s="222">
        <v>7653.8888172615</v>
      </c>
      <c r="M51" s="205"/>
      <c r="N51" s="222">
        <v>15181.267062134944</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3227.6059805841</v>
      </c>
      <c r="M54" s="205"/>
      <c r="N54" s="10">
        <v>-208.67337034375402</v>
      </c>
      <c r="O54" s="206"/>
      <c r="P54" s="232"/>
    </row>
    <row r="55" spans="2:16" s="203" customFormat="1" ht="15.75" customHeight="1">
      <c r="B55" s="202"/>
      <c r="C55" s="210"/>
      <c r="G55" s="207" t="s">
        <v>30</v>
      </c>
      <c r="L55" s="226">
        <v>3118.81997003461</v>
      </c>
      <c r="M55" s="227"/>
      <c r="N55" s="226">
        <v>-160.569096229694</v>
      </c>
      <c r="O55" s="206"/>
      <c r="P55" s="232"/>
    </row>
    <row r="56" spans="2:15" s="203" customFormat="1" ht="15.75" customHeight="1">
      <c r="B56" s="202"/>
      <c r="C56" s="210"/>
      <c r="F56" s="203" t="s">
        <v>31</v>
      </c>
      <c r="G56" s="207"/>
      <c r="L56" s="10">
        <v>4426.282836677399</v>
      </c>
      <c r="M56" s="205"/>
      <c r="N56" s="10">
        <v>15389.9404324787</v>
      </c>
      <c r="O56" s="206"/>
    </row>
    <row r="57" spans="7:16" s="235" customFormat="1" ht="15.75" customHeight="1">
      <c r="G57" s="207" t="s">
        <v>30</v>
      </c>
      <c r="L57" s="226">
        <v>3558.57200910008</v>
      </c>
      <c r="M57" s="236"/>
      <c r="N57" s="226">
        <v>8420.76904201865</v>
      </c>
      <c r="O57" s="220"/>
      <c r="P57" s="217"/>
    </row>
    <row r="58" spans="2:15" s="203" customFormat="1" ht="9" customHeight="1">
      <c r="B58" s="202"/>
      <c r="L58" s="10"/>
      <c r="M58" s="205"/>
      <c r="N58" s="10"/>
      <c r="O58" s="206"/>
    </row>
    <row r="59" spans="2:15" s="203" customFormat="1" ht="54.75" customHeight="1">
      <c r="B59" s="198" t="s">
        <v>32</v>
      </c>
      <c r="C59" s="197" t="s">
        <v>33</v>
      </c>
      <c r="L59" s="17">
        <v>0.8594305249238218</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0.8594305249238218</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41759</v>
      </c>
      <c r="L70" s="211" t="s">
        <v>2</v>
      </c>
      <c r="M70" s="212"/>
      <c r="N70" s="211" t="s">
        <v>3</v>
      </c>
    </row>
    <row r="72" spans="1:14" s="203" customFormat="1" ht="12.75">
      <c r="A72" s="197"/>
      <c r="B72" s="242">
        <v>1</v>
      </c>
      <c r="C72" s="221" t="s">
        <v>34</v>
      </c>
      <c r="I72" s="210" t="s">
        <v>35</v>
      </c>
      <c r="J72" s="206"/>
      <c r="K72" s="206"/>
      <c r="L72" s="222">
        <v>0</v>
      </c>
      <c r="M72" s="243"/>
      <c r="N72" s="222">
        <v>-21154.662287340107</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-8658.775181415038</v>
      </c>
    </row>
    <row r="75" spans="1:14" s="203" customFormat="1" ht="12.75">
      <c r="A75" s="197"/>
      <c r="B75" s="202"/>
      <c r="I75" s="206"/>
      <c r="J75" s="245" t="s">
        <v>37</v>
      </c>
      <c r="K75" s="245"/>
      <c r="L75" s="10">
        <v>0</v>
      </c>
      <c r="M75" s="243"/>
      <c r="N75" s="10">
        <v>-6892.82334516986</v>
      </c>
    </row>
    <row r="76" spans="1:14" s="203" customFormat="1" ht="12.75">
      <c r="A76" s="197"/>
      <c r="B76" s="202"/>
      <c r="I76" s="206"/>
      <c r="J76" s="244" t="s">
        <v>38</v>
      </c>
      <c r="K76" s="244"/>
      <c r="L76" s="10">
        <v>0</v>
      </c>
      <c r="M76" s="243"/>
      <c r="N76" s="10">
        <v>-5603.06376075521</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-10865.178733386463</v>
      </c>
      <c r="M79" s="243"/>
      <c r="N79" s="222">
        <v>-2187.6380743211907</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-18057.048657573192</v>
      </c>
      <c r="M81" s="246"/>
      <c r="N81" s="222">
        <v>-2197.299103454262</v>
      </c>
    </row>
    <row r="82" spans="2:14" s="203" customFormat="1" ht="9" customHeight="1">
      <c r="B82" s="202"/>
      <c r="I82" s="206"/>
      <c r="L82" s="10"/>
      <c r="M82" s="243"/>
      <c r="N82" s="10"/>
    </row>
    <row r="83" spans="9:14" s="203" customFormat="1" ht="12">
      <c r="I83" s="203" t="s">
        <v>29</v>
      </c>
      <c r="J83" s="244" t="s">
        <v>36</v>
      </c>
      <c r="K83" s="244"/>
      <c r="L83" s="10">
        <v>-1506.3164021167731</v>
      </c>
      <c r="M83" s="243"/>
      <c r="N83" s="10">
        <v>-511.354874675115</v>
      </c>
    </row>
    <row r="84" spans="9:14" s="203" customFormat="1" ht="12">
      <c r="I84" s="206"/>
      <c r="J84" s="245" t="s">
        <v>37</v>
      </c>
      <c r="K84" s="245"/>
      <c r="L84" s="10">
        <v>-2686.6284693253197</v>
      </c>
      <c r="M84" s="243"/>
      <c r="N84" s="10">
        <v>-1252.79693708415</v>
      </c>
    </row>
    <row r="85" spans="9:14" s="203" customFormat="1" ht="12">
      <c r="I85" s="206"/>
      <c r="J85" s="244" t="s">
        <v>38</v>
      </c>
      <c r="K85" s="244"/>
      <c r="L85" s="10">
        <v>-13864.1037861311</v>
      </c>
      <c r="M85" s="243"/>
      <c r="N85" s="10">
        <v>-433.147291694997</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7191.869924186731</v>
      </c>
      <c r="M87" s="243"/>
      <c r="N87" s="222">
        <v>9.661029133071</v>
      </c>
    </row>
    <row r="88" spans="9:14" s="203" customFormat="1" ht="9" customHeight="1">
      <c r="I88" s="206"/>
      <c r="L88" s="10"/>
      <c r="M88" s="243"/>
      <c r="N88" s="10"/>
    </row>
    <row r="89" spans="9:14" s="203" customFormat="1" ht="12">
      <c r="I89" s="203" t="s">
        <v>29</v>
      </c>
      <c r="J89" s="244" t="s">
        <v>36</v>
      </c>
      <c r="K89" s="244"/>
      <c r="L89" s="10">
        <v>843.257375</v>
      </c>
      <c r="M89" s="243"/>
      <c r="N89" s="10">
        <v>4.102629133071</v>
      </c>
    </row>
    <row r="90" spans="9:14" s="203" customFormat="1" ht="12">
      <c r="I90" s="206"/>
      <c r="J90" s="245" t="s">
        <v>37</v>
      </c>
      <c r="K90" s="245"/>
      <c r="L90" s="10">
        <v>877.35132</v>
      </c>
      <c r="M90" s="243"/>
      <c r="N90" s="10">
        <v>0</v>
      </c>
    </row>
    <row r="91" spans="9:14" s="203" customFormat="1" ht="12">
      <c r="I91" s="206"/>
      <c r="J91" s="244" t="s">
        <v>38</v>
      </c>
      <c r="K91" s="244"/>
      <c r="L91" s="10">
        <v>5471.261229186731</v>
      </c>
      <c r="M91" s="243"/>
      <c r="N91" s="10">
        <v>5.5584</v>
      </c>
    </row>
    <row r="92" spans="9:14" s="203" customFormat="1" ht="12" customHeight="1">
      <c r="I92" s="206"/>
      <c r="J92" s="206"/>
      <c r="K92" s="206"/>
      <c r="L92" s="10"/>
      <c r="M92" s="243"/>
      <c r="N92" s="10"/>
    </row>
    <row r="93" spans="2:14" s="203" customFormat="1" ht="12.75">
      <c r="B93" s="242">
        <v>3</v>
      </c>
      <c r="C93" s="221" t="s">
        <v>121</v>
      </c>
      <c r="L93" s="222">
        <v>-4694.290805277378</v>
      </c>
      <c r="M93" s="246"/>
      <c r="N93" s="222">
        <v>0.312121</v>
      </c>
    </row>
    <row r="94" spans="3:14" s="203" customFormat="1" ht="35.25" customHeight="1">
      <c r="C94" s="203" t="s">
        <v>122</v>
      </c>
      <c r="I94" s="210" t="s">
        <v>44</v>
      </c>
      <c r="J94" s="206"/>
      <c r="K94" s="206"/>
      <c r="L94" s="17">
        <v>-5358.047688482322</v>
      </c>
      <c r="M94" s="247"/>
      <c r="N94" s="17">
        <v>0</v>
      </c>
    </row>
    <row r="95" spans="9:14" s="203" customFormat="1" ht="18.75" customHeight="1">
      <c r="I95" s="203" t="s">
        <v>29</v>
      </c>
      <c r="J95" s="244" t="s">
        <v>36</v>
      </c>
      <c r="L95" s="10">
        <v>-4029.1539370164505</v>
      </c>
      <c r="M95" s="205"/>
      <c r="N95" s="10">
        <v>0</v>
      </c>
    </row>
    <row r="96" spans="10:14" s="203" customFormat="1" ht="12">
      <c r="J96" s="245" t="s">
        <v>37</v>
      </c>
      <c r="L96" s="10">
        <v>-1089.31353176211</v>
      </c>
      <c r="M96" s="205"/>
      <c r="N96" s="10">
        <v>0</v>
      </c>
    </row>
    <row r="97" spans="1:14" s="203" customFormat="1" ht="12.75">
      <c r="A97" s="197"/>
      <c r="J97" s="244" t="s">
        <v>38</v>
      </c>
      <c r="L97" s="10">
        <v>-239.58021970376103</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839.3699882049438</v>
      </c>
      <c r="M99" s="247"/>
      <c r="N99" s="17">
        <v>0</v>
      </c>
    </row>
    <row r="100" spans="1:14" s="203" customFormat="1" ht="19.5" customHeight="1">
      <c r="A100" s="197"/>
      <c r="I100" s="203" t="s">
        <v>29</v>
      </c>
      <c r="J100" s="244" t="s">
        <v>36</v>
      </c>
      <c r="L100" s="10">
        <v>839.3699882049438</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-1180.799953</v>
      </c>
      <c r="M104" s="247"/>
      <c r="N104" s="17">
        <v>-1199.687879</v>
      </c>
    </row>
    <row r="105" spans="1:14" s="203" customFormat="1" ht="12.75">
      <c r="A105" s="248"/>
      <c r="B105" s="206"/>
      <c r="I105" s="203" t="s">
        <v>29</v>
      </c>
      <c r="J105" s="244" t="s">
        <v>36</v>
      </c>
      <c r="L105" s="10">
        <v>-1180.799953</v>
      </c>
      <c r="M105" s="205"/>
      <c r="N105" s="10">
        <v>-1199.687879</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1005.186848</v>
      </c>
      <c r="M109" s="247"/>
      <c r="N109" s="17">
        <v>1200</v>
      </c>
    </row>
    <row r="110" spans="1:14" s="203" customFormat="1" ht="12.75">
      <c r="A110" s="248"/>
      <c r="B110" s="206"/>
      <c r="I110" s="203" t="s">
        <v>29</v>
      </c>
      <c r="J110" s="244" t="s">
        <v>36</v>
      </c>
      <c r="L110" s="10">
        <v>1005.186848</v>
      </c>
      <c r="M110" s="205"/>
      <c r="N110" s="10">
        <v>1200</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-15559.469538663841</v>
      </c>
      <c r="M113" s="247"/>
      <c r="N113" s="17">
        <v>-23341.988240661296</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41759</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41759</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5260.58948958527</v>
      </c>
      <c r="M148" s="249"/>
      <c r="N148" s="42">
        <v>0</v>
      </c>
      <c r="O148" s="215"/>
      <c r="P148" s="210"/>
      <c r="Q148" s="210"/>
    </row>
    <row r="149" spans="4:17" ht="12.75">
      <c r="D149" s="203" t="s">
        <v>61</v>
      </c>
      <c r="I149" s="235"/>
      <c r="J149" s="235"/>
      <c r="K149" s="235"/>
      <c r="L149" s="42">
        <v>5391.911665406037</v>
      </c>
      <c r="M149" s="249"/>
      <c r="N149" s="42">
        <v>15862.674741328501</v>
      </c>
      <c r="O149" s="215"/>
      <c r="P149" s="210"/>
      <c r="Q149" s="210"/>
    </row>
    <row r="150" spans="4:14" ht="12.75">
      <c r="D150" s="207"/>
      <c r="I150" s="235"/>
      <c r="J150" s="235"/>
      <c r="K150" s="235"/>
      <c r="L150" s="258"/>
      <c r="M150" s="219"/>
      <c r="N150" s="258"/>
    </row>
    <row r="151" spans="3:14" ht="12.75">
      <c r="C151" s="203" t="s">
        <v>62</v>
      </c>
      <c r="D151" s="203" t="s">
        <v>63</v>
      </c>
      <c r="J151" s="235"/>
      <c r="K151" s="235"/>
      <c r="L151" s="41">
        <v>3228.465411109204</v>
      </c>
      <c r="M151" s="249"/>
      <c r="N151" s="41">
        <v>-208.67337034375166</v>
      </c>
    </row>
    <row r="152" spans="9:14" ht="12.75">
      <c r="I152" s="203" t="s">
        <v>64</v>
      </c>
      <c r="J152" s="235"/>
      <c r="K152" s="235"/>
      <c r="L152" s="28">
        <v>-4.673085702986478</v>
      </c>
      <c r="N152" s="28">
        <v>-228.43398633418406</v>
      </c>
    </row>
    <row r="153" spans="9:14" ht="12.75">
      <c r="I153" s="203" t="s">
        <v>65</v>
      </c>
      <c r="J153" s="235"/>
      <c r="K153" s="235"/>
      <c r="L153" s="28">
        <v>2944.7189717472243</v>
      </c>
      <c r="N153" s="28">
        <v>25.09119919878326</v>
      </c>
    </row>
    <row r="154" spans="9:14" ht="12.75">
      <c r="I154" s="203" t="s">
        <v>66</v>
      </c>
      <c r="J154" s="235"/>
      <c r="K154" s="235"/>
      <c r="L154" s="28">
        <v>288.419525064966</v>
      </c>
      <c r="N154" s="28">
        <v>-5.33058320835086</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107265.11504836558</v>
      </c>
      <c r="M169" s="266"/>
      <c r="N169" s="266">
        <v>26325.711431267864</v>
      </c>
    </row>
    <row r="170" spans="1:14" s="203" customFormat="1" ht="12.75">
      <c r="A170" s="197"/>
      <c r="B170" s="202"/>
      <c r="C170" s="202"/>
      <c r="J170" s="265" t="s">
        <v>129</v>
      </c>
      <c r="K170" s="206"/>
      <c r="L170" s="266">
        <v>3227.6059805841</v>
      </c>
      <c r="M170" s="266"/>
      <c r="N170" s="266">
        <v>-208.67337034375402</v>
      </c>
    </row>
    <row r="171" spans="1:14" s="203" customFormat="1" ht="12.75">
      <c r="A171" s="197"/>
      <c r="B171" s="202"/>
      <c r="C171" s="202"/>
      <c r="I171" s="265"/>
      <c r="J171" s="265" t="s">
        <v>130</v>
      </c>
      <c r="K171" s="206"/>
      <c r="L171" s="267">
        <v>-1180.7999526166</v>
      </c>
      <c r="M171" s="266"/>
      <c r="N171" s="267">
        <v>-1199.6878787241599</v>
      </c>
    </row>
    <row r="172" spans="1:14" s="203" customFormat="1" ht="12.75">
      <c r="A172" s="197"/>
      <c r="B172" s="202"/>
      <c r="C172" s="202"/>
      <c r="J172" s="265" t="s">
        <v>131</v>
      </c>
      <c r="K172" s="206"/>
      <c r="L172" s="266">
        <v>111673.52098156628</v>
      </c>
      <c r="M172" s="266"/>
      <c r="N172" s="266">
        <v>27316.72593964827</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SheetLayoutView="100" workbookViewId="0" topLeftCell="A1">
      <selection activeCell="H19" sqref="H19"/>
    </sheetView>
  </sheetViews>
  <sheetFormatPr defaultColWidth="9.140625" defaultRowHeight="12.75"/>
  <cols>
    <col min="1" max="1" width="2.8515625" style="1" customWidth="1"/>
    <col min="2" max="2" width="5.00390625" style="7" customWidth="1"/>
    <col min="3" max="3" width="3.140625" style="8" customWidth="1"/>
    <col min="4" max="4" width="8.57421875" style="8" customWidth="1"/>
    <col min="5" max="5" width="10.5742187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9.7109375" style="10" bestFit="1" customWidth="1"/>
    <col min="15" max="16384" width="9.140625" style="13" customWidth="1"/>
  </cols>
  <sheetData>
    <row r="1" spans="1:14" s="6" customFormat="1" ht="12.75">
      <c r="A1" s="1" t="s">
        <v>0</v>
      </c>
      <c r="B1" s="2"/>
      <c r="C1" s="3"/>
      <c r="D1" s="3"/>
      <c r="E1" s="3"/>
      <c r="F1" s="3"/>
      <c r="G1" s="1"/>
      <c r="H1" s="3"/>
      <c r="I1" s="3"/>
      <c r="J1" s="3"/>
      <c r="K1" s="3"/>
      <c r="L1" s="4"/>
      <c r="M1" s="5"/>
      <c r="N1" s="4"/>
    </row>
    <row r="2" spans="10:14" ht="12.75">
      <c r="J2" s="9" t="s">
        <v>1</v>
      </c>
      <c r="N2" s="12"/>
    </row>
    <row r="3" spans="2:13" ht="12.75">
      <c r="B3" s="1"/>
      <c r="I3" s="13"/>
      <c r="J3" s="13"/>
      <c r="K3" s="13"/>
      <c r="M3" s="32"/>
    </row>
    <row r="4" spans="3:14" ht="15" customHeight="1">
      <c r="C4" s="1" t="s">
        <v>83</v>
      </c>
      <c r="J4" s="13"/>
      <c r="K4" s="13"/>
      <c r="L4" s="13"/>
      <c r="M4" s="47"/>
      <c r="N4" s="13"/>
    </row>
    <row r="5" spans="3:14" ht="15" customHeight="1">
      <c r="C5" s="7"/>
      <c r="E5" s="15"/>
      <c r="J5" s="13"/>
      <c r="K5" s="13"/>
      <c r="L5" s="89" t="s">
        <v>2</v>
      </c>
      <c r="M5" s="16"/>
      <c r="N5" s="89" t="s">
        <v>3</v>
      </c>
    </row>
    <row r="6" spans="3:14" ht="12.75" customHeight="1">
      <c r="C6" s="7"/>
      <c r="D6" s="96" t="s">
        <v>104</v>
      </c>
      <c r="E6" s="95">
        <v>41729</v>
      </c>
      <c r="G6" s="14" t="s">
        <v>92</v>
      </c>
      <c r="J6" s="13"/>
      <c r="K6" s="13"/>
      <c r="L6" s="13"/>
      <c r="M6" s="47"/>
      <c r="N6" s="13"/>
    </row>
    <row r="7" spans="3:14" ht="12.75">
      <c r="C7" s="7"/>
      <c r="J7" s="13"/>
      <c r="K7" s="13"/>
      <c r="L7" s="13"/>
      <c r="M7" s="47"/>
      <c r="N7" s="13"/>
    </row>
    <row r="8" spans="3:14" ht="12.75">
      <c r="C8" s="7"/>
      <c r="I8" s="8" t="s">
        <v>71</v>
      </c>
      <c r="J8" s="8" t="s">
        <v>84</v>
      </c>
      <c r="K8" s="13"/>
      <c r="L8" s="28">
        <v>30967.342715533803</v>
      </c>
      <c r="M8" s="28"/>
      <c r="N8" s="28">
        <v>2043.64734777</v>
      </c>
    </row>
    <row r="9" spans="3:14" ht="12.75">
      <c r="C9" s="7"/>
      <c r="J9" s="110" t="s">
        <v>94</v>
      </c>
      <c r="K9" s="13"/>
      <c r="L9" s="28">
        <v>38043.49100347871</v>
      </c>
      <c r="M9" s="28"/>
      <c r="N9" s="28">
        <v>22703.73920816063</v>
      </c>
    </row>
    <row r="10" spans="3:14" ht="12.75">
      <c r="C10" s="7"/>
      <c r="J10" s="8" t="s">
        <v>85</v>
      </c>
      <c r="K10" s="13"/>
      <c r="L10" s="28">
        <v>5821.546262921448</v>
      </c>
      <c r="M10" s="28"/>
      <c r="N10" s="28">
        <v>1189.8837730750588</v>
      </c>
    </row>
    <row r="11" spans="3:14" ht="12.75">
      <c r="C11" s="7"/>
      <c r="J11" s="8" t="s">
        <v>86</v>
      </c>
      <c r="K11" s="13"/>
      <c r="L11" s="28">
        <v>525.1751498102287</v>
      </c>
      <c r="M11" s="28"/>
      <c r="N11" s="28">
        <v>34.75178938363633</v>
      </c>
    </row>
    <row r="12" spans="3:13" ht="12.75">
      <c r="C12" s="7"/>
      <c r="J12" s="13" t="s">
        <v>87</v>
      </c>
      <c r="K12" s="13"/>
      <c r="L12" s="10">
        <v>22640.792617701176</v>
      </c>
      <c r="M12" s="13"/>
    </row>
    <row r="13" spans="3:14" ht="12.75">
      <c r="C13" s="7"/>
      <c r="J13" s="8" t="s">
        <v>88</v>
      </c>
      <c r="L13" s="10">
        <v>12885.574380602991</v>
      </c>
      <c r="N13" s="10">
        <v>0</v>
      </c>
    </row>
    <row r="14" ht="12.75">
      <c r="C14" s="7"/>
    </row>
    <row r="15" spans="3:14" ht="12.75">
      <c r="C15" s="7"/>
      <c r="J15" s="13" t="s">
        <v>89</v>
      </c>
      <c r="K15" s="13"/>
      <c r="L15" s="42">
        <v>110883.92213004835</v>
      </c>
      <c r="M15" s="41"/>
      <c r="N15" s="42">
        <v>25972.022118389326</v>
      </c>
    </row>
    <row r="17" spans="12:14" ht="12.75">
      <c r="L17" s="8"/>
      <c r="M17" s="8"/>
      <c r="N17" s="8"/>
    </row>
    <row r="18" spans="12:14" ht="12.75">
      <c r="L18" s="8"/>
      <c r="M18" s="47"/>
      <c r="N18" s="8"/>
    </row>
    <row r="19" spans="9:14" ht="12.75">
      <c r="I19" s="8" t="s">
        <v>72</v>
      </c>
      <c r="J19" s="8" t="s">
        <v>84</v>
      </c>
      <c r="K19" s="13"/>
      <c r="L19" s="28">
        <v>-21348.95501166</v>
      </c>
      <c r="M19" s="28"/>
      <c r="N19" s="28">
        <v>-2045.7555452599984</v>
      </c>
    </row>
    <row r="20" spans="10:14" ht="12.75">
      <c r="J20" s="110" t="s">
        <v>94</v>
      </c>
      <c r="K20" s="13"/>
      <c r="L20" s="28">
        <v>-28429.28114857883</v>
      </c>
      <c r="M20" s="28"/>
      <c r="N20" s="28">
        <v>-22704.3005611951</v>
      </c>
    </row>
    <row r="21" spans="10:14" ht="12.75">
      <c r="J21" s="8" t="s">
        <v>85</v>
      </c>
      <c r="K21" s="13"/>
      <c r="L21" s="28">
        <v>-1000.13392530343</v>
      </c>
      <c r="M21" s="28"/>
      <c r="N21" s="28">
        <v>-1189.90775480144</v>
      </c>
    </row>
    <row r="22" spans="10:14" ht="12.75">
      <c r="J22" s="8" t="s">
        <v>86</v>
      </c>
      <c r="K22" s="13"/>
      <c r="L22" s="28">
        <v>-512.8806213935787</v>
      </c>
      <c r="M22" s="28"/>
      <c r="N22" s="28">
        <v>-36.521131577304324</v>
      </c>
    </row>
    <row r="23" spans="10:12" ht="12.75">
      <c r="J23" s="8" t="s">
        <v>87</v>
      </c>
      <c r="L23" s="10">
        <v>-15663.729360660102</v>
      </c>
    </row>
    <row r="24" spans="10:14" ht="12.75">
      <c r="J24" s="13" t="s">
        <v>88</v>
      </c>
      <c r="K24" s="13"/>
      <c r="M24" s="13"/>
      <c r="N24" s="28">
        <v>0</v>
      </c>
    </row>
    <row r="26" spans="10:14" ht="12.75">
      <c r="J26" s="13" t="s">
        <v>89</v>
      </c>
      <c r="K26" s="13"/>
      <c r="L26" s="42">
        <v>-66954.98006759594</v>
      </c>
      <c r="M26" s="41"/>
      <c r="N26" s="42">
        <v>-25976.484992833844</v>
      </c>
    </row>
    <row r="30" spans="9:14" ht="12.75">
      <c r="I30" s="22" t="s">
        <v>134</v>
      </c>
      <c r="J30" s="8" t="s">
        <v>135</v>
      </c>
      <c r="L30" s="10">
        <v>115273.68967138085</v>
      </c>
      <c r="N30" s="10">
        <v>20343.422213624955</v>
      </c>
    </row>
    <row r="31" spans="10:14" ht="12.75">
      <c r="J31" s="8" t="s">
        <v>136</v>
      </c>
      <c r="L31" s="10">
        <v>58.96423997778038</v>
      </c>
      <c r="N31" s="10">
        <v>5409.004599681295</v>
      </c>
    </row>
    <row r="32" spans="12:14" ht="12.75">
      <c r="L32" s="17">
        <v>115350.85207360834</v>
      </c>
      <c r="N32" s="17">
        <v>25752.42681330625</v>
      </c>
    </row>
    <row r="33" spans="1:15" ht="12">
      <c r="A33" s="8"/>
      <c r="B33" s="8"/>
      <c r="L33" s="8"/>
      <c r="M33" s="8"/>
      <c r="N33" s="8"/>
      <c r="O33" s="8"/>
    </row>
    <row r="34" spans="1:15" ht="12">
      <c r="A34" s="8"/>
      <c r="B34" s="8"/>
      <c r="L34" s="8"/>
      <c r="M34" s="8"/>
      <c r="N34" s="8"/>
      <c r="O34" s="8"/>
    </row>
    <row r="35" spans="1:15" ht="12">
      <c r="A35" s="8"/>
      <c r="B35" s="8"/>
      <c r="L35" s="8"/>
      <c r="M35" s="8"/>
      <c r="N35" s="8"/>
      <c r="O35" s="8"/>
    </row>
    <row r="36" spans="1:15" ht="12">
      <c r="A36" s="8"/>
      <c r="B36" s="8"/>
      <c r="L36" s="8"/>
      <c r="M36" s="8"/>
      <c r="N36" s="8"/>
      <c r="O36" s="8"/>
    </row>
    <row r="37" spans="1:15" ht="12">
      <c r="A37" s="8"/>
      <c r="B37" s="8"/>
      <c r="L37" s="8"/>
      <c r="M37" s="8"/>
      <c r="N37" s="8"/>
      <c r="O37" s="8"/>
    </row>
    <row r="38" spans="1:15" ht="12">
      <c r="A38" s="8"/>
      <c r="B38" s="8"/>
      <c r="C38" s="22" t="s">
        <v>90</v>
      </c>
      <c r="D38" s="8" t="s">
        <v>91</v>
      </c>
      <c r="L38" s="8"/>
      <c r="M38" s="8"/>
      <c r="N38" s="8"/>
      <c r="O38" s="8"/>
    </row>
    <row r="39" spans="1:15" ht="12">
      <c r="A39" s="8"/>
      <c r="B39" s="8"/>
      <c r="C39" s="86" t="s">
        <v>137</v>
      </c>
      <c r="D39" s="8" t="s">
        <v>138</v>
      </c>
      <c r="L39" s="8"/>
      <c r="M39" s="8"/>
      <c r="N39" s="8"/>
      <c r="O39" s="8"/>
    </row>
    <row r="40" spans="1:15" ht="12">
      <c r="A40" s="8"/>
      <c r="B40" s="8"/>
      <c r="L40" s="8"/>
      <c r="M40" s="8"/>
      <c r="N40" s="8"/>
      <c r="O40" s="8"/>
    </row>
    <row r="41" spans="1:15" ht="12">
      <c r="A41" s="8"/>
      <c r="B41" s="8"/>
      <c r="L41" s="8"/>
      <c r="M41" s="8"/>
      <c r="N41" s="8"/>
      <c r="O41" s="8"/>
    </row>
    <row r="42" spans="1:15" ht="12">
      <c r="A42" s="8"/>
      <c r="B42" s="8"/>
      <c r="L42" s="8"/>
      <c r="M42" s="8"/>
      <c r="N42" s="8"/>
      <c r="O42" s="8"/>
    </row>
    <row r="43" spans="1:15" ht="12">
      <c r="A43" s="8"/>
      <c r="B43" s="8"/>
      <c r="L43" s="8"/>
      <c r="M43" s="8"/>
      <c r="N43" s="8"/>
      <c r="O43" s="8"/>
    </row>
    <row r="44" spans="1:15" ht="12">
      <c r="A44" s="8"/>
      <c r="B44" s="8"/>
      <c r="L44" s="8"/>
      <c r="M44" s="8"/>
      <c r="N44" s="8"/>
      <c r="O44" s="8"/>
    </row>
    <row r="45" spans="1:15" ht="12">
      <c r="A45" s="8"/>
      <c r="B45" s="8"/>
      <c r="L45" s="8"/>
      <c r="M45" s="8"/>
      <c r="N45" s="8"/>
      <c r="O45" s="8"/>
    </row>
    <row r="46" spans="1:15" ht="12">
      <c r="A46" s="8"/>
      <c r="B46" s="8"/>
      <c r="L46" s="8"/>
      <c r="M46" s="8"/>
      <c r="N46" s="8"/>
      <c r="O46" s="8"/>
    </row>
    <row r="47" spans="1:15" ht="12">
      <c r="A47" s="8"/>
      <c r="B47" s="8"/>
      <c r="L47" s="8"/>
      <c r="M47" s="8"/>
      <c r="N47" s="8"/>
      <c r="O47" s="8"/>
    </row>
    <row r="48" spans="1:15" ht="12">
      <c r="A48" s="8"/>
      <c r="B48" s="8"/>
      <c r="L48" s="8"/>
      <c r="M48" s="8"/>
      <c r="N48" s="8"/>
      <c r="O48" s="8"/>
    </row>
    <row r="49" spans="1:15" ht="12">
      <c r="A49" s="8"/>
      <c r="B49" s="8"/>
      <c r="L49" s="8"/>
      <c r="M49" s="8"/>
      <c r="N49" s="8"/>
      <c r="O49" s="8"/>
    </row>
    <row r="50" spans="1:15" ht="12">
      <c r="A50" s="8"/>
      <c r="B50" s="8"/>
      <c r="L50" s="8"/>
      <c r="M50" s="8"/>
      <c r="N50" s="8"/>
      <c r="O50" s="8"/>
    </row>
    <row r="51" spans="1:15" ht="12">
      <c r="A51" s="8"/>
      <c r="B51" s="8"/>
      <c r="L51" s="8"/>
      <c r="M51" s="8"/>
      <c r="N51" s="8"/>
      <c r="O51" s="8"/>
    </row>
    <row r="52" spans="1:15" ht="12">
      <c r="A52" s="8"/>
      <c r="B52" s="8"/>
      <c r="L52" s="8"/>
      <c r="M52" s="8"/>
      <c r="N52" s="8"/>
      <c r="O52" s="8"/>
    </row>
    <row r="53" spans="1:15" ht="12">
      <c r="A53" s="8"/>
      <c r="B53" s="8"/>
      <c r="L53" s="8"/>
      <c r="M53" s="8"/>
      <c r="N53" s="8"/>
      <c r="O53" s="8"/>
    </row>
    <row r="54" spans="1:15" ht="12">
      <c r="A54" s="8"/>
      <c r="B54" s="8"/>
      <c r="L54" s="8"/>
      <c r="M54" s="8"/>
      <c r="N54" s="8"/>
      <c r="O54" s="8"/>
    </row>
    <row r="55" spans="1:15" ht="12">
      <c r="A55" s="8"/>
      <c r="B55" s="8"/>
      <c r="L55" s="8"/>
      <c r="M55" s="8"/>
      <c r="N55" s="8"/>
      <c r="O55" s="8"/>
    </row>
    <row r="56" spans="1:15" ht="12">
      <c r="A56" s="8"/>
      <c r="B56" s="8"/>
      <c r="L56" s="8"/>
      <c r="M56" s="8"/>
      <c r="N56" s="8"/>
      <c r="O56" s="8"/>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741"/>
  <sheetViews>
    <sheetView showGridLines="0" zoomScaleSheetLayoutView="100" workbookViewId="0" topLeftCell="A1">
      <pane xSplit="5" ySplit="3" topLeftCell="FZ4" activePane="bottomRight" state="frozen"/>
      <selection pane="topLeft" activeCell="H19" sqref="H19"/>
      <selection pane="topRight" activeCell="H19" sqref="H19"/>
      <selection pane="bottomLeft" activeCell="H19" sqref="H19"/>
      <selection pane="bottomRight" activeCell="H19" sqref="H19"/>
    </sheetView>
  </sheetViews>
  <sheetFormatPr defaultColWidth="8.00390625" defaultRowHeight="12.75"/>
  <cols>
    <col min="1" max="1" width="26.8515625" style="62" customWidth="1"/>
    <col min="2" max="2" width="9.57421875" style="62" bestFit="1" customWidth="1"/>
    <col min="3" max="3" width="8.00390625" style="62" customWidth="1"/>
    <col min="4" max="4" width="18.28125" style="62" customWidth="1"/>
    <col min="5" max="5" width="14.28125" style="62" customWidth="1"/>
    <col min="6" max="95" width="10.57421875" style="65" customWidth="1"/>
    <col min="96" max="96" width="11.57421875" style="65" bestFit="1" customWidth="1"/>
    <col min="97" max="97" width="10.57421875" style="65" customWidth="1"/>
    <col min="98" max="98" width="11.7109375" style="65" bestFit="1" customWidth="1"/>
    <col min="99" max="99" width="11.57421875" style="65" bestFit="1" customWidth="1"/>
    <col min="100" max="103" width="11.7109375" style="65" customWidth="1"/>
    <col min="104" max="104" width="12.421875" style="87" bestFit="1" customWidth="1"/>
    <col min="105" max="105" width="11.57421875" style="65" bestFit="1" customWidth="1"/>
    <col min="106" max="106" width="11.421875" style="65" bestFit="1" customWidth="1"/>
    <col min="107" max="107" width="11.7109375" style="65" bestFit="1" customWidth="1"/>
    <col min="108" max="108" width="11.421875" style="65" bestFit="1" customWidth="1"/>
    <col min="109" max="109" width="11.57421875" style="65" bestFit="1" customWidth="1"/>
    <col min="110" max="115" width="11.7109375" style="65" bestFit="1" customWidth="1"/>
    <col min="116" max="116" width="11.421875" style="65" bestFit="1" customWidth="1"/>
    <col min="117" max="117" width="11.421875" style="69" bestFit="1" customWidth="1"/>
    <col min="118" max="118" width="11.8515625" style="90" bestFit="1" customWidth="1"/>
    <col min="119" max="134" width="11.57421875" style="90" bestFit="1" customWidth="1"/>
    <col min="135" max="141" width="11.421875" style="87" bestFit="1" customWidth="1"/>
    <col min="142" max="142" width="11.140625" style="99" customWidth="1"/>
    <col min="143" max="155" width="11.421875" style="87" bestFit="1" customWidth="1"/>
    <col min="156" max="156" width="11.57421875" style="87" customWidth="1"/>
    <col min="157" max="158" width="11.421875" style="87" bestFit="1" customWidth="1"/>
    <col min="159" max="160" width="11.421875" style="109" bestFit="1" customWidth="1"/>
    <col min="161" max="171" width="11.421875" style="87" bestFit="1" customWidth="1"/>
    <col min="172" max="172" width="11.421875" style="65" bestFit="1" customWidth="1"/>
    <col min="173" max="173" width="10.7109375" style="65" customWidth="1"/>
    <col min="174" max="175" width="13.140625" style="65" bestFit="1" customWidth="1"/>
    <col min="176" max="182" width="10.7109375" style="65" customWidth="1"/>
    <col min="183" max="185" width="10.57421875" style="65" customWidth="1"/>
    <col min="186" max="192" width="8.7109375" style="65" bestFit="1" customWidth="1"/>
    <col min="193" max="194" width="11.00390625" style="65" bestFit="1" customWidth="1"/>
    <col min="195" max="201" width="8.7109375" style="65" bestFit="1" customWidth="1"/>
    <col min="202" max="16384" width="8.00390625" style="65" customWidth="1"/>
  </cols>
  <sheetData>
    <row r="1" spans="1:2" ht="18.75" customHeight="1">
      <c r="A1" s="53" t="s">
        <v>115</v>
      </c>
      <c r="B1" s="53"/>
    </row>
    <row r="2" ht="9.75" customHeight="1">
      <c r="A2" s="53"/>
    </row>
    <row r="3" spans="1:201" s="81" customFormat="1" ht="15.75">
      <c r="A3" s="54"/>
      <c r="B3" s="55"/>
      <c r="C3" s="56"/>
      <c r="D3" s="54"/>
      <c r="E3" s="56"/>
      <c r="F3" s="80">
        <v>36342</v>
      </c>
      <c r="G3" s="80">
        <v>36373</v>
      </c>
      <c r="H3" s="80">
        <v>36404</v>
      </c>
      <c r="I3" s="80">
        <v>36434</v>
      </c>
      <c r="J3" s="80">
        <v>36465</v>
      </c>
      <c r="K3" s="80">
        <v>36495</v>
      </c>
      <c r="L3" s="80">
        <v>36526</v>
      </c>
      <c r="M3" s="80">
        <v>36557</v>
      </c>
      <c r="N3" s="80">
        <v>36586</v>
      </c>
      <c r="O3" s="80">
        <v>36617</v>
      </c>
      <c r="P3" s="80">
        <v>36647</v>
      </c>
      <c r="Q3" s="80">
        <v>36678</v>
      </c>
      <c r="R3" s="80">
        <v>36708</v>
      </c>
      <c r="S3" s="80">
        <v>36739</v>
      </c>
      <c r="T3" s="80">
        <v>36770</v>
      </c>
      <c r="U3" s="80">
        <v>36800</v>
      </c>
      <c r="V3" s="80">
        <v>36831</v>
      </c>
      <c r="W3" s="80">
        <v>36861</v>
      </c>
      <c r="X3" s="80">
        <v>36892</v>
      </c>
      <c r="Y3" s="80">
        <v>36923</v>
      </c>
      <c r="Z3" s="80">
        <v>36951</v>
      </c>
      <c r="AA3" s="80">
        <v>36982</v>
      </c>
      <c r="AB3" s="80">
        <v>37012</v>
      </c>
      <c r="AC3" s="80">
        <v>37043</v>
      </c>
      <c r="AD3" s="80">
        <v>37073</v>
      </c>
      <c r="AE3" s="80">
        <v>37104</v>
      </c>
      <c r="AF3" s="80">
        <v>37135</v>
      </c>
      <c r="AG3" s="80">
        <v>37165</v>
      </c>
      <c r="AH3" s="80">
        <v>37196</v>
      </c>
      <c r="AI3" s="80">
        <v>37226</v>
      </c>
      <c r="AJ3" s="80">
        <v>37257</v>
      </c>
      <c r="AK3" s="80">
        <v>37288</v>
      </c>
      <c r="AL3" s="80">
        <v>37316</v>
      </c>
      <c r="AM3" s="80">
        <v>37347</v>
      </c>
      <c r="AN3" s="80">
        <v>37377</v>
      </c>
      <c r="AO3" s="80">
        <v>37408</v>
      </c>
      <c r="AP3" s="80">
        <v>37438</v>
      </c>
      <c r="AQ3" s="80">
        <v>37469</v>
      </c>
      <c r="AR3" s="80">
        <v>37500</v>
      </c>
      <c r="AS3" s="80">
        <v>37530</v>
      </c>
      <c r="AT3" s="80">
        <v>37561</v>
      </c>
      <c r="AU3" s="80">
        <v>37591</v>
      </c>
      <c r="AV3" s="80">
        <v>37622</v>
      </c>
      <c r="AW3" s="80">
        <v>37653</v>
      </c>
      <c r="AX3" s="80">
        <v>37681</v>
      </c>
      <c r="AY3" s="80">
        <v>37712</v>
      </c>
      <c r="AZ3" s="80">
        <v>37742</v>
      </c>
      <c r="BA3" s="80">
        <v>37773</v>
      </c>
      <c r="BB3" s="80">
        <v>37803</v>
      </c>
      <c r="BC3" s="80">
        <v>37834</v>
      </c>
      <c r="BD3" s="80">
        <v>37865</v>
      </c>
      <c r="BE3" s="80">
        <v>37895</v>
      </c>
      <c r="BF3" s="80">
        <v>37926</v>
      </c>
      <c r="BG3" s="80">
        <v>37956</v>
      </c>
      <c r="BH3" s="80">
        <v>37987</v>
      </c>
      <c r="BI3" s="80">
        <v>38018</v>
      </c>
      <c r="BJ3" s="80">
        <v>38047</v>
      </c>
      <c r="BK3" s="80">
        <v>38078</v>
      </c>
      <c r="BL3" s="80">
        <v>38108</v>
      </c>
      <c r="BM3" s="80">
        <v>38139</v>
      </c>
      <c r="BN3" s="80">
        <v>38169</v>
      </c>
      <c r="BO3" s="80">
        <v>38200</v>
      </c>
      <c r="BP3" s="80">
        <v>38231</v>
      </c>
      <c r="BQ3" s="80">
        <v>38261</v>
      </c>
      <c r="BR3" s="80">
        <v>38292</v>
      </c>
      <c r="BS3" s="80">
        <v>38322</v>
      </c>
      <c r="BT3" s="80">
        <v>38353</v>
      </c>
      <c r="BU3" s="80">
        <v>38384</v>
      </c>
      <c r="BV3" s="80">
        <v>38412</v>
      </c>
      <c r="BW3" s="80">
        <v>38443</v>
      </c>
      <c r="BX3" s="80">
        <v>38473</v>
      </c>
      <c r="BY3" s="80">
        <v>38504</v>
      </c>
      <c r="BZ3" s="80">
        <v>38534</v>
      </c>
      <c r="CA3" s="80">
        <v>38565</v>
      </c>
      <c r="CB3" s="80">
        <v>38596</v>
      </c>
      <c r="CC3" s="80">
        <v>38626</v>
      </c>
      <c r="CD3" s="80">
        <v>38657</v>
      </c>
      <c r="CE3" s="80">
        <v>38687</v>
      </c>
      <c r="CF3" s="80">
        <v>38718</v>
      </c>
      <c r="CG3" s="80">
        <v>38749</v>
      </c>
      <c r="CH3" s="80">
        <v>38777</v>
      </c>
      <c r="CI3" s="80">
        <v>38808</v>
      </c>
      <c r="CJ3" s="80">
        <v>38838</v>
      </c>
      <c r="CK3" s="80">
        <v>38869</v>
      </c>
      <c r="CL3" s="80">
        <v>38899</v>
      </c>
      <c r="CM3" s="80">
        <v>38930</v>
      </c>
      <c r="CN3" s="80">
        <v>38961</v>
      </c>
      <c r="CO3" s="80">
        <v>38991</v>
      </c>
      <c r="CP3" s="80">
        <v>39022</v>
      </c>
      <c r="CQ3" s="80">
        <v>39052</v>
      </c>
      <c r="CR3" s="80">
        <v>39083</v>
      </c>
      <c r="CS3" s="80">
        <v>39114</v>
      </c>
      <c r="CT3" s="80">
        <v>39142</v>
      </c>
      <c r="CU3" s="80">
        <v>39173</v>
      </c>
      <c r="CV3" s="80">
        <v>39203</v>
      </c>
      <c r="CW3" s="80">
        <v>39234</v>
      </c>
      <c r="CX3" s="80">
        <v>39264</v>
      </c>
      <c r="CY3" s="80">
        <v>39295</v>
      </c>
      <c r="CZ3" s="80">
        <v>39326</v>
      </c>
      <c r="DA3" s="80">
        <v>39356</v>
      </c>
      <c r="DB3" s="80">
        <v>39387</v>
      </c>
      <c r="DC3" s="80">
        <v>39417</v>
      </c>
      <c r="DD3" s="80">
        <v>39448</v>
      </c>
      <c r="DE3" s="80">
        <v>39479</v>
      </c>
      <c r="DF3" s="80">
        <v>39508</v>
      </c>
      <c r="DG3" s="80">
        <v>39539</v>
      </c>
      <c r="DH3" s="80">
        <v>39569</v>
      </c>
      <c r="DI3" s="80">
        <v>39600</v>
      </c>
      <c r="DJ3" s="80">
        <v>39630</v>
      </c>
      <c r="DK3" s="80">
        <v>39661</v>
      </c>
      <c r="DL3" s="80">
        <v>39692</v>
      </c>
      <c r="DM3" s="80">
        <v>39722</v>
      </c>
      <c r="DN3" s="80">
        <v>39753</v>
      </c>
      <c r="DO3" s="80">
        <v>39783</v>
      </c>
      <c r="DP3" s="80">
        <v>39814</v>
      </c>
      <c r="DQ3" s="80">
        <v>39845</v>
      </c>
      <c r="DR3" s="80">
        <v>39873</v>
      </c>
      <c r="DS3" s="80">
        <v>39904</v>
      </c>
      <c r="DT3" s="80">
        <v>39934</v>
      </c>
      <c r="DU3" s="80">
        <v>39965</v>
      </c>
      <c r="DV3" s="80">
        <v>39995</v>
      </c>
      <c r="DW3" s="80">
        <v>40026</v>
      </c>
      <c r="DX3" s="80">
        <v>40057</v>
      </c>
      <c r="DY3" s="80">
        <v>40087</v>
      </c>
      <c r="DZ3" s="80">
        <v>40118</v>
      </c>
      <c r="EA3" s="80">
        <v>40148</v>
      </c>
      <c r="EB3" s="80">
        <v>40179</v>
      </c>
      <c r="EC3" s="80">
        <v>40210</v>
      </c>
      <c r="ED3" s="80">
        <v>40238</v>
      </c>
      <c r="EE3" s="80">
        <v>40269</v>
      </c>
      <c r="EF3" s="80">
        <v>40299</v>
      </c>
      <c r="EG3" s="80">
        <v>40330</v>
      </c>
      <c r="EH3" s="80">
        <v>40360</v>
      </c>
      <c r="EI3" s="80">
        <v>40391</v>
      </c>
      <c r="EJ3" s="80">
        <v>40422</v>
      </c>
      <c r="EK3" s="80">
        <v>40452</v>
      </c>
      <c r="EL3" s="80">
        <v>40483</v>
      </c>
      <c r="EM3" s="80">
        <v>40513</v>
      </c>
      <c r="EN3" s="80">
        <v>40544</v>
      </c>
      <c r="EO3" s="80">
        <v>40575</v>
      </c>
      <c r="EP3" s="80">
        <v>40603</v>
      </c>
      <c r="EQ3" s="80">
        <v>40634</v>
      </c>
      <c r="ER3" s="80">
        <v>40664</v>
      </c>
      <c r="ES3" s="80">
        <v>40695</v>
      </c>
      <c r="ET3" s="80">
        <v>40725</v>
      </c>
      <c r="EU3" s="80">
        <v>40756</v>
      </c>
      <c r="EV3" s="80">
        <v>40787</v>
      </c>
      <c r="EW3" s="80">
        <v>40817</v>
      </c>
      <c r="EX3" s="80">
        <v>40848</v>
      </c>
      <c r="EY3" s="80">
        <v>40878</v>
      </c>
      <c r="EZ3" s="80">
        <v>40909</v>
      </c>
      <c r="FA3" s="80">
        <v>40940</v>
      </c>
      <c r="FB3" s="80">
        <v>40969</v>
      </c>
      <c r="FC3" s="80">
        <v>41000</v>
      </c>
      <c r="FD3" s="80">
        <v>41030</v>
      </c>
      <c r="FE3" s="80">
        <v>41061</v>
      </c>
      <c r="FF3" s="80">
        <v>41091</v>
      </c>
      <c r="FG3" s="80">
        <v>41122</v>
      </c>
      <c r="FH3" s="80">
        <v>41153</v>
      </c>
      <c r="FI3" s="80">
        <v>41183</v>
      </c>
      <c r="FJ3" s="80">
        <v>41214</v>
      </c>
      <c r="FK3" s="80">
        <v>41244</v>
      </c>
      <c r="FL3" s="80">
        <v>41275</v>
      </c>
      <c r="FM3" s="80">
        <v>41306</v>
      </c>
      <c r="FN3" s="80">
        <v>41334</v>
      </c>
      <c r="FO3" s="80">
        <v>41365</v>
      </c>
      <c r="FP3" s="80">
        <v>41395</v>
      </c>
      <c r="FQ3" s="80">
        <v>41426</v>
      </c>
      <c r="FR3" s="80">
        <v>41456</v>
      </c>
      <c r="FS3" s="80">
        <v>41487</v>
      </c>
      <c r="FT3" s="80">
        <v>41518</v>
      </c>
      <c r="FU3" s="80">
        <v>41548</v>
      </c>
      <c r="FV3" s="80">
        <v>41579</v>
      </c>
      <c r="FW3" s="80">
        <v>41609</v>
      </c>
      <c r="FX3" s="80">
        <v>41640</v>
      </c>
      <c r="FY3" s="80">
        <v>41671</v>
      </c>
      <c r="FZ3" s="80">
        <v>41699</v>
      </c>
      <c r="GA3" s="80">
        <v>41730</v>
      </c>
      <c r="GB3" s="80">
        <v>41760</v>
      </c>
      <c r="GC3" s="80">
        <v>41791</v>
      </c>
      <c r="GD3" s="80">
        <v>41821</v>
      </c>
      <c r="GE3" s="80">
        <v>41852</v>
      </c>
      <c r="GF3" s="80">
        <v>41883</v>
      </c>
      <c r="GG3" s="80">
        <v>41913</v>
      </c>
      <c r="GH3" s="80">
        <v>41944</v>
      </c>
      <c r="GI3" s="80">
        <v>41974</v>
      </c>
      <c r="GJ3" s="80">
        <v>42005</v>
      </c>
      <c r="GK3" s="80">
        <v>42036</v>
      </c>
      <c r="GL3" s="80">
        <v>42064</v>
      </c>
      <c r="GM3" s="80">
        <v>42095</v>
      </c>
      <c r="GN3" s="80">
        <v>42125</v>
      </c>
      <c r="GO3" s="80">
        <v>42156</v>
      </c>
      <c r="GP3" s="80">
        <v>42186</v>
      </c>
      <c r="GQ3" s="80">
        <v>42217</v>
      </c>
      <c r="GR3" s="80">
        <v>42248</v>
      </c>
      <c r="GS3" s="80">
        <v>42278</v>
      </c>
    </row>
    <row r="4" spans="1:172" ht="15.75">
      <c r="A4" s="66" t="s">
        <v>116</v>
      </c>
      <c r="B4" s="56"/>
      <c r="C4" s="56"/>
      <c r="D4" s="56"/>
      <c r="E4" s="64"/>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EE4" s="90"/>
      <c r="EF4" s="90"/>
      <c r="EG4" s="90"/>
      <c r="EH4" s="90"/>
      <c r="EI4" s="90"/>
      <c r="EJ4" s="90"/>
      <c r="EK4" s="90"/>
      <c r="EL4" s="10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row>
    <row r="5" spans="1:172" ht="15.75">
      <c r="A5" s="66" t="s">
        <v>170</v>
      </c>
      <c r="B5" s="65"/>
      <c r="C5" s="67"/>
      <c r="D5" s="67"/>
      <c r="E5" s="58"/>
      <c r="F5" s="69"/>
      <c r="G5" s="69"/>
      <c r="H5" s="69"/>
      <c r="I5" s="69"/>
      <c r="J5" s="69"/>
      <c r="K5" s="69"/>
      <c r="L5" s="69"/>
      <c r="M5" s="69"/>
      <c r="N5" s="69"/>
      <c r="O5" s="69"/>
      <c r="P5" s="69"/>
      <c r="Q5" s="69"/>
      <c r="R5" s="69"/>
      <c r="S5" s="69"/>
      <c r="T5" s="69"/>
      <c r="U5" s="69"/>
      <c r="V5" s="69"/>
      <c r="W5" s="69"/>
      <c r="X5" s="82" t="s">
        <v>171</v>
      </c>
      <c r="Y5" s="82" t="s">
        <v>171</v>
      </c>
      <c r="Z5" s="82" t="s">
        <v>171</v>
      </c>
      <c r="AA5" s="82" t="s">
        <v>171</v>
      </c>
      <c r="AB5" s="82" t="s">
        <v>171</v>
      </c>
      <c r="AC5" s="82" t="s">
        <v>171</v>
      </c>
      <c r="AD5" s="82" t="s">
        <v>171</v>
      </c>
      <c r="AE5" s="82" t="s">
        <v>171</v>
      </c>
      <c r="AF5" s="82" t="s">
        <v>171</v>
      </c>
      <c r="AG5" s="82" t="s">
        <v>171</v>
      </c>
      <c r="AH5" s="82" t="s">
        <v>171</v>
      </c>
      <c r="AI5" s="82" t="s">
        <v>171</v>
      </c>
      <c r="AJ5" s="82" t="s">
        <v>171</v>
      </c>
      <c r="AK5" s="82" t="s">
        <v>171</v>
      </c>
      <c r="AL5" s="82" t="s">
        <v>171</v>
      </c>
      <c r="AM5" s="82" t="s">
        <v>171</v>
      </c>
      <c r="AN5" s="82" t="s">
        <v>171</v>
      </c>
      <c r="AO5" s="82" t="s">
        <v>171</v>
      </c>
      <c r="AP5" s="82" t="s">
        <v>171</v>
      </c>
      <c r="AQ5" s="82" t="s">
        <v>171</v>
      </c>
      <c r="AR5" s="82" t="s">
        <v>171</v>
      </c>
      <c r="AS5" s="82" t="s">
        <v>171</v>
      </c>
      <c r="AT5" s="82" t="s">
        <v>171</v>
      </c>
      <c r="AU5" s="82" t="s">
        <v>171</v>
      </c>
      <c r="AV5" s="82" t="s">
        <v>171</v>
      </c>
      <c r="AW5" s="82" t="s">
        <v>171</v>
      </c>
      <c r="AX5" s="82" t="s">
        <v>171</v>
      </c>
      <c r="AY5" s="82" t="s">
        <v>171</v>
      </c>
      <c r="AZ5" s="82" t="s">
        <v>171</v>
      </c>
      <c r="BA5" s="82" t="s">
        <v>171</v>
      </c>
      <c r="BB5" s="82" t="s">
        <v>171</v>
      </c>
      <c r="BC5" s="82" t="s">
        <v>171</v>
      </c>
      <c r="BD5" s="82" t="s">
        <v>171</v>
      </c>
      <c r="BE5" s="82" t="s">
        <v>171</v>
      </c>
      <c r="BF5" s="82" t="s">
        <v>171</v>
      </c>
      <c r="BG5" s="82" t="s">
        <v>171</v>
      </c>
      <c r="BH5" s="82" t="s">
        <v>171</v>
      </c>
      <c r="BI5" s="82" t="s">
        <v>171</v>
      </c>
      <c r="BJ5" s="82" t="s">
        <v>171</v>
      </c>
      <c r="BK5" s="82" t="s">
        <v>171</v>
      </c>
      <c r="BL5" s="82" t="s">
        <v>171</v>
      </c>
      <c r="BM5" s="82" t="s">
        <v>171</v>
      </c>
      <c r="BN5" s="82" t="s">
        <v>171</v>
      </c>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EE5" s="90"/>
      <c r="EF5" s="90"/>
      <c r="EG5" s="90"/>
      <c r="EH5" s="90"/>
      <c r="EI5" s="90"/>
      <c r="EJ5" s="90"/>
      <c r="EK5" s="90"/>
      <c r="EL5" s="10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row>
    <row r="6" spans="1:172" ht="15.75">
      <c r="A6" s="53" t="s">
        <v>6</v>
      </c>
      <c r="B6" s="68"/>
      <c r="C6" s="58"/>
      <c r="D6" s="58"/>
      <c r="E6" s="58"/>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EE6" s="90"/>
      <c r="EF6" s="90"/>
      <c r="EG6" s="90"/>
      <c r="EH6" s="90"/>
      <c r="EI6" s="90"/>
      <c r="EJ6" s="90"/>
      <c r="EK6" s="90"/>
      <c r="EL6" s="10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row>
    <row r="7" spans="1:201" ht="12">
      <c r="A7" s="84">
        <v>1</v>
      </c>
      <c r="B7" s="75" t="s">
        <v>7</v>
      </c>
      <c r="C7" s="58"/>
      <c r="D7" s="58"/>
      <c r="E7" s="58"/>
      <c r="F7" s="69">
        <v>23977.44544304</v>
      </c>
      <c r="G7" s="69">
        <v>23725.093775</v>
      </c>
      <c r="H7" s="69">
        <v>22844.744295110002</v>
      </c>
      <c r="I7" s="69">
        <v>24907.075964</v>
      </c>
      <c r="J7" s="69">
        <v>28881.92834</v>
      </c>
      <c r="K7" s="69">
        <v>30086.807937</v>
      </c>
      <c r="L7" s="69">
        <v>24155.850072</v>
      </c>
      <c r="M7" s="69">
        <v>23546.093239</v>
      </c>
      <c r="N7" s="69">
        <v>24493.345924</v>
      </c>
      <c r="O7" s="69">
        <v>26750.963046</v>
      </c>
      <c r="P7" s="69">
        <v>28378.866280180002</v>
      </c>
      <c r="Q7" s="69">
        <v>29963.92876196079</v>
      </c>
      <c r="R7" s="69">
        <v>30530.545138024634</v>
      </c>
      <c r="S7" s="69">
        <v>30777.921552209085</v>
      </c>
      <c r="T7" s="69">
        <v>31680.54045103</v>
      </c>
      <c r="U7" s="69">
        <v>32769.180398</v>
      </c>
      <c r="V7" s="69">
        <v>36185.60591125</v>
      </c>
      <c r="W7" s="69">
        <v>38025.07030660637</v>
      </c>
      <c r="X7" s="69">
        <v>36029.14932544545</v>
      </c>
      <c r="Y7" s="69">
        <v>32240.3256976295</v>
      </c>
      <c r="Z7" s="69">
        <v>33012.13933754412</v>
      </c>
      <c r="AA7" s="69">
        <v>33493.02593035995</v>
      </c>
      <c r="AB7" s="69">
        <v>33472.57717224756</v>
      </c>
      <c r="AC7" s="69">
        <v>32897.74939288434</v>
      </c>
      <c r="AD7" s="69">
        <v>31524.842108428802</v>
      </c>
      <c r="AE7" s="69">
        <v>33029.13971642481</v>
      </c>
      <c r="AF7" s="69">
        <v>32661.889184745774</v>
      </c>
      <c r="AG7" s="69">
        <v>30957.71150409786</v>
      </c>
      <c r="AH7" s="69">
        <v>31436.589027267055</v>
      </c>
      <c r="AI7" s="69">
        <v>30558.23379262819</v>
      </c>
      <c r="AJ7" s="69">
        <v>28788.84462112272</v>
      </c>
      <c r="AK7" s="69">
        <v>29386.931845216972</v>
      </c>
      <c r="AL7" s="69">
        <v>29868.356611973148</v>
      </c>
      <c r="AM7" s="69">
        <v>31356.944036892513</v>
      </c>
      <c r="AN7" s="69">
        <v>31868.155960592707</v>
      </c>
      <c r="AO7" s="69">
        <v>33013.13309874604</v>
      </c>
      <c r="AP7" s="69">
        <v>32060.212588040653</v>
      </c>
      <c r="AQ7" s="69">
        <v>32810.8028192076</v>
      </c>
      <c r="AR7" s="69">
        <v>32932.40608462401</v>
      </c>
      <c r="AS7" s="69">
        <v>33367.845001577654</v>
      </c>
      <c r="AT7" s="69">
        <v>33735.63277014021</v>
      </c>
      <c r="AU7" s="69">
        <v>31897.429243450224</v>
      </c>
      <c r="AV7" s="69">
        <v>29596.423863081527</v>
      </c>
      <c r="AW7" s="69">
        <v>30143.328443362494</v>
      </c>
      <c r="AX7" s="69">
        <v>29302.995852562977</v>
      </c>
      <c r="AY7" s="69">
        <v>29401.182205482135</v>
      </c>
      <c r="AZ7" s="69">
        <v>30003.98525119487</v>
      </c>
      <c r="BA7" s="69">
        <v>29431.736366633188</v>
      </c>
      <c r="BB7" s="69">
        <v>28764.399777401595</v>
      </c>
      <c r="BC7" s="69">
        <v>29217.013083928527</v>
      </c>
      <c r="BD7" s="69">
        <v>31223.314276351975</v>
      </c>
      <c r="BE7" s="69">
        <v>30577.166135224477</v>
      </c>
      <c r="BF7" s="69">
        <v>32043.572212344254</v>
      </c>
      <c r="BG7" s="69">
        <v>33105.35804552781</v>
      </c>
      <c r="BH7" s="69">
        <v>31246.732398275515</v>
      </c>
      <c r="BI7" s="69">
        <v>31781.297471287424</v>
      </c>
      <c r="BJ7" s="69">
        <v>31417.512110407908</v>
      </c>
      <c r="BK7" s="69">
        <v>30654.744170292804</v>
      </c>
      <c r="BL7" s="69">
        <v>30717.77196041244</v>
      </c>
      <c r="BM7" s="69">
        <v>31489.20009067933</v>
      </c>
      <c r="BN7" s="69">
        <v>30744.718937691603</v>
      </c>
      <c r="BO7" s="69">
        <v>31350.48398936696</v>
      </c>
      <c r="BP7" s="69">
        <v>32034.476084815757</v>
      </c>
      <c r="BQ7" s="69">
        <v>32519.13891912326</v>
      </c>
      <c r="BR7" s="69">
        <v>34793.83937242225</v>
      </c>
      <c r="BS7" s="69">
        <v>35564.00250685579</v>
      </c>
      <c r="BT7" s="69">
        <v>33993.000958966244</v>
      </c>
      <c r="BU7" s="69">
        <v>35387.943420667216</v>
      </c>
      <c r="BV7" s="69">
        <v>34932.47838573687</v>
      </c>
      <c r="BW7" s="69">
        <v>35894.57260125706</v>
      </c>
      <c r="BX7" s="69">
        <v>35647.90914458369</v>
      </c>
      <c r="BY7" s="69">
        <v>35453.74283647606</v>
      </c>
      <c r="BZ7" s="69">
        <v>34837.163122279104</v>
      </c>
      <c r="CA7" s="69">
        <v>34335.6279178022</v>
      </c>
      <c r="CB7" s="69">
        <v>35072.913563238355</v>
      </c>
      <c r="CC7" s="69">
        <v>35403.93261939051</v>
      </c>
      <c r="CD7" s="69">
        <v>36229.82356092047</v>
      </c>
      <c r="CE7" s="69">
        <v>36546.219415874344</v>
      </c>
      <c r="CF7" s="69">
        <v>39087.53110668314</v>
      </c>
      <c r="CG7" s="69">
        <v>36518.30132854065</v>
      </c>
      <c r="CH7" s="69">
        <v>36414.43174410813</v>
      </c>
      <c r="CI7" s="69">
        <v>37979.29339112493</v>
      </c>
      <c r="CJ7" s="69">
        <v>39735.16870919539</v>
      </c>
      <c r="CK7" s="69">
        <v>36919.94074891836</v>
      </c>
      <c r="CL7" s="69">
        <v>37268.90041073935</v>
      </c>
      <c r="CM7" s="69">
        <v>38824.183678805224</v>
      </c>
      <c r="CN7" s="69">
        <v>38364.66124479653</v>
      </c>
      <c r="CO7" s="69">
        <v>40314.88141355362</v>
      </c>
      <c r="CP7" s="69">
        <v>41591.04012294443</v>
      </c>
      <c r="CQ7" s="69">
        <v>40986.32310460832</v>
      </c>
      <c r="CR7" s="69">
        <v>40944.36838036621</v>
      </c>
      <c r="CS7" s="69">
        <v>41432.9600970506</v>
      </c>
      <c r="CT7" s="69">
        <v>40687.94757520448</v>
      </c>
      <c r="CU7" s="69">
        <v>43172.68825741063</v>
      </c>
      <c r="CV7" s="69">
        <v>41860.71734851617</v>
      </c>
      <c r="CW7" s="69">
        <v>41922.58369256601</v>
      </c>
      <c r="CX7" s="69">
        <v>42268.26459018143</v>
      </c>
      <c r="CY7" s="69">
        <v>38919.76167106378</v>
      </c>
      <c r="CZ7" s="87">
        <v>38637.50355656184</v>
      </c>
      <c r="DA7" s="69">
        <v>42177.56584685729</v>
      </c>
      <c r="DB7" s="69">
        <v>44237.253740247084</v>
      </c>
      <c r="DC7" s="69">
        <v>44227.773478774485</v>
      </c>
      <c r="DD7" s="69">
        <v>43073.41303912698</v>
      </c>
      <c r="DE7" s="69">
        <v>45276.74136655467</v>
      </c>
      <c r="DF7" s="69">
        <v>43649.5688954569</v>
      </c>
      <c r="DG7" s="69">
        <v>43786.18215409327</v>
      </c>
      <c r="DH7" s="69">
        <v>42524.978613396015</v>
      </c>
      <c r="DI7" s="69">
        <v>42307.674497853855</v>
      </c>
      <c r="DJ7" s="69">
        <v>40462.46691738749</v>
      </c>
      <c r="DK7" s="69">
        <v>37950.162889672545</v>
      </c>
      <c r="DL7" s="69">
        <v>36915.122356170046</v>
      </c>
      <c r="DM7" s="90">
        <v>38587.94287467439</v>
      </c>
      <c r="DN7" s="90">
        <v>40169.54721348815</v>
      </c>
      <c r="DO7" s="90">
        <v>40348.52642876907</v>
      </c>
      <c r="DP7" s="90">
        <v>36618.4693004122</v>
      </c>
      <c r="DQ7" s="90">
        <v>36051.318347282315</v>
      </c>
      <c r="DR7" s="90">
        <v>36851.125587897746</v>
      </c>
      <c r="DS7" s="90">
        <v>37396.180690925656</v>
      </c>
      <c r="DT7" s="90">
        <v>40322.88975712207</v>
      </c>
      <c r="DU7" s="90">
        <v>38392.92863717322</v>
      </c>
      <c r="DV7" s="90">
        <v>37905.11593303939</v>
      </c>
      <c r="DW7" s="90">
        <v>36894.97500314551</v>
      </c>
      <c r="DX7" s="90">
        <v>36858.099642990404</v>
      </c>
      <c r="DY7" s="90">
        <v>36619.82940687191</v>
      </c>
      <c r="DZ7" s="90">
        <v>37300.52604827249</v>
      </c>
      <c r="EA7" s="90">
        <v>35618.463125732764</v>
      </c>
      <c r="EB7" s="90">
        <v>34699.53465865123</v>
      </c>
      <c r="EC7" s="90">
        <v>35404.8332719572</v>
      </c>
      <c r="ED7" s="90">
        <v>34673.368319408466</v>
      </c>
      <c r="EE7" s="90">
        <v>36502.00064899601</v>
      </c>
      <c r="EF7" s="90">
        <v>37725.33106455132</v>
      </c>
      <c r="EG7" s="90">
        <v>38242.320126606995</v>
      </c>
      <c r="EH7" s="90">
        <v>40302.80200285894</v>
      </c>
      <c r="EI7" s="90">
        <v>40166.697374008356</v>
      </c>
      <c r="EJ7" s="90">
        <v>40573.481047057045</v>
      </c>
      <c r="EK7" s="90">
        <v>41874.76938167439</v>
      </c>
      <c r="EL7" s="100">
        <v>41038.167705637825</v>
      </c>
      <c r="EM7" s="90">
        <v>43488.83183039784</v>
      </c>
      <c r="EN7" s="90">
        <v>45236.69255670853</v>
      </c>
      <c r="EO7" s="90">
        <v>47319.9959175537</v>
      </c>
      <c r="EP7" s="90">
        <v>45994.49453420661</v>
      </c>
      <c r="EQ7" s="90">
        <v>48635.08560542483</v>
      </c>
      <c r="ER7" s="90">
        <v>47899.87216608867</v>
      </c>
      <c r="ES7" s="90">
        <v>49234.97215667146</v>
      </c>
      <c r="ET7" s="90">
        <v>49733.7643977584</v>
      </c>
      <c r="EU7" s="90">
        <v>51186.02056150453</v>
      </c>
      <c r="EV7" s="90">
        <v>47375.35154806142</v>
      </c>
      <c r="EW7" s="90">
        <v>49985.17106943928</v>
      </c>
      <c r="EX7" s="90">
        <v>50295.29973918055</v>
      </c>
      <c r="EY7" s="90">
        <v>49691.29206407972</v>
      </c>
      <c r="EZ7" s="90">
        <v>50497.6075588282</v>
      </c>
      <c r="FA7" s="90">
        <v>51314.62508536748</v>
      </c>
      <c r="FB7" s="90">
        <v>50495.17935837807</v>
      </c>
      <c r="FC7" s="90">
        <v>51053.24322345139</v>
      </c>
      <c r="FD7" s="90">
        <v>51874.559068680974</v>
      </c>
      <c r="FE7" s="90">
        <v>52409.8983103157</v>
      </c>
      <c r="FF7" s="90">
        <v>51793.016181495586</v>
      </c>
      <c r="FG7" s="90">
        <v>54767.184317879924</v>
      </c>
      <c r="FH7" s="90">
        <v>56538.438963974535</v>
      </c>
      <c r="FI7" s="90">
        <v>58767.25660170781</v>
      </c>
      <c r="FJ7" s="90">
        <v>59473.302779746286</v>
      </c>
      <c r="FK7" s="90">
        <v>59837.210567741226</v>
      </c>
      <c r="FL7" s="90">
        <v>58430.71072803489</v>
      </c>
      <c r="FM7" s="90">
        <v>58375.69871954382</v>
      </c>
      <c r="FN7" s="90">
        <v>58784.83630822615</v>
      </c>
      <c r="FO7" s="90">
        <v>58221.08463187454</v>
      </c>
      <c r="FP7" s="90">
        <v>60058.58940332278</v>
      </c>
      <c r="FQ7" s="90">
        <v>61473.170405524535</v>
      </c>
      <c r="FR7" s="90">
        <v>62453.5247460761</v>
      </c>
      <c r="FS7" s="90">
        <v>62397.00724815116</v>
      </c>
      <c r="FT7" s="90">
        <v>64410.91228747167</v>
      </c>
      <c r="FU7" s="90">
        <v>65302.766006058286</v>
      </c>
      <c r="FV7" s="90">
        <v>66967.68118115337</v>
      </c>
      <c r="FW7" s="90">
        <v>66187.01522196546</v>
      </c>
      <c r="FX7" s="90">
        <v>64374.91874826501</v>
      </c>
      <c r="FY7" s="90">
        <v>65907.22484407108</v>
      </c>
      <c r="FZ7" s="90">
        <v>65810.68712428883</v>
      </c>
      <c r="GA7" s="90">
        <v>67291.40200699172</v>
      </c>
      <c r="GB7" s="90">
        <v>70890.37183947863</v>
      </c>
      <c r="GC7" s="90">
        <v>73145.01753433853</v>
      </c>
      <c r="GD7" s="90">
        <v>71093.53776600829</v>
      </c>
      <c r="GE7" s="90">
        <v>70455.5203554781</v>
      </c>
      <c r="GF7" s="90">
        <v>68017.0951669763</v>
      </c>
      <c r="GG7" s="90">
        <v>70047.9259483238</v>
      </c>
      <c r="GH7" s="90">
        <v>72738.1612495466</v>
      </c>
      <c r="GI7" s="90">
        <v>72092.2119748146</v>
      </c>
      <c r="GJ7" s="90">
        <v>73362.91566549914</v>
      </c>
      <c r="GK7" s="90">
        <v>78209.65659431428</v>
      </c>
      <c r="GL7" s="90">
        <v>84495.82981588163</v>
      </c>
      <c r="GM7" s="90">
        <v>87509.25608841576</v>
      </c>
      <c r="GN7" s="90">
        <v>88968.06812568953</v>
      </c>
      <c r="GO7" s="90">
        <v>89820.31905849927</v>
      </c>
      <c r="GP7" s="90">
        <v>90703.49118827347</v>
      </c>
      <c r="GQ7" s="90">
        <v>92813.11808873764</v>
      </c>
      <c r="GR7" s="90">
        <v>94130.27613530024</v>
      </c>
      <c r="GS7" s="90">
        <v>93604.16667614979</v>
      </c>
    </row>
    <row r="8" spans="2:201" ht="12">
      <c r="B8" s="58"/>
      <c r="C8" s="61"/>
      <c r="D8" s="58"/>
      <c r="E8" s="58"/>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DA8" s="69"/>
      <c r="DB8" s="69"/>
      <c r="DC8" s="69"/>
      <c r="DD8" s="69"/>
      <c r="DE8" s="69"/>
      <c r="DF8" s="69"/>
      <c r="DG8" s="69"/>
      <c r="DH8" s="69"/>
      <c r="DI8" s="69"/>
      <c r="DJ8" s="69"/>
      <c r="DK8" s="69"/>
      <c r="DL8" s="69"/>
      <c r="DM8" s="90"/>
      <c r="EE8" s="90"/>
      <c r="EF8" s="90"/>
      <c r="EG8" s="90"/>
      <c r="EH8" s="90"/>
      <c r="EI8" s="90"/>
      <c r="EJ8" s="90"/>
      <c r="EK8" s="90"/>
      <c r="EL8" s="10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row>
    <row r="9" spans="1:201" ht="12">
      <c r="A9" s="58" t="s">
        <v>9</v>
      </c>
      <c r="B9" s="58"/>
      <c r="C9" s="58"/>
      <c r="D9" s="61"/>
      <c r="E9" s="58"/>
      <c r="F9" s="69">
        <v>20998.22443604</v>
      </c>
      <c r="G9" s="69">
        <v>20477.189543</v>
      </c>
      <c r="H9" s="69">
        <v>20554.482463</v>
      </c>
      <c r="I9" s="69">
        <v>21306.817418</v>
      </c>
      <c r="J9" s="69">
        <v>20821.180414</v>
      </c>
      <c r="K9" s="69">
        <v>21749.464226</v>
      </c>
      <c r="L9" s="69">
        <v>20602.042211</v>
      </c>
      <c r="M9" s="69">
        <v>20634.459682</v>
      </c>
      <c r="N9" s="69">
        <v>20853.729208</v>
      </c>
      <c r="O9" s="69">
        <v>21327.803802</v>
      </c>
      <c r="P9" s="69">
        <v>22440.278098</v>
      </c>
      <c r="Q9" s="69">
        <v>23005.427913</v>
      </c>
      <c r="R9" s="69">
        <v>24281.191727</v>
      </c>
      <c r="S9" s="69">
        <v>24941.779439</v>
      </c>
      <c r="T9" s="69">
        <v>24980.933412</v>
      </c>
      <c r="U9" s="69">
        <v>26905.328016</v>
      </c>
      <c r="V9" s="69">
        <v>28731.669599</v>
      </c>
      <c r="W9" s="69">
        <v>29695.453044</v>
      </c>
      <c r="X9" s="69">
        <v>27865.798018</v>
      </c>
      <c r="Y9" s="69">
        <v>27140.30236</v>
      </c>
      <c r="Z9" s="69">
        <v>27289.664815</v>
      </c>
      <c r="AA9" s="69">
        <v>26609.634513</v>
      </c>
      <c r="AB9" s="69">
        <v>26543.324989</v>
      </c>
      <c r="AC9" s="69">
        <v>25942.706231</v>
      </c>
      <c r="AD9" s="69">
        <v>26198.069998</v>
      </c>
      <c r="AE9" s="69">
        <v>26850.239206</v>
      </c>
      <c r="AF9" s="69">
        <v>26478.234695</v>
      </c>
      <c r="AG9" s="69">
        <v>25359.496225</v>
      </c>
      <c r="AH9" s="69">
        <v>25409.646976</v>
      </c>
      <c r="AI9" s="69">
        <v>25057.113219</v>
      </c>
      <c r="AJ9" s="69">
        <v>24801.699111936912</v>
      </c>
      <c r="AK9" s="69">
        <v>25841.674261512122</v>
      </c>
      <c r="AL9" s="69">
        <v>26339.35652219652</v>
      </c>
      <c r="AM9" s="69">
        <v>26519.56300202878</v>
      </c>
      <c r="AN9" s="69">
        <v>26654.604730935673</v>
      </c>
      <c r="AO9" s="69">
        <v>27605.01832658494</v>
      </c>
      <c r="AP9" s="69">
        <v>26325.105225176456</v>
      </c>
      <c r="AQ9" s="69">
        <v>25365.721900383487</v>
      </c>
      <c r="AR9" s="69">
        <v>25760.36502581873</v>
      </c>
      <c r="AS9" s="69">
        <v>26389.604832764224</v>
      </c>
      <c r="AT9" s="69">
        <v>26715.637222149177</v>
      </c>
      <c r="AU9" s="69">
        <v>27548.037941050014</v>
      </c>
      <c r="AV9" s="69">
        <v>27315.039340502666</v>
      </c>
      <c r="AW9" s="69">
        <v>27123.43772797699</v>
      </c>
      <c r="AX9" s="69">
        <v>26590.345984715743</v>
      </c>
      <c r="AY9" s="69">
        <v>26160.173171564187</v>
      </c>
      <c r="AZ9" s="69">
        <v>26861.89523683081</v>
      </c>
      <c r="BA9" s="69">
        <v>27328.374611178642</v>
      </c>
      <c r="BB9" s="69">
        <v>26313.2197449162</v>
      </c>
      <c r="BC9" s="69">
        <v>26530.911646334094</v>
      </c>
      <c r="BD9" s="69">
        <v>28008.187871489285</v>
      </c>
      <c r="BE9" s="69">
        <v>27745.257329472046</v>
      </c>
      <c r="BF9" s="69">
        <v>28392.20313161051</v>
      </c>
      <c r="BG9" s="69">
        <v>29332.05627110304</v>
      </c>
      <c r="BH9" s="69">
        <v>29199.30116366028</v>
      </c>
      <c r="BI9" s="69">
        <v>28984.270941381103</v>
      </c>
      <c r="BJ9" s="69">
        <v>29125.50802447228</v>
      </c>
      <c r="BK9" s="69">
        <v>28797.728678367006</v>
      </c>
      <c r="BL9" s="69">
        <v>29094.9641160422</v>
      </c>
      <c r="BM9" s="69">
        <v>30185.537703469563</v>
      </c>
      <c r="BN9" s="69">
        <v>30292.301248329008</v>
      </c>
      <c r="BO9" s="69">
        <v>30933.501487711565</v>
      </c>
      <c r="BP9" s="69">
        <v>31635.403016132717</v>
      </c>
      <c r="BQ9" s="69">
        <v>32630.677529415883</v>
      </c>
      <c r="BR9" s="69">
        <v>34438.4420094894</v>
      </c>
      <c r="BS9" s="69">
        <v>35078.98840036067</v>
      </c>
      <c r="BT9" s="69">
        <v>33825.18943720539</v>
      </c>
      <c r="BU9" s="69">
        <v>34772.02355847272</v>
      </c>
      <c r="BV9" s="69">
        <v>34681.729582870896</v>
      </c>
      <c r="BW9" s="69">
        <v>34661.726308294434</v>
      </c>
      <c r="BX9" s="69">
        <v>34348.80301110499</v>
      </c>
      <c r="BY9" s="69">
        <v>34974.173275664594</v>
      </c>
      <c r="BZ9" s="69">
        <v>33233.30681421378</v>
      </c>
      <c r="CA9" s="69">
        <v>33447.48133417845</v>
      </c>
      <c r="CB9" s="69">
        <v>34306.395266049796</v>
      </c>
      <c r="CC9" s="69">
        <v>34182.38101894214</v>
      </c>
      <c r="CD9" s="69">
        <v>34700.61878732725</v>
      </c>
      <c r="CE9" s="69">
        <v>34732.1984965982</v>
      </c>
      <c r="CF9" s="69">
        <v>36972.63734762525</v>
      </c>
      <c r="CG9" s="69">
        <v>35195.87473086488</v>
      </c>
      <c r="CH9" s="69">
        <v>35384.34655892645</v>
      </c>
      <c r="CI9" s="69">
        <v>37197.37415354045</v>
      </c>
      <c r="CJ9" s="69">
        <v>38960.24012504152</v>
      </c>
      <c r="CK9" s="69">
        <v>35520.70919721144</v>
      </c>
      <c r="CL9" s="69">
        <v>36640.26355554997</v>
      </c>
      <c r="CM9" s="69">
        <v>37219.55876882222</v>
      </c>
      <c r="CN9" s="69">
        <v>37121.445940084406</v>
      </c>
      <c r="CO9" s="69">
        <v>38764.83069993222</v>
      </c>
      <c r="CP9" s="69">
        <v>39972.41672536419</v>
      </c>
      <c r="CQ9" s="69">
        <v>39220.18580900927</v>
      </c>
      <c r="CR9" s="69">
        <v>39587.04656915169</v>
      </c>
      <c r="CS9" s="69">
        <v>39850.06539627104</v>
      </c>
      <c r="CT9" s="69">
        <v>39193.86115239306</v>
      </c>
      <c r="CU9" s="69">
        <v>41623.329587130786</v>
      </c>
      <c r="CV9" s="69">
        <v>40744.2450183087</v>
      </c>
      <c r="CW9" s="69">
        <v>40355.131505703706</v>
      </c>
      <c r="CX9" s="69">
        <v>40874.97686872145</v>
      </c>
      <c r="CY9" s="69">
        <v>38381.26081323267</v>
      </c>
      <c r="CZ9" s="87">
        <v>38647.110263944036</v>
      </c>
      <c r="DA9" s="69">
        <v>42076.56098163188</v>
      </c>
      <c r="DB9" s="69">
        <v>44128.22579887736</v>
      </c>
      <c r="DC9" s="69">
        <v>43739.800490135895</v>
      </c>
      <c r="DD9" s="69">
        <v>43301.12695125329</v>
      </c>
      <c r="DE9" s="69">
        <v>44905.54379336003</v>
      </c>
      <c r="DF9" s="69">
        <v>43287.08634197887</v>
      </c>
      <c r="DG9" s="69">
        <v>42286.498137583636</v>
      </c>
      <c r="DH9" s="69">
        <v>41145.276597908996</v>
      </c>
      <c r="DI9" s="69">
        <v>40663.96314532739</v>
      </c>
      <c r="DJ9" s="69">
        <v>38840.96695573348</v>
      </c>
      <c r="DK9" s="69">
        <v>36989.48260668856</v>
      </c>
      <c r="DL9" s="69">
        <v>36261.26882077613</v>
      </c>
      <c r="DM9" s="90">
        <v>38123.81696380008</v>
      </c>
      <c r="DN9" s="90">
        <v>40019.0515226125</v>
      </c>
      <c r="DO9" s="90">
        <v>39874.98553457471</v>
      </c>
      <c r="DP9" s="90">
        <v>35919.2885207343</v>
      </c>
      <c r="DQ9" s="90">
        <v>35347.47957745939</v>
      </c>
      <c r="DR9" s="90">
        <v>36554.01754834006</v>
      </c>
      <c r="DS9" s="90">
        <v>37340.16266145402</v>
      </c>
      <c r="DT9" s="90">
        <v>39923.0229026737</v>
      </c>
      <c r="DU9" s="90">
        <v>38439.89270639217</v>
      </c>
      <c r="DV9" s="90">
        <v>37588.20385847453</v>
      </c>
      <c r="DW9" s="90">
        <v>36534.70940807619</v>
      </c>
      <c r="DX9" s="90">
        <v>36334.231460663264</v>
      </c>
      <c r="DY9" s="90">
        <v>36393.96246418869</v>
      </c>
      <c r="DZ9" s="90">
        <v>37337.928717887095</v>
      </c>
      <c r="EA9" s="90">
        <v>34995.26568728796</v>
      </c>
      <c r="EB9" s="90">
        <v>34696.54154720462</v>
      </c>
      <c r="EC9" s="90">
        <v>35351.83585425071</v>
      </c>
      <c r="ED9" s="90">
        <v>35477.954145765536</v>
      </c>
      <c r="EE9" s="90">
        <v>36943.06363419402</v>
      </c>
      <c r="EF9" s="90">
        <v>37779.44592289743</v>
      </c>
      <c r="EG9" s="90">
        <v>38289.41971540407</v>
      </c>
      <c r="EH9" s="90">
        <v>39781.87675898991</v>
      </c>
      <c r="EI9" s="90">
        <v>39680.65918981602</v>
      </c>
      <c r="EJ9" s="90">
        <v>41391.98127148781</v>
      </c>
      <c r="EK9" s="90">
        <v>41645.18226442328</v>
      </c>
      <c r="EL9" s="100">
        <v>41046.41477693378</v>
      </c>
      <c r="EM9" s="90">
        <v>42856.44330914923</v>
      </c>
      <c r="EN9" s="90">
        <v>45163.44401648204</v>
      </c>
      <c r="EO9" s="90">
        <v>46882.90366447546</v>
      </c>
      <c r="EP9" s="90">
        <v>46111.442784256666</v>
      </c>
      <c r="EQ9" s="90">
        <v>48802.56132926758</v>
      </c>
      <c r="ER9" s="90">
        <v>48319.27737583336</v>
      </c>
      <c r="ES9" s="90">
        <v>49271.29380686537</v>
      </c>
      <c r="ET9" s="90">
        <v>50127.590274580114</v>
      </c>
      <c r="EU9" s="90">
        <v>51081.958955972754</v>
      </c>
      <c r="EV9" s="90">
        <v>48525.20705336418</v>
      </c>
      <c r="EW9" s="90">
        <v>50033.79209125037</v>
      </c>
      <c r="EX9" s="90">
        <v>49687.36825324036</v>
      </c>
      <c r="EY9" s="90">
        <v>49092.09452722835</v>
      </c>
      <c r="EZ9" s="90">
        <v>50262.50714705648</v>
      </c>
      <c r="FA9" s="90">
        <v>51373.53884726435</v>
      </c>
      <c r="FB9" s="90">
        <v>51133.65987428314</v>
      </c>
      <c r="FC9" s="90">
        <v>52245.64819624115</v>
      </c>
      <c r="FD9" s="90">
        <v>52207.689115036585</v>
      </c>
      <c r="FE9" s="90">
        <v>53046.2145037733</v>
      </c>
      <c r="FF9" s="90">
        <v>52770.64500200625</v>
      </c>
      <c r="FG9" s="90">
        <v>55052.8490795453</v>
      </c>
      <c r="FH9" s="90">
        <v>56836.36263432604</v>
      </c>
      <c r="FI9" s="90">
        <v>58543.82070584008</v>
      </c>
      <c r="FJ9" s="90">
        <v>59210.141365370946</v>
      </c>
      <c r="FK9" s="90">
        <v>59376.96006404876</v>
      </c>
      <c r="FL9" s="90">
        <v>58876.904584794924</v>
      </c>
      <c r="FM9" s="90">
        <v>58552.19128370884</v>
      </c>
      <c r="FN9" s="90">
        <v>58716.024094100365</v>
      </c>
      <c r="FO9" s="90">
        <v>59360.08130753325</v>
      </c>
      <c r="FP9" s="90">
        <v>60607.0640612688</v>
      </c>
      <c r="FQ9" s="90">
        <v>62091.72710882837</v>
      </c>
      <c r="FR9" s="90">
        <v>62751.10492366168</v>
      </c>
      <c r="FS9" s="90">
        <v>62356.28358284968</v>
      </c>
      <c r="FT9" s="90">
        <v>65517.340960336405</v>
      </c>
      <c r="FU9" s="90">
        <v>65869.73417247778</v>
      </c>
      <c r="FV9" s="90">
        <v>66934.72902659884</v>
      </c>
      <c r="FW9" s="90">
        <v>65762.316884972</v>
      </c>
      <c r="FX9" s="90">
        <v>64275.853674261736</v>
      </c>
      <c r="FY9" s="90">
        <v>66065.17618419076</v>
      </c>
      <c r="FZ9" s="90">
        <v>66856.58874757904</v>
      </c>
      <c r="GA9" s="90">
        <v>68125.36528052906</v>
      </c>
      <c r="GB9" s="90">
        <v>70809.3538200548</v>
      </c>
      <c r="GC9" s="90">
        <v>72947.1580545851</v>
      </c>
      <c r="GD9" s="90">
        <v>71378.52496130594</v>
      </c>
      <c r="GE9" s="90">
        <v>70637.98325566326</v>
      </c>
      <c r="GF9" s="90">
        <v>68834.70880689353</v>
      </c>
      <c r="GG9" s="90">
        <v>70246.08029034108</v>
      </c>
      <c r="GH9" s="90">
        <v>72623.44830453904</v>
      </c>
      <c r="GI9" s="90">
        <v>71818.8694918942</v>
      </c>
      <c r="GJ9" s="90">
        <v>74776.80316479602</v>
      </c>
      <c r="GK9" s="90">
        <v>78780.43655684366</v>
      </c>
      <c r="GL9" s="90">
        <v>84887.43555983172</v>
      </c>
      <c r="GM9" s="90">
        <v>87160.89011176486</v>
      </c>
      <c r="GN9" s="90">
        <v>89053.08208385506</v>
      </c>
      <c r="GO9" s="90">
        <v>89477.68719615231</v>
      </c>
      <c r="GP9" s="90">
        <v>90730.9689977118</v>
      </c>
      <c r="GQ9" s="90">
        <v>93442.036149542</v>
      </c>
      <c r="GR9" s="90">
        <v>94220.58371367029</v>
      </c>
      <c r="GS9" s="90">
        <v>94514.75955622211</v>
      </c>
    </row>
    <row r="10" spans="1:201" ht="12">
      <c r="A10" s="58" t="s">
        <v>10</v>
      </c>
      <c r="F10" s="69">
        <v>18408.118851040002</v>
      </c>
      <c r="G10" s="69">
        <v>18294.509457</v>
      </c>
      <c r="H10" s="69">
        <v>18413.906453</v>
      </c>
      <c r="I10" s="69">
        <v>18919.940825</v>
      </c>
      <c r="J10" s="69">
        <v>18118.56865</v>
      </c>
      <c r="K10" s="69">
        <v>17807.832497</v>
      </c>
      <c r="L10" s="69">
        <v>17799.311096</v>
      </c>
      <c r="M10" s="69">
        <v>17752.46261</v>
      </c>
      <c r="N10" s="69">
        <v>17874.594295</v>
      </c>
      <c r="O10" s="69">
        <v>18161.255993</v>
      </c>
      <c r="P10" s="69">
        <v>18990.798558</v>
      </c>
      <c r="Q10" s="69">
        <v>20375.287414</v>
      </c>
      <c r="R10" s="69">
        <v>21146.643649</v>
      </c>
      <c r="S10" s="69">
        <v>21604.493348</v>
      </c>
      <c r="T10" s="69">
        <v>22206.470802</v>
      </c>
      <c r="U10" s="69">
        <v>23712.839451</v>
      </c>
      <c r="V10" s="69">
        <v>24509.391587</v>
      </c>
      <c r="W10" s="69">
        <v>24897.257413</v>
      </c>
      <c r="X10" s="69">
        <v>23594.891642</v>
      </c>
      <c r="Y10" s="69">
        <v>23049.108514</v>
      </c>
      <c r="Z10" s="69">
        <v>23331.312351</v>
      </c>
      <c r="AA10" s="69">
        <v>22901.739648</v>
      </c>
      <c r="AB10" s="69">
        <v>22304.846092</v>
      </c>
      <c r="AC10" s="69">
        <v>21801.100092</v>
      </c>
      <c r="AD10" s="69">
        <v>21399.625221</v>
      </c>
      <c r="AE10" s="69">
        <v>21954.12738</v>
      </c>
      <c r="AF10" s="69">
        <v>22272.06939</v>
      </c>
      <c r="AG10" s="69">
        <v>21862.94403</v>
      </c>
      <c r="AH10" s="69">
        <v>21658.85473</v>
      </c>
      <c r="AI10" s="69">
        <v>20920.187451</v>
      </c>
      <c r="AJ10" s="69">
        <v>19909.556034621724</v>
      </c>
      <c r="AK10" s="69">
        <v>20843.208948416694</v>
      </c>
      <c r="AL10" s="69">
        <v>21931.224145625507</v>
      </c>
      <c r="AM10" s="69">
        <v>22595.138916384447</v>
      </c>
      <c r="AN10" s="69">
        <v>24052.317356931584</v>
      </c>
      <c r="AO10" s="69">
        <v>25309.74736928414</v>
      </c>
      <c r="AP10" s="69">
        <v>24041.04448353636</v>
      </c>
      <c r="AQ10" s="69">
        <v>23068.474958868566</v>
      </c>
      <c r="AR10" s="69">
        <v>23973.496321257335</v>
      </c>
      <c r="AS10" s="69">
        <v>25194.844921113166</v>
      </c>
      <c r="AT10" s="69">
        <v>26183.71946286374</v>
      </c>
      <c r="AU10" s="69">
        <v>27020.453743073558</v>
      </c>
      <c r="AV10" s="69">
        <v>27315.039340502666</v>
      </c>
      <c r="AW10" s="69">
        <v>27123.43772797699</v>
      </c>
      <c r="AX10" s="69">
        <v>26590.345984715743</v>
      </c>
      <c r="AY10" s="69">
        <v>26160.173171564187</v>
      </c>
      <c r="AZ10" s="69">
        <v>26861.89523683081</v>
      </c>
      <c r="BA10" s="69">
        <v>27328.374611178642</v>
      </c>
      <c r="BB10" s="69">
        <v>26313.2197449162</v>
      </c>
      <c r="BC10" s="69">
        <v>26530.911646334094</v>
      </c>
      <c r="BD10" s="69">
        <v>27560.77462764141</v>
      </c>
      <c r="BE10" s="69">
        <v>27290.637580426766</v>
      </c>
      <c r="BF10" s="69">
        <v>27935.791447448024</v>
      </c>
      <c r="BG10" s="69">
        <v>29051.788614152367</v>
      </c>
      <c r="BH10" s="69">
        <v>28915.85501853556</v>
      </c>
      <c r="BI10" s="69">
        <v>28984.270941381103</v>
      </c>
      <c r="BJ10" s="69">
        <v>29125.50802447228</v>
      </c>
      <c r="BK10" s="69">
        <v>28138.55656232084</v>
      </c>
      <c r="BL10" s="69">
        <v>28446.489537459376</v>
      </c>
      <c r="BM10" s="69">
        <v>28948.181073622185</v>
      </c>
      <c r="BN10" s="69">
        <v>28082.59380184063</v>
      </c>
      <c r="BO10" s="69">
        <v>28684.16131855901</v>
      </c>
      <c r="BP10" s="69">
        <v>29504.52500200215</v>
      </c>
      <c r="BQ10" s="69">
        <v>30584.11700413556</v>
      </c>
      <c r="BR10" s="69">
        <v>32541.806053325716</v>
      </c>
      <c r="BS10" s="69">
        <v>33112.82121955078</v>
      </c>
      <c r="BT10" s="69">
        <v>30066.829505176644</v>
      </c>
      <c r="BU10" s="69">
        <v>30527.373496626027</v>
      </c>
      <c r="BV10" s="69">
        <v>30106.09592668817</v>
      </c>
      <c r="BW10" s="69">
        <v>28296.21122407165</v>
      </c>
      <c r="BX10" s="69">
        <v>28828.11429654955</v>
      </c>
      <c r="BY10" s="69">
        <v>29482.8053147612</v>
      </c>
      <c r="BZ10" s="69">
        <v>29260.28838612696</v>
      </c>
      <c r="CA10" s="69">
        <v>29771.466316426413</v>
      </c>
      <c r="CB10" s="69">
        <v>29754.842355408324</v>
      </c>
      <c r="CC10" s="69">
        <v>29302.77820439506</v>
      </c>
      <c r="CD10" s="69">
        <v>29648.18196827258</v>
      </c>
      <c r="CE10" s="69">
        <v>30049.55232960892</v>
      </c>
      <c r="CF10" s="69">
        <v>31008.13935052153</v>
      </c>
      <c r="CG10" s="69">
        <v>30287.311635612077</v>
      </c>
      <c r="CH10" s="69">
        <v>29756.90761672543</v>
      </c>
      <c r="CI10" s="69">
        <v>30364.542253407428</v>
      </c>
      <c r="CJ10" s="69">
        <v>32224.292399046826</v>
      </c>
      <c r="CK10" s="69">
        <v>31168.23391078782</v>
      </c>
      <c r="CL10" s="69">
        <v>30273.08094358148</v>
      </c>
      <c r="CM10" s="69">
        <v>30380.9447877703</v>
      </c>
      <c r="CN10" s="69">
        <v>29678.955583685034</v>
      </c>
      <c r="CO10" s="69">
        <v>29795.465989634315</v>
      </c>
      <c r="CP10" s="69">
        <v>30762.722020857324</v>
      </c>
      <c r="CQ10" s="69">
        <v>29950.228881</v>
      </c>
      <c r="CR10" s="69">
        <v>29680.93240518571</v>
      </c>
      <c r="CS10" s="69">
        <v>30204.331987619582</v>
      </c>
      <c r="CT10" s="69">
        <v>30164.797455</v>
      </c>
      <c r="CU10" s="69">
        <v>29804.9368315</v>
      </c>
      <c r="CV10" s="69">
        <v>28468.042372167507</v>
      </c>
      <c r="CW10" s="69">
        <v>28057.414517365814</v>
      </c>
      <c r="CX10" s="69">
        <v>28593.050663238726</v>
      </c>
      <c r="CY10" s="69">
        <v>29498.593591690067</v>
      </c>
      <c r="CZ10" s="87">
        <v>32638.05528157911</v>
      </c>
      <c r="DA10" s="69">
        <v>34101.89497775253</v>
      </c>
      <c r="DB10" s="69">
        <v>36141.484863939964</v>
      </c>
      <c r="DC10" s="69">
        <v>36521.386198146996</v>
      </c>
      <c r="DD10" s="69">
        <v>37996.45250063822</v>
      </c>
      <c r="DE10" s="69">
        <v>39295.801095564144</v>
      </c>
      <c r="DF10" s="69">
        <v>40264.853194132236</v>
      </c>
      <c r="DG10" s="69">
        <v>38276.01103218654</v>
      </c>
      <c r="DH10" s="69">
        <v>37634.55427332122</v>
      </c>
      <c r="DI10" s="69">
        <v>37538.92626059273</v>
      </c>
      <c r="DJ10" s="69">
        <v>37376.10048160648</v>
      </c>
      <c r="DK10" s="69">
        <v>35946.946252331625</v>
      </c>
      <c r="DL10" s="69">
        <v>34410.87133151567</v>
      </c>
      <c r="DM10" s="90">
        <v>32919.956116615605</v>
      </c>
      <c r="DN10" s="90">
        <v>33501.82396837178</v>
      </c>
      <c r="DO10" s="90">
        <v>35445.89743549589</v>
      </c>
      <c r="DP10" s="90">
        <v>33082.46007978544</v>
      </c>
      <c r="DQ10" s="90">
        <v>33028.61691403052</v>
      </c>
      <c r="DR10" s="90">
        <v>34251.89830290494</v>
      </c>
      <c r="DS10" s="90">
        <v>34518.58282005453</v>
      </c>
      <c r="DT10" s="90">
        <v>36931.29280628538</v>
      </c>
      <c r="DU10" s="90">
        <v>35380.010805595324</v>
      </c>
      <c r="DV10" s="90">
        <v>35122.41955503378</v>
      </c>
      <c r="DW10" s="90">
        <v>35165.93023500306</v>
      </c>
      <c r="DX10" s="90">
        <v>34806.13901097013</v>
      </c>
      <c r="DY10" s="90">
        <v>34947.249610358725</v>
      </c>
      <c r="DZ10" s="90">
        <v>35426.808774984616</v>
      </c>
      <c r="EA10" s="90">
        <v>33847.87951661035</v>
      </c>
      <c r="EB10" s="90">
        <v>33535.43994032006</v>
      </c>
      <c r="EC10" s="90">
        <v>34370.39983175904</v>
      </c>
      <c r="ED10" s="90">
        <v>35278.069248375534</v>
      </c>
      <c r="EE10" s="90">
        <v>35881.878708750366</v>
      </c>
      <c r="EF10" s="90">
        <v>35882.131613575104</v>
      </c>
      <c r="EG10" s="90">
        <v>36591.38711045182</v>
      </c>
      <c r="EH10" s="90">
        <v>38882.766191809904</v>
      </c>
      <c r="EI10" s="90">
        <v>39281.15954865601</v>
      </c>
      <c r="EJ10" s="90">
        <v>40992.463619837814</v>
      </c>
      <c r="EK10" s="90">
        <v>41488.2008082235</v>
      </c>
      <c r="EL10" s="100">
        <v>40599.76769595205</v>
      </c>
      <c r="EM10" s="90">
        <v>41913.71459821525</v>
      </c>
      <c r="EN10" s="90">
        <v>44375.39033760052</v>
      </c>
      <c r="EO10" s="90">
        <v>45794.95158114593</v>
      </c>
      <c r="EP10" s="90">
        <v>45328.94099499317</v>
      </c>
      <c r="EQ10" s="90">
        <v>47916.918992477935</v>
      </c>
      <c r="ER10" s="90">
        <v>47669.46163344143</v>
      </c>
      <c r="ES10" s="90">
        <v>48324.53213326079</v>
      </c>
      <c r="ET10" s="90">
        <v>49362.36515312232</v>
      </c>
      <c r="EU10" s="90">
        <v>49789.37658360836</v>
      </c>
      <c r="EV10" s="90">
        <v>47423.90346330429</v>
      </c>
      <c r="EW10" s="90">
        <v>49075.38046372434</v>
      </c>
      <c r="EX10" s="90">
        <v>48964.39086906714</v>
      </c>
      <c r="EY10" s="90">
        <v>48153.019109769964</v>
      </c>
      <c r="EZ10" s="90">
        <v>49441.25783287528</v>
      </c>
      <c r="FA10" s="90">
        <v>50150.39791913935</v>
      </c>
      <c r="FB10" s="90">
        <v>50185.330949903146</v>
      </c>
      <c r="FC10" s="90">
        <v>51604.327327287916</v>
      </c>
      <c r="FD10" s="90">
        <v>51566.20064880658</v>
      </c>
      <c r="FE10" s="90">
        <v>53046.2145037733</v>
      </c>
      <c r="FF10" s="90">
        <v>52288.406999806255</v>
      </c>
      <c r="FG10" s="90">
        <v>53990.99887190702</v>
      </c>
      <c r="FH10" s="90">
        <v>55250.899222091844</v>
      </c>
      <c r="FI10" s="90">
        <v>56181.46151029449</v>
      </c>
      <c r="FJ10" s="90">
        <v>57184.97271553357</v>
      </c>
      <c r="FK10" s="90">
        <v>57744.77285761801</v>
      </c>
      <c r="FL10" s="90">
        <v>56967.62297923697</v>
      </c>
      <c r="FM10" s="90">
        <v>56327.83389812968</v>
      </c>
      <c r="FN10" s="90">
        <v>55206.33826784278</v>
      </c>
      <c r="FO10" s="90">
        <v>56836.587286673785</v>
      </c>
      <c r="FP10" s="90">
        <v>57342.3009542456</v>
      </c>
      <c r="FQ10" s="90">
        <v>58129.409644291394</v>
      </c>
      <c r="FR10" s="90">
        <v>58426.55475471418</v>
      </c>
      <c r="FS10" s="90">
        <v>58802.27778654508</v>
      </c>
      <c r="FT10" s="90">
        <v>61748.30231893507</v>
      </c>
      <c r="FU10" s="90">
        <v>61131.51252673809</v>
      </c>
      <c r="FV10" s="90">
        <v>62379.71010585169</v>
      </c>
      <c r="FW10" s="90">
        <v>62347.86641485506</v>
      </c>
      <c r="FX10" s="90">
        <v>61303.19985360998</v>
      </c>
      <c r="FY10" s="90">
        <v>63222.151360672346</v>
      </c>
      <c r="FZ10" s="90">
        <v>64787.250256439824</v>
      </c>
      <c r="GA10" s="90">
        <v>66370.56798355735</v>
      </c>
      <c r="GB10" s="90">
        <v>67797.71614802259</v>
      </c>
      <c r="GC10" s="90">
        <v>70074.0650303936</v>
      </c>
      <c r="GD10" s="90">
        <v>68868.35533181483</v>
      </c>
      <c r="GE10" s="90">
        <v>68469.988880744</v>
      </c>
      <c r="GF10" s="90">
        <v>66428.48573288252</v>
      </c>
      <c r="GG10" s="90">
        <v>67484.74018874303</v>
      </c>
      <c r="GH10" s="90">
        <v>69523.44461188876</v>
      </c>
      <c r="GI10" s="90">
        <v>68698.56726866585</v>
      </c>
      <c r="GJ10" s="90">
        <v>71595.70119460476</v>
      </c>
      <c r="GK10" s="90">
        <v>75855.08632627176</v>
      </c>
      <c r="GL10" s="90">
        <v>79433.09285551532</v>
      </c>
      <c r="GM10" s="90">
        <v>80976.71860494524</v>
      </c>
      <c r="GN10" s="90">
        <v>82867.38666856263</v>
      </c>
      <c r="GO10" s="90">
        <v>85025.78261856645</v>
      </c>
      <c r="GP10" s="90">
        <v>86760.4679595759</v>
      </c>
      <c r="GQ10" s="90">
        <v>89123.57864276788</v>
      </c>
      <c r="GR10" s="90">
        <v>90779.42907398903</v>
      </c>
      <c r="GS10" s="90">
        <v>91002.74970274825</v>
      </c>
    </row>
    <row r="11" spans="1:201" ht="12">
      <c r="A11" s="59" t="s">
        <v>11</v>
      </c>
      <c r="B11" s="60" t="s">
        <v>12</v>
      </c>
      <c r="C11" s="58"/>
      <c r="D11" s="58"/>
      <c r="E11" s="58"/>
      <c r="F11" s="69">
        <v>17686.47846604</v>
      </c>
      <c r="G11" s="69">
        <v>17579.696915</v>
      </c>
      <c r="H11" s="69">
        <v>17764.660982</v>
      </c>
      <c r="I11" s="69">
        <v>18343.102431</v>
      </c>
      <c r="J11" s="69">
        <v>17565.491753</v>
      </c>
      <c r="K11" s="69">
        <v>17281.483877</v>
      </c>
      <c r="L11" s="69">
        <v>17292.670269</v>
      </c>
      <c r="M11" s="69">
        <v>17361.535372</v>
      </c>
      <c r="N11" s="69">
        <v>17552.32599</v>
      </c>
      <c r="O11" s="69">
        <v>17866.487508</v>
      </c>
      <c r="P11" s="69">
        <v>18693.081153</v>
      </c>
      <c r="Q11" s="69">
        <v>20070.13147</v>
      </c>
      <c r="R11" s="69">
        <v>20848.553781</v>
      </c>
      <c r="S11" s="69">
        <v>21313.723532</v>
      </c>
      <c r="T11" s="69">
        <v>21908.577993</v>
      </c>
      <c r="U11" s="69">
        <v>23423.438636</v>
      </c>
      <c r="V11" s="69">
        <v>24221.64651</v>
      </c>
      <c r="W11" s="69">
        <v>24596.722941</v>
      </c>
      <c r="X11" s="69">
        <v>23204.003337</v>
      </c>
      <c r="Y11" s="69">
        <v>22673.775009</v>
      </c>
      <c r="Z11" s="69">
        <v>22990.6634</v>
      </c>
      <c r="AA11" s="69">
        <v>22559.650306</v>
      </c>
      <c r="AB11" s="69">
        <v>21905.052727</v>
      </c>
      <c r="AC11" s="69">
        <v>21425.880619</v>
      </c>
      <c r="AD11" s="69">
        <v>20972.708641</v>
      </c>
      <c r="AE11" s="69">
        <v>21437.632451</v>
      </c>
      <c r="AF11" s="69">
        <v>21751.044967</v>
      </c>
      <c r="AG11" s="69">
        <v>21227.3024</v>
      </c>
      <c r="AH11" s="69">
        <v>21103.197639</v>
      </c>
      <c r="AI11" s="69">
        <v>20362.373639</v>
      </c>
      <c r="AJ11" s="69">
        <v>19367.260387544127</v>
      </c>
      <c r="AK11" s="69">
        <v>20307.649846392298</v>
      </c>
      <c r="AL11" s="69">
        <v>21358.33390566357</v>
      </c>
      <c r="AM11" s="69">
        <v>22003.48650085384</v>
      </c>
      <c r="AN11" s="69">
        <v>23384.842985539544</v>
      </c>
      <c r="AO11" s="69">
        <v>24594.479302668333</v>
      </c>
      <c r="AP11" s="69">
        <v>23346.46610550558</v>
      </c>
      <c r="AQ11" s="69">
        <v>22331.92891671562</v>
      </c>
      <c r="AR11" s="69">
        <v>23258.953044721326</v>
      </c>
      <c r="AS11" s="69">
        <v>24464.16994025514</v>
      </c>
      <c r="AT11" s="69">
        <v>25392.79158617965</v>
      </c>
      <c r="AU11" s="69">
        <v>26184.734643764852</v>
      </c>
      <c r="AV11" s="69">
        <v>26410.41873537405</v>
      </c>
      <c r="AW11" s="69">
        <v>26188.92911732948</v>
      </c>
      <c r="AX11" s="69">
        <v>25676.77288115624</v>
      </c>
      <c r="AY11" s="69">
        <v>25172.596461758338</v>
      </c>
      <c r="AZ11" s="69">
        <v>25983.781386099465</v>
      </c>
      <c r="BA11" s="69">
        <v>26486.372683365804</v>
      </c>
      <c r="BB11" s="69">
        <v>25376.55071339047</v>
      </c>
      <c r="BC11" s="69">
        <v>25474.45560876539</v>
      </c>
      <c r="BD11" s="69">
        <v>26408.451116068074</v>
      </c>
      <c r="BE11" s="69">
        <v>26478.76488846658</v>
      </c>
      <c r="BF11" s="69">
        <v>27170.25389548294</v>
      </c>
      <c r="BG11" s="69">
        <v>28256.30975667958</v>
      </c>
      <c r="BH11" s="69">
        <v>28071.06030693888</v>
      </c>
      <c r="BI11" s="69">
        <v>28162.824159033473</v>
      </c>
      <c r="BJ11" s="69">
        <v>28309.1925625345</v>
      </c>
      <c r="BK11" s="69">
        <v>27348.216261250393</v>
      </c>
      <c r="BL11" s="69">
        <v>27648.41786559821</v>
      </c>
      <c r="BM11" s="69">
        <v>28152.644135041322</v>
      </c>
      <c r="BN11" s="69">
        <v>27246.984124766597</v>
      </c>
      <c r="BO11" s="69">
        <v>27842.80109898783</v>
      </c>
      <c r="BP11" s="69">
        <v>28704.841613632616</v>
      </c>
      <c r="BQ11" s="69">
        <v>29816.840058617618</v>
      </c>
      <c r="BR11" s="69">
        <v>31736.41859484246</v>
      </c>
      <c r="BS11" s="69">
        <v>32294.9594881409</v>
      </c>
      <c r="BT11" s="69">
        <v>29271.808821009497</v>
      </c>
      <c r="BU11" s="69">
        <v>29840.896705385097</v>
      </c>
      <c r="BV11" s="69">
        <v>29441.4046539742</v>
      </c>
      <c r="BW11" s="69">
        <v>27586.8101485466</v>
      </c>
      <c r="BX11" s="69">
        <v>28135.947924276697</v>
      </c>
      <c r="BY11" s="69">
        <v>28798.6255456078</v>
      </c>
      <c r="BZ11" s="69">
        <v>28976.669286534</v>
      </c>
      <c r="CA11" s="69">
        <v>29484.866054484803</v>
      </c>
      <c r="CB11" s="69">
        <v>29471.975540763302</v>
      </c>
      <c r="CC11" s="69">
        <v>29021.761579022903</v>
      </c>
      <c r="CD11" s="69">
        <v>29370.014017955804</v>
      </c>
      <c r="CE11" s="69">
        <v>29770.409855519403</v>
      </c>
      <c r="CF11" s="69">
        <v>30774.9039894223</v>
      </c>
      <c r="CG11" s="69">
        <v>30094.777355644397</v>
      </c>
      <c r="CH11" s="69">
        <v>29562.1997744065</v>
      </c>
      <c r="CI11" s="69">
        <v>30072.818528981898</v>
      </c>
      <c r="CJ11" s="69">
        <v>32034.058642411997</v>
      </c>
      <c r="CK11" s="69">
        <v>31014.2191193379</v>
      </c>
      <c r="CL11" s="69">
        <v>30122.832859521302</v>
      </c>
      <c r="CM11" s="69">
        <v>30380.9447877575</v>
      </c>
      <c r="CN11" s="69">
        <v>29584.801400287903</v>
      </c>
      <c r="CO11" s="69">
        <v>29705.138885748303</v>
      </c>
      <c r="CP11" s="69">
        <v>30611.4784503615</v>
      </c>
      <c r="CQ11" s="69">
        <v>29800.809152</v>
      </c>
      <c r="CR11" s="69">
        <v>29533.656183703904</v>
      </c>
      <c r="CS11" s="69">
        <v>29944.4027640006</v>
      </c>
      <c r="CT11" s="69">
        <v>30012.885076</v>
      </c>
      <c r="CU11" s="69">
        <v>29649.2461675</v>
      </c>
      <c r="CV11" s="69">
        <v>28315.399646229598</v>
      </c>
      <c r="CW11" s="69">
        <v>27904.146997742006</v>
      </c>
      <c r="CX11" s="69">
        <v>28436.6634855371</v>
      </c>
      <c r="CY11" s="69">
        <v>29290.819948661203</v>
      </c>
      <c r="CZ11" s="87">
        <v>32308.864031490397</v>
      </c>
      <c r="DA11" s="69">
        <v>33737.3160055962</v>
      </c>
      <c r="DB11" s="69">
        <v>35722.934472112</v>
      </c>
      <c r="DC11" s="69">
        <v>35948.2435687631</v>
      </c>
      <c r="DD11" s="69">
        <v>37282.946050081104</v>
      </c>
      <c r="DE11" s="69">
        <v>38753.7220466309</v>
      </c>
      <c r="DF11" s="69">
        <v>39561.1812378181</v>
      </c>
      <c r="DG11" s="69">
        <v>37353.0179656101</v>
      </c>
      <c r="DH11" s="69">
        <v>36524.3855031713</v>
      </c>
      <c r="DI11" s="69">
        <v>36087.583241357795</v>
      </c>
      <c r="DJ11" s="69">
        <v>35957.4205942776</v>
      </c>
      <c r="DK11" s="69">
        <v>34565.6616787837</v>
      </c>
      <c r="DL11" s="69">
        <v>33348.0820480194</v>
      </c>
      <c r="DM11" s="90">
        <v>32130.8125779598</v>
      </c>
      <c r="DN11" s="90">
        <v>32696.3229257945</v>
      </c>
      <c r="DO11" s="90">
        <v>34547.3469467685</v>
      </c>
      <c r="DP11" s="90">
        <v>32225.9676428987</v>
      </c>
      <c r="DQ11" s="90">
        <v>32163.5680881737</v>
      </c>
      <c r="DR11" s="90">
        <v>33391.838954898</v>
      </c>
      <c r="DS11" s="90">
        <v>33836.3326930474</v>
      </c>
      <c r="DT11" s="90">
        <v>36214.961093149104</v>
      </c>
      <c r="DU11" s="90">
        <v>34635.6444301998</v>
      </c>
      <c r="DV11" s="90">
        <v>34607.7364830722</v>
      </c>
      <c r="DW11" s="90">
        <v>34648.736015718794</v>
      </c>
      <c r="DX11" s="90">
        <v>34275.1571078873</v>
      </c>
      <c r="DY11" s="90">
        <v>34419.981910466</v>
      </c>
      <c r="DZ11" s="90">
        <v>34890.9452149179</v>
      </c>
      <c r="EA11" s="90">
        <v>33331.3012563489</v>
      </c>
      <c r="EB11" s="90">
        <v>33049.779617473905</v>
      </c>
      <c r="EC11" s="90">
        <v>33890.562428001205</v>
      </c>
      <c r="ED11" s="90">
        <v>34878.1312139573</v>
      </c>
      <c r="EE11" s="90">
        <v>35493.2852992147</v>
      </c>
      <c r="EF11" s="90">
        <v>35214.3079607303</v>
      </c>
      <c r="EG11" s="90">
        <v>35863.8832226745</v>
      </c>
      <c r="EH11" s="90">
        <v>38127.314192413694</v>
      </c>
      <c r="EI11" s="90">
        <v>38603.7772148834</v>
      </c>
      <c r="EJ11" s="90">
        <v>40290.082597205495</v>
      </c>
      <c r="EK11" s="90">
        <v>40965.3711218353</v>
      </c>
      <c r="EL11" s="100">
        <v>40070.092983587994</v>
      </c>
      <c r="EM11" s="90">
        <v>41329.7701926859</v>
      </c>
      <c r="EN11" s="90">
        <v>43404.7443865682</v>
      </c>
      <c r="EO11" s="90">
        <v>45037.9185966763</v>
      </c>
      <c r="EP11" s="90">
        <v>44566.6956897405</v>
      </c>
      <c r="EQ11" s="90">
        <v>47140.893748665</v>
      </c>
      <c r="ER11" s="90">
        <v>46878.8140998283</v>
      </c>
      <c r="ES11" s="90">
        <v>47589.6113240133</v>
      </c>
      <c r="ET11" s="90">
        <v>48529.107100659894</v>
      </c>
      <c r="EU11" s="90">
        <v>48865.2447102191</v>
      </c>
      <c r="EV11" s="90">
        <v>46562.2457225995</v>
      </c>
      <c r="EW11" s="90">
        <v>48182.8333664006</v>
      </c>
      <c r="EX11" s="90">
        <v>48254.429014463094</v>
      </c>
      <c r="EY11" s="90">
        <v>47473.1094716822</v>
      </c>
      <c r="EZ11" s="90">
        <v>48776.6372661005</v>
      </c>
      <c r="FA11" s="90">
        <v>49467.2960390091</v>
      </c>
      <c r="FB11" s="90">
        <v>49502.7958859287</v>
      </c>
      <c r="FC11" s="90">
        <v>50932.1399798106</v>
      </c>
      <c r="FD11" s="90">
        <v>50937.3160274768</v>
      </c>
      <c r="FE11" s="90">
        <v>52400.3773021783</v>
      </c>
      <c r="FF11" s="90">
        <v>51579.274965920995</v>
      </c>
      <c r="FG11" s="90">
        <v>53271.484467103895</v>
      </c>
      <c r="FH11" s="90">
        <v>54519.36518408271</v>
      </c>
      <c r="FI11" s="90">
        <v>55417.486567099804</v>
      </c>
      <c r="FJ11" s="90">
        <v>56417.3084282834</v>
      </c>
      <c r="FK11" s="90">
        <v>56968.4593408805</v>
      </c>
      <c r="FL11" s="90">
        <v>56098.197770266204</v>
      </c>
      <c r="FM11" s="90">
        <v>55382.3055656561</v>
      </c>
      <c r="FN11" s="90">
        <v>54467.8132014746</v>
      </c>
      <c r="FO11" s="90">
        <v>56139.53763312701</v>
      </c>
      <c r="FP11" s="90">
        <v>56631.252664532214</v>
      </c>
      <c r="FQ11" s="90">
        <v>57397.9738625544</v>
      </c>
      <c r="FR11" s="90">
        <v>57754.05174532501</v>
      </c>
      <c r="FS11" s="90">
        <v>58159.085576270205</v>
      </c>
      <c r="FT11" s="90">
        <v>61089.3736879822</v>
      </c>
      <c r="FU11" s="90">
        <v>60417.394318803905</v>
      </c>
      <c r="FV11" s="90">
        <v>61704.416700448404</v>
      </c>
      <c r="FW11" s="90">
        <v>61665.380076753994</v>
      </c>
      <c r="FX11" s="90">
        <v>60732.3010056919</v>
      </c>
      <c r="FY11" s="90">
        <v>62623.81610646041</v>
      </c>
      <c r="FZ11" s="90">
        <v>64170.397497860606</v>
      </c>
      <c r="GA11" s="90">
        <v>65978.5503241876</v>
      </c>
      <c r="GB11" s="90">
        <v>67356.3419216624</v>
      </c>
      <c r="GC11" s="90">
        <v>69631.2492823817</v>
      </c>
      <c r="GD11" s="90">
        <v>68430.30314442371</v>
      </c>
      <c r="GE11" s="90">
        <v>68060.67357306821</v>
      </c>
      <c r="GF11" s="90">
        <v>66030.6355869543</v>
      </c>
      <c r="GG11" s="90">
        <v>67159.7011850431</v>
      </c>
      <c r="GH11" s="90">
        <v>69128.7995512885</v>
      </c>
      <c r="GI11" s="90">
        <v>68344.2671469598</v>
      </c>
      <c r="GJ11" s="90">
        <v>71241.0827144698</v>
      </c>
      <c r="GK11" s="90">
        <v>75349.02350613411</v>
      </c>
      <c r="GL11" s="90">
        <v>78916.2711564807</v>
      </c>
      <c r="GM11" s="90">
        <v>80350.6539676496</v>
      </c>
      <c r="GN11" s="90">
        <v>82372.4605403422</v>
      </c>
      <c r="GO11" s="90">
        <v>84563.89483371751</v>
      </c>
      <c r="GP11" s="90">
        <v>86405.4522502542</v>
      </c>
      <c r="GQ11" s="90">
        <v>88106.4788180119</v>
      </c>
      <c r="GR11" s="90">
        <v>89720.8436803083</v>
      </c>
      <c r="GS11" s="90">
        <v>89467.5346855498</v>
      </c>
    </row>
    <row r="12" spans="1:201" ht="12">
      <c r="A12" s="59" t="s">
        <v>13</v>
      </c>
      <c r="B12" s="58" t="s">
        <v>14</v>
      </c>
      <c r="C12" s="58"/>
      <c r="D12" s="61"/>
      <c r="E12" s="58"/>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9">
        <v>0</v>
      </c>
      <c r="CV12" s="69">
        <v>0</v>
      </c>
      <c r="CW12" s="69">
        <v>0</v>
      </c>
      <c r="CX12" s="69">
        <v>0</v>
      </c>
      <c r="CY12" s="69">
        <v>0</v>
      </c>
      <c r="CZ12" s="87">
        <v>0</v>
      </c>
      <c r="DA12" s="69">
        <v>0</v>
      </c>
      <c r="DB12" s="69">
        <v>0</v>
      </c>
      <c r="DC12" s="69">
        <v>0</v>
      </c>
      <c r="DD12" s="69">
        <v>0</v>
      </c>
      <c r="DE12" s="69">
        <v>0</v>
      </c>
      <c r="DF12" s="69">
        <v>0</v>
      </c>
      <c r="DG12" s="69">
        <v>0</v>
      </c>
      <c r="DH12" s="69">
        <v>0</v>
      </c>
      <c r="DI12" s="69">
        <v>0</v>
      </c>
      <c r="DJ12" s="69">
        <v>0</v>
      </c>
      <c r="DK12" s="69">
        <v>0</v>
      </c>
      <c r="DL12" s="69">
        <v>0</v>
      </c>
      <c r="DM12" s="90">
        <v>0</v>
      </c>
      <c r="DN12" s="90">
        <v>0</v>
      </c>
      <c r="DO12" s="90">
        <v>0</v>
      </c>
      <c r="DP12" s="90">
        <v>0</v>
      </c>
      <c r="DQ12" s="90">
        <v>0</v>
      </c>
      <c r="DR12" s="90">
        <v>0</v>
      </c>
      <c r="DS12" s="90">
        <v>0</v>
      </c>
      <c r="DT12" s="90">
        <v>0</v>
      </c>
      <c r="DU12" s="90">
        <v>0</v>
      </c>
      <c r="DV12" s="90">
        <v>0</v>
      </c>
      <c r="DW12" s="90">
        <v>0</v>
      </c>
      <c r="DX12" s="90">
        <v>0</v>
      </c>
      <c r="DY12" s="90">
        <v>0</v>
      </c>
      <c r="DZ12" s="90">
        <v>0</v>
      </c>
      <c r="EA12" s="90">
        <v>0</v>
      </c>
      <c r="EB12" s="90">
        <v>0</v>
      </c>
      <c r="EC12" s="90">
        <v>0</v>
      </c>
      <c r="ED12" s="90">
        <v>0</v>
      </c>
      <c r="EE12" s="90">
        <v>0</v>
      </c>
      <c r="EF12" s="90">
        <v>0</v>
      </c>
      <c r="EG12" s="90">
        <v>0</v>
      </c>
      <c r="EH12" s="90">
        <v>0</v>
      </c>
      <c r="EI12" s="90">
        <v>0</v>
      </c>
      <c r="EJ12" s="90">
        <v>0</v>
      </c>
      <c r="EK12" s="90">
        <v>0</v>
      </c>
      <c r="EL12" s="100">
        <v>0</v>
      </c>
      <c r="EM12" s="90">
        <v>0</v>
      </c>
      <c r="EN12" s="90">
        <v>0</v>
      </c>
      <c r="EO12" s="90">
        <v>0</v>
      </c>
      <c r="EP12" s="90">
        <v>0</v>
      </c>
      <c r="EQ12" s="90">
        <v>0</v>
      </c>
      <c r="ER12" s="90">
        <v>0</v>
      </c>
      <c r="ES12" s="90">
        <v>0</v>
      </c>
      <c r="ET12" s="90">
        <v>0</v>
      </c>
      <c r="EU12" s="90">
        <v>0</v>
      </c>
      <c r="EV12" s="90">
        <v>0</v>
      </c>
      <c r="EW12" s="90">
        <v>0</v>
      </c>
      <c r="EX12" s="90">
        <v>0</v>
      </c>
      <c r="EY12" s="90">
        <v>0</v>
      </c>
      <c r="EZ12" s="90">
        <v>0</v>
      </c>
      <c r="FA12" s="90">
        <v>0</v>
      </c>
      <c r="FB12" s="90">
        <v>0</v>
      </c>
      <c r="FC12" s="90">
        <v>0</v>
      </c>
      <c r="FD12" s="90">
        <v>0</v>
      </c>
      <c r="FE12" s="90">
        <v>0</v>
      </c>
      <c r="FF12" s="90">
        <v>0</v>
      </c>
      <c r="FG12" s="90">
        <v>0</v>
      </c>
      <c r="FH12" s="90">
        <v>0</v>
      </c>
      <c r="FI12" s="90">
        <v>0</v>
      </c>
      <c r="FJ12" s="90">
        <v>0</v>
      </c>
      <c r="FK12" s="90">
        <v>0</v>
      </c>
      <c r="FL12" s="90">
        <v>0</v>
      </c>
      <c r="FM12" s="90">
        <v>0</v>
      </c>
      <c r="FN12" s="90">
        <v>0</v>
      </c>
      <c r="FO12" s="90">
        <v>0</v>
      </c>
      <c r="FP12" s="90">
        <v>0</v>
      </c>
      <c r="FQ12" s="90">
        <v>0</v>
      </c>
      <c r="FR12" s="90">
        <v>0</v>
      </c>
      <c r="FS12" s="90">
        <v>0</v>
      </c>
      <c r="FT12" s="90">
        <v>0</v>
      </c>
      <c r="FU12" s="90">
        <v>0</v>
      </c>
      <c r="FV12" s="90">
        <v>0</v>
      </c>
      <c r="FW12" s="90">
        <v>0</v>
      </c>
      <c r="FX12" s="90">
        <v>0</v>
      </c>
      <c r="FY12" s="90">
        <v>0</v>
      </c>
      <c r="FZ12" s="90">
        <v>0</v>
      </c>
      <c r="GA12" s="90">
        <v>0</v>
      </c>
      <c r="GB12" s="90">
        <v>0</v>
      </c>
      <c r="GC12" s="90">
        <v>0</v>
      </c>
      <c r="GD12" s="90">
        <v>0</v>
      </c>
      <c r="GE12" s="90">
        <v>0</v>
      </c>
      <c r="GF12" s="90">
        <v>0</v>
      </c>
      <c r="GG12" s="90">
        <v>0</v>
      </c>
      <c r="GH12" s="90">
        <v>0</v>
      </c>
      <c r="GI12" s="90">
        <v>0</v>
      </c>
      <c r="GJ12" s="90">
        <v>0</v>
      </c>
      <c r="GK12" s="90">
        <v>0</v>
      </c>
      <c r="GL12" s="90">
        <v>0</v>
      </c>
      <c r="GM12" s="90">
        <v>0</v>
      </c>
      <c r="GN12" s="90">
        <v>0</v>
      </c>
      <c r="GO12" s="90">
        <v>0</v>
      </c>
      <c r="GP12" s="90">
        <v>0</v>
      </c>
      <c r="GQ12" s="90">
        <v>0</v>
      </c>
      <c r="GR12" s="90">
        <v>0</v>
      </c>
      <c r="GS12" s="90">
        <v>0</v>
      </c>
    </row>
    <row r="13" spans="1:201" ht="12">
      <c r="A13" s="59"/>
      <c r="B13" s="58"/>
      <c r="C13" s="61" t="s">
        <v>15</v>
      </c>
      <c r="D13" s="61"/>
      <c r="E13" s="58"/>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69">
        <v>0</v>
      </c>
      <c r="AE13" s="69">
        <v>0</v>
      </c>
      <c r="AF13" s="69">
        <v>0</v>
      </c>
      <c r="AG13" s="69">
        <v>0</v>
      </c>
      <c r="AH13" s="69">
        <v>0</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9">
        <v>0</v>
      </c>
      <c r="CV13" s="69">
        <v>0</v>
      </c>
      <c r="CW13" s="69">
        <v>0</v>
      </c>
      <c r="CX13" s="69">
        <v>0</v>
      </c>
      <c r="CY13" s="69">
        <v>0</v>
      </c>
      <c r="CZ13" s="87">
        <v>0</v>
      </c>
      <c r="DA13" s="69">
        <v>0</v>
      </c>
      <c r="DB13" s="69">
        <v>0</v>
      </c>
      <c r="DC13" s="69">
        <v>0</v>
      </c>
      <c r="DD13" s="69">
        <v>0</v>
      </c>
      <c r="DE13" s="69">
        <v>0</v>
      </c>
      <c r="DF13" s="69">
        <v>0</v>
      </c>
      <c r="DG13" s="69">
        <v>0</v>
      </c>
      <c r="DH13" s="69">
        <v>0</v>
      </c>
      <c r="DI13" s="69">
        <v>0</v>
      </c>
      <c r="DJ13" s="69">
        <v>0</v>
      </c>
      <c r="DK13" s="69">
        <v>0</v>
      </c>
      <c r="DL13" s="69">
        <v>0</v>
      </c>
      <c r="DM13" s="90">
        <v>0</v>
      </c>
      <c r="DN13" s="90">
        <v>0</v>
      </c>
      <c r="DO13" s="90">
        <v>0</v>
      </c>
      <c r="DP13" s="90">
        <v>0</v>
      </c>
      <c r="DQ13" s="90">
        <v>0</v>
      </c>
      <c r="DR13" s="90">
        <v>0</v>
      </c>
      <c r="DS13" s="90">
        <v>0</v>
      </c>
      <c r="DT13" s="90">
        <v>0</v>
      </c>
      <c r="DU13" s="90">
        <v>0</v>
      </c>
      <c r="DV13" s="90">
        <v>0</v>
      </c>
      <c r="DW13" s="90">
        <v>0</v>
      </c>
      <c r="DX13" s="90">
        <v>0</v>
      </c>
      <c r="DY13" s="90">
        <v>0</v>
      </c>
      <c r="DZ13" s="90">
        <v>0</v>
      </c>
      <c r="EA13" s="90">
        <v>0</v>
      </c>
      <c r="EB13" s="90">
        <v>0</v>
      </c>
      <c r="EC13" s="90">
        <v>0</v>
      </c>
      <c r="ED13" s="90">
        <v>0</v>
      </c>
      <c r="EE13" s="90">
        <v>0</v>
      </c>
      <c r="EF13" s="90">
        <v>0</v>
      </c>
      <c r="EG13" s="90">
        <v>0</v>
      </c>
      <c r="EH13" s="90">
        <v>0</v>
      </c>
      <c r="EI13" s="90">
        <v>0</v>
      </c>
      <c r="EJ13" s="90">
        <v>0</v>
      </c>
      <c r="EK13" s="90">
        <v>0</v>
      </c>
      <c r="EL13" s="100">
        <v>0</v>
      </c>
      <c r="EM13" s="90">
        <v>0</v>
      </c>
      <c r="EN13" s="90">
        <v>0</v>
      </c>
      <c r="EO13" s="90">
        <v>0</v>
      </c>
      <c r="EP13" s="90">
        <v>0</v>
      </c>
      <c r="EQ13" s="90">
        <v>0</v>
      </c>
      <c r="ER13" s="90">
        <v>0</v>
      </c>
      <c r="ES13" s="90">
        <v>0</v>
      </c>
      <c r="ET13" s="90">
        <v>0</v>
      </c>
      <c r="EU13" s="90">
        <v>0</v>
      </c>
      <c r="EV13" s="90">
        <v>0</v>
      </c>
      <c r="EW13" s="90">
        <v>0</v>
      </c>
      <c r="EX13" s="90">
        <v>0</v>
      </c>
      <c r="EY13" s="90">
        <v>0</v>
      </c>
      <c r="EZ13" s="90">
        <v>0</v>
      </c>
      <c r="FA13" s="90">
        <v>0</v>
      </c>
      <c r="FB13" s="90">
        <v>0</v>
      </c>
      <c r="FC13" s="90">
        <v>0</v>
      </c>
      <c r="FD13" s="90">
        <v>0</v>
      </c>
      <c r="FE13" s="90">
        <v>0</v>
      </c>
      <c r="FF13" s="90">
        <v>0</v>
      </c>
      <c r="FG13" s="90">
        <v>0</v>
      </c>
      <c r="FH13" s="90">
        <v>0</v>
      </c>
      <c r="FI13" s="90">
        <v>0</v>
      </c>
      <c r="FJ13" s="90">
        <v>0</v>
      </c>
      <c r="FK13" s="90">
        <v>0</v>
      </c>
      <c r="FL13" s="90">
        <v>0</v>
      </c>
      <c r="FM13" s="90">
        <v>0</v>
      </c>
      <c r="FN13" s="90">
        <v>0</v>
      </c>
      <c r="FO13" s="90">
        <v>0</v>
      </c>
      <c r="FP13" s="90">
        <v>0</v>
      </c>
      <c r="FQ13" s="90">
        <v>0</v>
      </c>
      <c r="FR13" s="90">
        <v>0</v>
      </c>
      <c r="FS13" s="90">
        <v>0</v>
      </c>
      <c r="FT13" s="90">
        <v>0</v>
      </c>
      <c r="FU13" s="90">
        <v>0</v>
      </c>
      <c r="FV13" s="90">
        <v>0</v>
      </c>
      <c r="FW13" s="90">
        <v>0</v>
      </c>
      <c r="FX13" s="90">
        <v>0</v>
      </c>
      <c r="FY13" s="90">
        <v>0</v>
      </c>
      <c r="FZ13" s="90">
        <v>0</v>
      </c>
      <c r="GA13" s="90">
        <v>0</v>
      </c>
      <c r="GB13" s="90">
        <v>0</v>
      </c>
      <c r="GC13" s="90">
        <v>0</v>
      </c>
      <c r="GD13" s="90">
        <v>0</v>
      </c>
      <c r="GE13" s="90">
        <v>0</v>
      </c>
      <c r="GF13" s="90">
        <v>0</v>
      </c>
      <c r="GG13" s="90">
        <v>0</v>
      </c>
      <c r="GH13" s="90">
        <v>0</v>
      </c>
      <c r="GI13" s="90">
        <v>0</v>
      </c>
      <c r="GJ13" s="90">
        <v>0</v>
      </c>
      <c r="GK13" s="90">
        <v>0</v>
      </c>
      <c r="GL13" s="90">
        <v>0</v>
      </c>
      <c r="GM13" s="90">
        <v>0</v>
      </c>
      <c r="GN13" s="90">
        <v>0</v>
      </c>
      <c r="GO13" s="90">
        <v>0</v>
      </c>
      <c r="GP13" s="90">
        <v>0</v>
      </c>
      <c r="GQ13" s="90">
        <v>0</v>
      </c>
      <c r="GR13" s="90">
        <v>0</v>
      </c>
      <c r="GS13" s="90">
        <v>0</v>
      </c>
    </row>
    <row r="14" spans="2:201" ht="12">
      <c r="B14" s="58"/>
      <c r="C14" s="61" t="s">
        <v>16</v>
      </c>
      <c r="D14" s="61"/>
      <c r="E14" s="58"/>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9">
        <v>0</v>
      </c>
      <c r="CV14" s="69">
        <v>0</v>
      </c>
      <c r="CW14" s="69">
        <v>0</v>
      </c>
      <c r="CX14" s="69">
        <v>0</v>
      </c>
      <c r="CY14" s="69">
        <v>0</v>
      </c>
      <c r="CZ14" s="87">
        <v>0</v>
      </c>
      <c r="DA14" s="69">
        <v>0</v>
      </c>
      <c r="DB14" s="69">
        <v>0</v>
      </c>
      <c r="DC14" s="69">
        <v>0</v>
      </c>
      <c r="DD14" s="69">
        <v>0</v>
      </c>
      <c r="DE14" s="69">
        <v>0</v>
      </c>
      <c r="DF14" s="69">
        <v>0</v>
      </c>
      <c r="DG14" s="69">
        <v>0</v>
      </c>
      <c r="DH14" s="69">
        <v>0</v>
      </c>
      <c r="DI14" s="69">
        <v>0</v>
      </c>
      <c r="DJ14" s="69">
        <v>0</v>
      </c>
      <c r="DK14" s="69">
        <v>0</v>
      </c>
      <c r="DL14" s="69">
        <v>0</v>
      </c>
      <c r="DM14" s="90">
        <v>0</v>
      </c>
      <c r="DN14" s="90">
        <v>0</v>
      </c>
      <c r="DO14" s="90">
        <v>0</v>
      </c>
      <c r="DP14" s="90">
        <v>0</v>
      </c>
      <c r="DQ14" s="90">
        <v>0</v>
      </c>
      <c r="DR14" s="90">
        <v>0</v>
      </c>
      <c r="DS14" s="90">
        <v>0</v>
      </c>
      <c r="DT14" s="90">
        <v>0</v>
      </c>
      <c r="DU14" s="90">
        <v>0</v>
      </c>
      <c r="DV14" s="90">
        <v>0</v>
      </c>
      <c r="DW14" s="90">
        <v>0</v>
      </c>
      <c r="DX14" s="90">
        <v>0</v>
      </c>
      <c r="DY14" s="90">
        <v>0</v>
      </c>
      <c r="DZ14" s="90">
        <v>0</v>
      </c>
      <c r="EA14" s="90">
        <v>0</v>
      </c>
      <c r="EB14" s="90">
        <v>0</v>
      </c>
      <c r="EC14" s="90">
        <v>0</v>
      </c>
      <c r="ED14" s="90">
        <v>0</v>
      </c>
      <c r="EE14" s="90">
        <v>0</v>
      </c>
      <c r="EF14" s="90">
        <v>0</v>
      </c>
      <c r="EG14" s="90">
        <v>0</v>
      </c>
      <c r="EH14" s="90">
        <v>0</v>
      </c>
      <c r="EI14" s="90">
        <v>0</v>
      </c>
      <c r="EJ14" s="90">
        <v>0</v>
      </c>
      <c r="EK14" s="90">
        <v>0</v>
      </c>
      <c r="EL14" s="100">
        <v>0</v>
      </c>
      <c r="EM14" s="90">
        <v>0</v>
      </c>
      <c r="EN14" s="90">
        <v>0</v>
      </c>
      <c r="EO14" s="90">
        <v>0</v>
      </c>
      <c r="EP14" s="90">
        <v>0</v>
      </c>
      <c r="EQ14" s="90">
        <v>0</v>
      </c>
      <c r="ER14" s="90">
        <v>0</v>
      </c>
      <c r="ES14" s="90">
        <v>0</v>
      </c>
      <c r="ET14" s="90">
        <v>0</v>
      </c>
      <c r="EU14" s="90">
        <v>0</v>
      </c>
      <c r="EV14" s="90">
        <v>0</v>
      </c>
      <c r="EW14" s="90">
        <v>0</v>
      </c>
      <c r="EX14" s="90">
        <v>0</v>
      </c>
      <c r="EY14" s="90">
        <v>0</v>
      </c>
      <c r="EZ14" s="90">
        <v>0</v>
      </c>
      <c r="FA14" s="90">
        <v>0</v>
      </c>
      <c r="FB14" s="90">
        <v>0</v>
      </c>
      <c r="FC14" s="90">
        <v>0</v>
      </c>
      <c r="FD14" s="90">
        <v>0</v>
      </c>
      <c r="FE14" s="90">
        <v>0</v>
      </c>
      <c r="FF14" s="90">
        <v>0</v>
      </c>
      <c r="FG14" s="90">
        <v>0</v>
      </c>
      <c r="FH14" s="90">
        <v>0</v>
      </c>
      <c r="FI14" s="90">
        <v>0</v>
      </c>
      <c r="FJ14" s="90">
        <v>0</v>
      </c>
      <c r="FK14" s="90">
        <v>0</v>
      </c>
      <c r="FL14" s="90">
        <v>0</v>
      </c>
      <c r="FM14" s="90">
        <v>0</v>
      </c>
      <c r="FN14" s="90">
        <v>0</v>
      </c>
      <c r="FO14" s="90">
        <v>0</v>
      </c>
      <c r="FP14" s="90">
        <v>0</v>
      </c>
      <c r="FQ14" s="90">
        <v>0</v>
      </c>
      <c r="FR14" s="90">
        <v>0</v>
      </c>
      <c r="FS14" s="90">
        <v>0</v>
      </c>
      <c r="FT14" s="90">
        <v>0</v>
      </c>
      <c r="FU14" s="90">
        <v>0</v>
      </c>
      <c r="FV14" s="90">
        <v>0</v>
      </c>
      <c r="FW14" s="90">
        <v>0</v>
      </c>
      <c r="FX14" s="90">
        <v>0</v>
      </c>
      <c r="FY14" s="90">
        <v>0</v>
      </c>
      <c r="FZ14" s="90">
        <v>0</v>
      </c>
      <c r="GA14" s="90">
        <v>0</v>
      </c>
      <c r="GB14" s="90">
        <v>0</v>
      </c>
      <c r="GC14" s="90">
        <v>0</v>
      </c>
      <c r="GD14" s="90">
        <v>0</v>
      </c>
      <c r="GE14" s="90">
        <v>0</v>
      </c>
      <c r="GF14" s="90">
        <v>0</v>
      </c>
      <c r="GG14" s="90">
        <v>0</v>
      </c>
      <c r="GH14" s="90">
        <v>0</v>
      </c>
      <c r="GI14" s="90">
        <v>0</v>
      </c>
      <c r="GJ14" s="90">
        <v>0</v>
      </c>
      <c r="GK14" s="90">
        <v>0</v>
      </c>
      <c r="GL14" s="90">
        <v>0</v>
      </c>
      <c r="GM14" s="90">
        <v>0</v>
      </c>
      <c r="GN14" s="90">
        <v>0</v>
      </c>
      <c r="GO14" s="90">
        <v>0</v>
      </c>
      <c r="GP14" s="90">
        <v>0</v>
      </c>
      <c r="GQ14" s="90">
        <v>0</v>
      </c>
      <c r="GR14" s="90">
        <v>0</v>
      </c>
      <c r="GS14" s="90">
        <v>0</v>
      </c>
    </row>
    <row r="15" spans="1:201" ht="12">
      <c r="A15" s="59" t="s">
        <v>17</v>
      </c>
      <c r="B15" s="58" t="s">
        <v>18</v>
      </c>
      <c r="C15" s="58"/>
      <c r="D15" s="61"/>
      <c r="E15" s="58"/>
      <c r="F15" s="69">
        <v>721.640385</v>
      </c>
      <c r="G15" s="69">
        <v>714.812542</v>
      </c>
      <c r="H15" s="69">
        <v>649.245471</v>
      </c>
      <c r="I15" s="69">
        <v>576.838394</v>
      </c>
      <c r="J15" s="69">
        <v>553.076897</v>
      </c>
      <c r="K15" s="69">
        <v>526.34862</v>
      </c>
      <c r="L15" s="69">
        <v>506.640827</v>
      </c>
      <c r="M15" s="69">
        <v>390.927238</v>
      </c>
      <c r="N15" s="69">
        <v>322.268305</v>
      </c>
      <c r="O15" s="69">
        <v>294.768485</v>
      </c>
      <c r="P15" s="69">
        <v>297.717405</v>
      </c>
      <c r="Q15" s="69">
        <v>305.155944</v>
      </c>
      <c r="R15" s="69">
        <v>298.089868</v>
      </c>
      <c r="S15" s="69">
        <v>290.769816</v>
      </c>
      <c r="T15" s="69">
        <v>297.892809</v>
      </c>
      <c r="U15" s="69">
        <v>289.400815</v>
      </c>
      <c r="V15" s="69">
        <v>287.745077</v>
      </c>
      <c r="W15" s="69">
        <v>300.534472</v>
      </c>
      <c r="X15" s="69">
        <v>390.888305</v>
      </c>
      <c r="Y15" s="69">
        <v>375.333505</v>
      </c>
      <c r="Z15" s="69">
        <v>340.648951</v>
      </c>
      <c r="AA15" s="69">
        <v>342.089342</v>
      </c>
      <c r="AB15" s="69">
        <v>399.793365</v>
      </c>
      <c r="AC15" s="69">
        <v>375.219473</v>
      </c>
      <c r="AD15" s="69">
        <v>426.91658</v>
      </c>
      <c r="AE15" s="69">
        <v>516.494929</v>
      </c>
      <c r="AF15" s="69">
        <v>521.024423</v>
      </c>
      <c r="AG15" s="69">
        <v>635.64163</v>
      </c>
      <c r="AH15" s="69">
        <v>555.657091</v>
      </c>
      <c r="AI15" s="69">
        <v>557.813812</v>
      </c>
      <c r="AJ15" s="69">
        <v>542.295647077594</v>
      </c>
      <c r="AK15" s="69">
        <v>535.5591020243951</v>
      </c>
      <c r="AL15" s="69">
        <v>572.8902399619378</v>
      </c>
      <c r="AM15" s="69">
        <v>591.6524155306065</v>
      </c>
      <c r="AN15" s="69">
        <v>667.4743713920388</v>
      </c>
      <c r="AO15" s="69">
        <v>715.268066615811</v>
      </c>
      <c r="AP15" s="69">
        <v>694.5783780307784</v>
      </c>
      <c r="AQ15" s="69">
        <v>736.5460421529435</v>
      </c>
      <c r="AR15" s="69">
        <v>714.5432765360101</v>
      </c>
      <c r="AS15" s="69">
        <v>730.6749808580289</v>
      </c>
      <c r="AT15" s="69">
        <v>790.9278766840879</v>
      </c>
      <c r="AU15" s="69">
        <v>835.719099308708</v>
      </c>
      <c r="AV15" s="69">
        <v>904.6206051286173</v>
      </c>
      <c r="AW15" s="69">
        <v>934.5086106475114</v>
      </c>
      <c r="AX15" s="69">
        <v>913.5731035595012</v>
      </c>
      <c r="AY15" s="69">
        <v>987.5767098058489</v>
      </c>
      <c r="AZ15" s="69">
        <v>878.1138507313469</v>
      </c>
      <c r="BA15" s="69">
        <v>842.0019278128409</v>
      </c>
      <c r="BB15" s="69">
        <v>936.6690315257343</v>
      </c>
      <c r="BC15" s="69">
        <v>1056.456037568703</v>
      </c>
      <c r="BD15" s="69">
        <v>1152.323511573339</v>
      </c>
      <c r="BE15" s="69">
        <v>811.8726919601875</v>
      </c>
      <c r="BF15" s="69">
        <v>765.5375519650828</v>
      </c>
      <c r="BG15" s="69">
        <v>795.4788574727866</v>
      </c>
      <c r="BH15" s="69">
        <v>844.7947115966805</v>
      </c>
      <c r="BI15" s="69">
        <v>821.4467823476299</v>
      </c>
      <c r="BJ15" s="69">
        <v>816.315461937784</v>
      </c>
      <c r="BK15" s="69">
        <v>790.3403010704451</v>
      </c>
      <c r="BL15" s="69">
        <v>798.0716718611661</v>
      </c>
      <c r="BM15" s="69">
        <v>795.5369385808639</v>
      </c>
      <c r="BN15" s="69">
        <v>835.6096770740312</v>
      </c>
      <c r="BO15" s="69">
        <v>841.3602195711791</v>
      </c>
      <c r="BP15" s="69">
        <v>799.6833883695326</v>
      </c>
      <c r="BQ15" s="69">
        <v>767.2769455179451</v>
      </c>
      <c r="BR15" s="69">
        <v>805.3874584832529</v>
      </c>
      <c r="BS15" s="69">
        <v>817.861731409879</v>
      </c>
      <c r="BT15" s="69">
        <v>795.020684167143</v>
      </c>
      <c r="BU15" s="69">
        <v>686.4767912409279</v>
      </c>
      <c r="BV15" s="69">
        <v>664.691272713966</v>
      </c>
      <c r="BW15" s="69">
        <v>709.401075525049</v>
      </c>
      <c r="BX15" s="69">
        <v>692.1663722728509</v>
      </c>
      <c r="BY15" s="69">
        <v>684.1797691533999</v>
      </c>
      <c r="BZ15" s="69">
        <v>283.619099592957</v>
      </c>
      <c r="CA15" s="69">
        <v>286.60026194161395</v>
      </c>
      <c r="CB15" s="69">
        <v>282.866814645024</v>
      </c>
      <c r="CC15" s="69">
        <v>281.016625372159</v>
      </c>
      <c r="CD15" s="69">
        <v>278.16795031677503</v>
      </c>
      <c r="CE15" s="69">
        <v>279.14247408951996</v>
      </c>
      <c r="CF15" s="69">
        <v>233.23536109923003</v>
      </c>
      <c r="CG15" s="69">
        <v>192.53427996767707</v>
      </c>
      <c r="CH15" s="69">
        <v>194.707842318932</v>
      </c>
      <c r="CI15" s="69">
        <v>291.72372442553</v>
      </c>
      <c r="CJ15" s="69">
        <v>190.233756634826</v>
      </c>
      <c r="CK15" s="69">
        <v>154.014791449921</v>
      </c>
      <c r="CL15" s="69">
        <v>150.248084060181</v>
      </c>
      <c r="CM15" s="69">
        <v>1.27990040928125E-08</v>
      </c>
      <c r="CN15" s="69">
        <v>94.154183397133</v>
      </c>
      <c r="CO15" s="69">
        <v>90.327103886012</v>
      </c>
      <c r="CP15" s="69">
        <v>151.243570495824</v>
      </c>
      <c r="CQ15" s="69">
        <v>149.419729</v>
      </c>
      <c r="CR15" s="69">
        <v>147.276221481807</v>
      </c>
      <c r="CS15" s="69">
        <v>259.929223618986</v>
      </c>
      <c r="CT15" s="69">
        <v>151.912379</v>
      </c>
      <c r="CU15" s="69">
        <v>155.690664</v>
      </c>
      <c r="CV15" s="69">
        <v>152.64272593791</v>
      </c>
      <c r="CW15" s="69">
        <v>153.267519623808</v>
      </c>
      <c r="CX15" s="69">
        <v>156.387177701624</v>
      </c>
      <c r="CY15" s="69">
        <v>207.77364302886602</v>
      </c>
      <c r="CZ15" s="87">
        <v>329.19125008871197</v>
      </c>
      <c r="DA15" s="69">
        <v>364.578972156326</v>
      </c>
      <c r="DB15" s="69">
        <v>418.55039182796105</v>
      </c>
      <c r="DC15" s="69">
        <v>573.142629383897</v>
      </c>
      <c r="DD15" s="69">
        <v>713.5064505571162</v>
      </c>
      <c r="DE15" s="69">
        <v>542.079048933241</v>
      </c>
      <c r="DF15" s="69">
        <v>703.67195631413</v>
      </c>
      <c r="DG15" s="69">
        <v>922.9930665764459</v>
      </c>
      <c r="DH15" s="69">
        <v>1110.16877014992</v>
      </c>
      <c r="DI15" s="69">
        <v>1451.3430192349301</v>
      </c>
      <c r="DJ15" s="69">
        <v>1418.67988732888</v>
      </c>
      <c r="DK15" s="69">
        <v>1381.28457354793</v>
      </c>
      <c r="DL15" s="69">
        <v>1062.7892834962702</v>
      </c>
      <c r="DM15" s="90">
        <v>789.143538655808</v>
      </c>
      <c r="DN15" s="90">
        <v>805.501042577277</v>
      </c>
      <c r="DO15" s="90">
        <v>898.5504887273939</v>
      </c>
      <c r="DP15" s="90">
        <v>856.492436886734</v>
      </c>
      <c r="DQ15" s="90">
        <v>865.0488258568239</v>
      </c>
      <c r="DR15" s="90">
        <v>860.0593480069371</v>
      </c>
      <c r="DS15" s="90">
        <v>682.250127007127</v>
      </c>
      <c r="DT15" s="90">
        <v>716.331713136287</v>
      </c>
      <c r="DU15" s="90">
        <v>744.3663753955229</v>
      </c>
      <c r="DV15" s="90">
        <v>514.683071961584</v>
      </c>
      <c r="DW15" s="90">
        <v>517.194219284263</v>
      </c>
      <c r="DX15" s="90">
        <v>530.981903082828</v>
      </c>
      <c r="DY15" s="90">
        <v>527.2676998927301</v>
      </c>
      <c r="DZ15" s="90">
        <v>535.863560066721</v>
      </c>
      <c r="EA15" s="90">
        <v>516.5782602614511</v>
      </c>
      <c r="EB15" s="90">
        <v>485.66032284615505</v>
      </c>
      <c r="EC15" s="90">
        <v>479.837403757841</v>
      </c>
      <c r="ED15" s="90">
        <v>399.93803441823604</v>
      </c>
      <c r="EE15" s="90">
        <v>388.59340953567005</v>
      </c>
      <c r="EF15" s="90">
        <v>667.8236528448041</v>
      </c>
      <c r="EG15" s="90">
        <v>727.5038877773202</v>
      </c>
      <c r="EH15" s="90">
        <v>755.4519993962069</v>
      </c>
      <c r="EI15" s="90">
        <v>677.38233377261</v>
      </c>
      <c r="EJ15" s="90">
        <v>702.381022632316</v>
      </c>
      <c r="EK15" s="90">
        <v>522.829686388196</v>
      </c>
      <c r="EL15" s="100">
        <v>529.674712364051</v>
      </c>
      <c r="EM15" s="90">
        <v>583.9444055293479</v>
      </c>
      <c r="EN15" s="90">
        <v>970.6459510323169</v>
      </c>
      <c r="EO15" s="90">
        <v>757.0329844696239</v>
      </c>
      <c r="EP15" s="90">
        <v>762.2453052526711</v>
      </c>
      <c r="EQ15" s="90">
        <v>776.025243812936</v>
      </c>
      <c r="ER15" s="90">
        <v>790.647533613125</v>
      </c>
      <c r="ES15" s="90">
        <v>734.9208092475001</v>
      </c>
      <c r="ET15" s="90">
        <v>833.2580524624279</v>
      </c>
      <c r="EU15" s="90">
        <v>924.131873389262</v>
      </c>
      <c r="EV15" s="90">
        <v>861.657740704792</v>
      </c>
      <c r="EW15" s="90">
        <v>892.547097323738</v>
      </c>
      <c r="EX15" s="90">
        <v>709.961854604042</v>
      </c>
      <c r="EY15" s="90">
        <v>679.9096380877689</v>
      </c>
      <c r="EZ15" s="90">
        <v>664.6205667747801</v>
      </c>
      <c r="FA15" s="90">
        <v>683.1018801302499</v>
      </c>
      <c r="FB15" s="90">
        <v>682.5350639744399</v>
      </c>
      <c r="FC15" s="90">
        <v>672.1873474773199</v>
      </c>
      <c r="FD15" s="90">
        <v>628.88462132978</v>
      </c>
      <c r="FE15" s="90">
        <v>645.8372015949999</v>
      </c>
      <c r="FF15" s="90">
        <v>709.1320338852521</v>
      </c>
      <c r="FG15" s="90">
        <v>719.51440480312</v>
      </c>
      <c r="FH15" s="90">
        <v>731.534038009136</v>
      </c>
      <c r="FI15" s="90">
        <v>763.974943194676</v>
      </c>
      <c r="FJ15" s="90">
        <v>767.664287250165</v>
      </c>
      <c r="FK15" s="90">
        <v>776.31351673751</v>
      </c>
      <c r="FL15" s="90">
        <v>869.4252089707619</v>
      </c>
      <c r="FM15" s="90">
        <v>945.5283324735809</v>
      </c>
      <c r="FN15" s="90">
        <v>738.5250663681802</v>
      </c>
      <c r="FO15" s="90">
        <v>697.049653546778</v>
      </c>
      <c r="FP15" s="90">
        <v>711.048289713385</v>
      </c>
      <c r="FQ15" s="90">
        <v>731.435781737</v>
      </c>
      <c r="FR15" s="90">
        <v>672.503009389178</v>
      </c>
      <c r="FS15" s="90">
        <v>643.192210274875</v>
      </c>
      <c r="FT15" s="90">
        <v>658.92863095287</v>
      </c>
      <c r="FU15" s="90">
        <v>714.1182079341901</v>
      </c>
      <c r="FV15" s="90">
        <v>675.2934054032901</v>
      </c>
      <c r="FW15" s="90">
        <v>682.4863381010559</v>
      </c>
      <c r="FX15" s="90">
        <v>570.8988479180761</v>
      </c>
      <c r="FY15" s="90">
        <v>598.335254211947</v>
      </c>
      <c r="FZ15" s="90">
        <v>616.852758579223</v>
      </c>
      <c r="GA15" s="90">
        <v>392.01765936975903</v>
      </c>
      <c r="GB15" s="90">
        <v>441.374226360184</v>
      </c>
      <c r="GC15" s="90">
        <v>442.815748011908</v>
      </c>
      <c r="GD15" s="90">
        <v>438.052187391129</v>
      </c>
      <c r="GE15" s="90">
        <v>409.315307675797</v>
      </c>
      <c r="GF15" s="90">
        <v>397.85014592821904</v>
      </c>
      <c r="GG15" s="90">
        <v>325.03900369993</v>
      </c>
      <c r="GH15" s="90">
        <v>394.645060600272</v>
      </c>
      <c r="GI15" s="90">
        <v>354.3001217060569</v>
      </c>
      <c r="GJ15" s="90">
        <v>354.61848013495006</v>
      </c>
      <c r="GK15" s="90">
        <v>506.06282013765406</v>
      </c>
      <c r="GL15" s="90">
        <v>516.82169903462</v>
      </c>
      <c r="GM15" s="90">
        <v>626.0646372956339</v>
      </c>
      <c r="GN15" s="90">
        <v>494.9261282204149</v>
      </c>
      <c r="GO15" s="90">
        <v>461.88778484893305</v>
      </c>
      <c r="GP15" s="90">
        <v>355.015709321699</v>
      </c>
      <c r="GQ15" s="90">
        <v>1017.0998247559849</v>
      </c>
      <c r="GR15" s="90">
        <v>1058.5853936807198</v>
      </c>
      <c r="GS15" s="90">
        <v>1535.2150171984376</v>
      </c>
    </row>
    <row r="16" spans="1:201" ht="12">
      <c r="A16" s="59"/>
      <c r="B16" s="58"/>
      <c r="C16" s="61" t="s">
        <v>15</v>
      </c>
      <c r="D16" s="61"/>
      <c r="E16" s="58"/>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CW16" s="69">
        <v>0</v>
      </c>
      <c r="CX16" s="69">
        <v>0</v>
      </c>
      <c r="CY16" s="69">
        <v>0</v>
      </c>
      <c r="CZ16" s="87">
        <v>0</v>
      </c>
      <c r="DA16" s="69">
        <v>0</v>
      </c>
      <c r="DB16" s="69">
        <v>0</v>
      </c>
      <c r="DC16" s="69">
        <v>0</v>
      </c>
      <c r="DD16" s="69">
        <v>0</v>
      </c>
      <c r="DE16" s="69">
        <v>0</v>
      </c>
      <c r="DF16" s="69">
        <v>0</v>
      </c>
      <c r="DG16" s="69">
        <v>0</v>
      </c>
      <c r="DH16" s="69">
        <v>0</v>
      </c>
      <c r="DI16" s="69">
        <v>0</v>
      </c>
      <c r="DJ16" s="69">
        <v>0</v>
      </c>
      <c r="DK16" s="69">
        <v>0</v>
      </c>
      <c r="DL16" s="69">
        <v>0</v>
      </c>
      <c r="DM16" s="90">
        <v>0</v>
      </c>
      <c r="DN16" s="90">
        <v>0</v>
      </c>
      <c r="DO16" s="90">
        <v>0</v>
      </c>
      <c r="DP16" s="90">
        <v>0</v>
      </c>
      <c r="DQ16" s="90">
        <v>0</v>
      </c>
      <c r="DR16" s="90">
        <v>0</v>
      </c>
      <c r="DS16" s="90">
        <v>0</v>
      </c>
      <c r="DT16" s="90">
        <v>0</v>
      </c>
      <c r="DU16" s="90">
        <v>0</v>
      </c>
      <c r="DV16" s="90">
        <v>0</v>
      </c>
      <c r="DW16" s="90">
        <v>0</v>
      </c>
      <c r="DX16" s="90">
        <v>0</v>
      </c>
      <c r="DY16" s="90">
        <v>0</v>
      </c>
      <c r="DZ16" s="90">
        <v>0</v>
      </c>
      <c r="EA16" s="90">
        <v>0</v>
      </c>
      <c r="EB16" s="90">
        <v>0</v>
      </c>
      <c r="EC16" s="90">
        <v>0</v>
      </c>
      <c r="ED16" s="90">
        <v>0</v>
      </c>
      <c r="EE16" s="90">
        <v>0</v>
      </c>
      <c r="EF16" s="90">
        <v>0</v>
      </c>
      <c r="EG16" s="90">
        <v>0</v>
      </c>
      <c r="EH16" s="90">
        <v>0</v>
      </c>
      <c r="EI16" s="90">
        <v>0</v>
      </c>
      <c r="EJ16" s="90">
        <v>0</v>
      </c>
      <c r="EK16" s="90">
        <v>0</v>
      </c>
      <c r="EL16" s="100">
        <v>0</v>
      </c>
      <c r="EM16" s="90">
        <v>0</v>
      </c>
      <c r="EN16" s="90">
        <v>0</v>
      </c>
      <c r="EO16" s="90">
        <v>0</v>
      </c>
      <c r="EP16" s="90">
        <v>0</v>
      </c>
      <c r="EQ16" s="90">
        <v>0</v>
      </c>
      <c r="ER16" s="90">
        <v>0</v>
      </c>
      <c r="ES16" s="90">
        <v>0</v>
      </c>
      <c r="ET16" s="90">
        <v>0</v>
      </c>
      <c r="EU16" s="90">
        <v>0</v>
      </c>
      <c r="EV16" s="90">
        <v>0</v>
      </c>
      <c r="EW16" s="90">
        <v>0</v>
      </c>
      <c r="EX16" s="90">
        <v>0</v>
      </c>
      <c r="EY16" s="90">
        <v>0</v>
      </c>
      <c r="EZ16" s="90">
        <v>0</v>
      </c>
      <c r="FA16" s="90">
        <v>0</v>
      </c>
      <c r="FB16" s="90">
        <v>0</v>
      </c>
      <c r="FC16" s="90">
        <v>0</v>
      </c>
      <c r="FD16" s="90">
        <v>0</v>
      </c>
      <c r="FE16" s="90">
        <v>0</v>
      </c>
      <c r="FF16" s="90">
        <v>0</v>
      </c>
      <c r="FG16" s="90">
        <v>0</v>
      </c>
      <c r="FH16" s="90">
        <v>0</v>
      </c>
      <c r="FI16" s="90">
        <v>0</v>
      </c>
      <c r="FJ16" s="90">
        <v>0</v>
      </c>
      <c r="FK16" s="90">
        <v>0</v>
      </c>
      <c r="FL16" s="90">
        <v>0</v>
      </c>
      <c r="FM16" s="90">
        <v>0</v>
      </c>
      <c r="FN16" s="90">
        <v>0</v>
      </c>
      <c r="FO16" s="90">
        <v>0</v>
      </c>
      <c r="FP16" s="90">
        <v>0</v>
      </c>
      <c r="FQ16" s="90">
        <v>0</v>
      </c>
      <c r="FR16" s="90">
        <v>0</v>
      </c>
      <c r="FS16" s="90">
        <v>0</v>
      </c>
      <c r="FT16" s="90">
        <v>0</v>
      </c>
      <c r="FU16" s="90">
        <v>0</v>
      </c>
      <c r="FV16" s="90">
        <v>0</v>
      </c>
      <c r="FW16" s="90">
        <v>0</v>
      </c>
      <c r="FX16" s="90">
        <v>0</v>
      </c>
      <c r="FY16" s="90">
        <v>0</v>
      </c>
      <c r="FZ16" s="90">
        <v>0</v>
      </c>
      <c r="GA16" s="90">
        <v>0</v>
      </c>
      <c r="GB16" s="90">
        <v>0</v>
      </c>
      <c r="GC16" s="90">
        <v>0</v>
      </c>
      <c r="GD16" s="90">
        <v>0</v>
      </c>
      <c r="GE16" s="90">
        <v>0</v>
      </c>
      <c r="GF16" s="90">
        <v>0</v>
      </c>
      <c r="GG16" s="90">
        <v>0</v>
      </c>
      <c r="GH16" s="90">
        <v>0</v>
      </c>
      <c r="GI16" s="90">
        <v>0</v>
      </c>
      <c r="GJ16" s="90">
        <v>0</v>
      </c>
      <c r="GK16" s="90">
        <v>0</v>
      </c>
      <c r="GL16" s="90">
        <v>0</v>
      </c>
      <c r="GM16" s="90">
        <v>0</v>
      </c>
      <c r="GN16" s="90">
        <v>0</v>
      </c>
      <c r="GO16" s="90">
        <v>0</v>
      </c>
      <c r="GP16" s="90">
        <v>0</v>
      </c>
      <c r="GQ16" s="90">
        <v>0</v>
      </c>
      <c r="GR16" s="90">
        <v>0</v>
      </c>
      <c r="GS16" s="90">
        <v>0</v>
      </c>
    </row>
    <row r="17" spans="2:201" ht="12">
      <c r="B17" s="58"/>
      <c r="C17" s="61" t="s">
        <v>16</v>
      </c>
      <c r="D17" s="61"/>
      <c r="E17" s="58"/>
      <c r="F17" s="69">
        <v>721.640385</v>
      </c>
      <c r="G17" s="69">
        <v>714.812542</v>
      </c>
      <c r="H17" s="69">
        <v>649.245471</v>
      </c>
      <c r="I17" s="69">
        <v>576.838394</v>
      </c>
      <c r="J17" s="69">
        <v>553.076897</v>
      </c>
      <c r="K17" s="69">
        <v>526.34862</v>
      </c>
      <c r="L17" s="69">
        <v>506.640827</v>
      </c>
      <c r="M17" s="69">
        <v>390.927238</v>
      </c>
      <c r="N17" s="69">
        <v>322.268305</v>
      </c>
      <c r="O17" s="69">
        <v>294.768485</v>
      </c>
      <c r="P17" s="69">
        <v>297.717405</v>
      </c>
      <c r="Q17" s="69">
        <v>305.155944</v>
      </c>
      <c r="R17" s="69">
        <v>298.089868</v>
      </c>
      <c r="S17" s="69">
        <v>290.769816</v>
      </c>
      <c r="T17" s="69">
        <v>297.892809</v>
      </c>
      <c r="U17" s="69">
        <v>289.400815</v>
      </c>
      <c r="V17" s="69">
        <v>287.745077</v>
      </c>
      <c r="W17" s="69">
        <v>300.534472</v>
      </c>
      <c r="X17" s="69">
        <v>390.888305</v>
      </c>
      <c r="Y17" s="69">
        <v>375.333505</v>
      </c>
      <c r="Z17" s="69">
        <v>340.648951</v>
      </c>
      <c r="AA17" s="69">
        <v>342.089342</v>
      </c>
      <c r="AB17" s="69">
        <v>399.793365</v>
      </c>
      <c r="AC17" s="69">
        <v>375.219473</v>
      </c>
      <c r="AD17" s="69">
        <v>426.91658</v>
      </c>
      <c r="AE17" s="69">
        <v>516.494929</v>
      </c>
      <c r="AF17" s="69">
        <v>521.024423</v>
      </c>
      <c r="AG17" s="69">
        <v>635.64163</v>
      </c>
      <c r="AH17" s="69">
        <v>555.657091</v>
      </c>
      <c r="AI17" s="69">
        <v>557.813812</v>
      </c>
      <c r="AJ17" s="69">
        <v>542.295647077594</v>
      </c>
      <c r="AK17" s="69">
        <v>535.5591020243951</v>
      </c>
      <c r="AL17" s="69">
        <v>572.8902399619378</v>
      </c>
      <c r="AM17" s="69">
        <v>591.6524155306065</v>
      </c>
      <c r="AN17" s="69">
        <v>667.4743713920388</v>
      </c>
      <c r="AO17" s="69">
        <v>715.268066615811</v>
      </c>
      <c r="AP17" s="69">
        <v>694.5783780307784</v>
      </c>
      <c r="AQ17" s="69">
        <v>736.5460421529435</v>
      </c>
      <c r="AR17" s="69">
        <v>714.5432765360101</v>
      </c>
      <c r="AS17" s="69">
        <v>730.6749808580289</v>
      </c>
      <c r="AT17" s="69">
        <v>790.9278766840879</v>
      </c>
      <c r="AU17" s="69">
        <v>835.719099308708</v>
      </c>
      <c r="AV17" s="69">
        <v>904.6206051286173</v>
      </c>
      <c r="AW17" s="69">
        <v>934.5086106475114</v>
      </c>
      <c r="AX17" s="69">
        <v>913.5731035595012</v>
      </c>
      <c r="AY17" s="69">
        <v>987.5767098058489</v>
      </c>
      <c r="AZ17" s="69">
        <v>878.1138507313469</v>
      </c>
      <c r="BA17" s="69">
        <v>842.0019278128409</v>
      </c>
      <c r="BB17" s="69">
        <v>936.6690315257343</v>
      </c>
      <c r="BC17" s="69">
        <v>1056.456037568703</v>
      </c>
      <c r="BD17" s="69">
        <v>1152.323511573339</v>
      </c>
      <c r="BE17" s="69">
        <v>811.8726919601875</v>
      </c>
      <c r="BF17" s="69">
        <v>765.5375519650828</v>
      </c>
      <c r="BG17" s="69">
        <v>795.4788574727866</v>
      </c>
      <c r="BH17" s="69">
        <v>844.7947115966805</v>
      </c>
      <c r="BI17" s="69">
        <v>821.4467823476299</v>
      </c>
      <c r="BJ17" s="69">
        <v>816.315461937784</v>
      </c>
      <c r="BK17" s="69">
        <v>790.3403010704451</v>
      </c>
      <c r="BL17" s="69">
        <v>798.0716718611661</v>
      </c>
      <c r="BM17" s="69">
        <v>795.5369385808639</v>
      </c>
      <c r="BN17" s="69">
        <v>835.6096770740312</v>
      </c>
      <c r="BO17" s="69">
        <v>841.3602195711791</v>
      </c>
      <c r="BP17" s="69">
        <v>799.6833883695326</v>
      </c>
      <c r="BQ17" s="69">
        <v>767.2769455179451</v>
      </c>
      <c r="BR17" s="69">
        <v>805.3874584832529</v>
      </c>
      <c r="BS17" s="69">
        <v>817.861731409879</v>
      </c>
      <c r="BT17" s="69">
        <v>795.020684167143</v>
      </c>
      <c r="BU17" s="69">
        <v>686.4767912409279</v>
      </c>
      <c r="BV17" s="69">
        <v>664.691272713966</v>
      </c>
      <c r="BW17" s="69">
        <v>709.401075525049</v>
      </c>
      <c r="BX17" s="69">
        <v>692.1663722728509</v>
      </c>
      <c r="BY17" s="69">
        <v>684.1797691533999</v>
      </c>
      <c r="BZ17" s="69">
        <v>283.619099592957</v>
      </c>
      <c r="CA17" s="69">
        <v>286.60026194161395</v>
      </c>
      <c r="CB17" s="69">
        <v>282.866814645024</v>
      </c>
      <c r="CC17" s="69">
        <v>281.016625372159</v>
      </c>
      <c r="CD17" s="69">
        <v>278.16795031677503</v>
      </c>
      <c r="CE17" s="69">
        <v>279.14247408951996</v>
      </c>
      <c r="CF17" s="69">
        <v>233.23536109923003</v>
      </c>
      <c r="CG17" s="69">
        <v>192.53427996767707</v>
      </c>
      <c r="CH17" s="69">
        <v>194.707842318932</v>
      </c>
      <c r="CI17" s="69">
        <v>291.72372442553</v>
      </c>
      <c r="CJ17" s="69">
        <v>190.233756634826</v>
      </c>
      <c r="CK17" s="69">
        <v>154.014791449921</v>
      </c>
      <c r="CL17" s="69">
        <v>150.248084060181</v>
      </c>
      <c r="CM17" s="69">
        <v>1.27990040928125E-08</v>
      </c>
      <c r="CN17" s="69">
        <v>94.154183397133</v>
      </c>
      <c r="CO17" s="69">
        <v>90.327103886012</v>
      </c>
      <c r="CP17" s="69">
        <v>151.243570495824</v>
      </c>
      <c r="CQ17" s="69">
        <v>149.419729</v>
      </c>
      <c r="CR17" s="69">
        <v>147.276221481807</v>
      </c>
      <c r="CS17" s="69">
        <v>259.929223618986</v>
      </c>
      <c r="CT17" s="69">
        <v>151.912379</v>
      </c>
      <c r="CU17" s="69">
        <v>155.690664</v>
      </c>
      <c r="CV17" s="69">
        <v>152.64272593791</v>
      </c>
      <c r="CW17" s="69">
        <v>153.267519623808</v>
      </c>
      <c r="CX17" s="69">
        <v>156.387177701624</v>
      </c>
      <c r="CY17" s="69">
        <v>207.77364302886602</v>
      </c>
      <c r="CZ17" s="87">
        <v>329.19125008871197</v>
      </c>
      <c r="DA17" s="69">
        <v>364.578972156326</v>
      </c>
      <c r="DB17" s="69">
        <v>418.55039182796105</v>
      </c>
      <c r="DC17" s="69">
        <v>573.142629383897</v>
      </c>
      <c r="DD17" s="69">
        <v>713.5064505571162</v>
      </c>
      <c r="DE17" s="69">
        <v>542.079048933241</v>
      </c>
      <c r="DF17" s="69">
        <v>703.67195631413</v>
      </c>
      <c r="DG17" s="69">
        <v>922.9930665764459</v>
      </c>
      <c r="DH17" s="69">
        <v>1110.16877014992</v>
      </c>
      <c r="DI17" s="69">
        <v>1451.3430192349301</v>
      </c>
      <c r="DJ17" s="69">
        <v>1418.67988732888</v>
      </c>
      <c r="DK17" s="69">
        <v>1381.28457354793</v>
      </c>
      <c r="DL17" s="69">
        <v>1062.7892834962702</v>
      </c>
      <c r="DM17" s="90">
        <v>789.143538655808</v>
      </c>
      <c r="DN17" s="90">
        <v>805.501042577277</v>
      </c>
      <c r="DO17" s="90">
        <v>898.5504887273939</v>
      </c>
      <c r="DP17" s="90">
        <v>856.492436886734</v>
      </c>
      <c r="DQ17" s="90">
        <v>865.0488258568239</v>
      </c>
      <c r="DR17" s="90">
        <v>860.0593480069371</v>
      </c>
      <c r="DS17" s="90">
        <v>682.250127007127</v>
      </c>
      <c r="DT17" s="90">
        <v>716.331713136287</v>
      </c>
      <c r="DU17" s="90">
        <v>744.3663753955229</v>
      </c>
      <c r="DV17" s="90">
        <v>514.683071961584</v>
      </c>
      <c r="DW17" s="90">
        <v>517.194219284263</v>
      </c>
      <c r="DX17" s="90">
        <v>530.981903082828</v>
      </c>
      <c r="DY17" s="90">
        <v>527.2676998927301</v>
      </c>
      <c r="DZ17" s="90">
        <v>535.863560066721</v>
      </c>
      <c r="EA17" s="90">
        <v>516.5782602614511</v>
      </c>
      <c r="EB17" s="90">
        <v>485.66032284615505</v>
      </c>
      <c r="EC17" s="90">
        <v>479.837403757841</v>
      </c>
      <c r="ED17" s="90">
        <v>399.93803441823604</v>
      </c>
      <c r="EE17" s="90">
        <v>388.59340953567005</v>
      </c>
      <c r="EF17" s="90">
        <v>667.8236528448041</v>
      </c>
      <c r="EG17" s="90">
        <v>727.5038877773202</v>
      </c>
      <c r="EH17" s="90">
        <v>755.4519993962069</v>
      </c>
      <c r="EI17" s="90">
        <v>677.38233377261</v>
      </c>
      <c r="EJ17" s="90">
        <v>702.381022632316</v>
      </c>
      <c r="EK17" s="90">
        <v>522.829686388196</v>
      </c>
      <c r="EL17" s="100">
        <v>529.674712364051</v>
      </c>
      <c r="EM17" s="90">
        <v>583.9444055293479</v>
      </c>
      <c r="EN17" s="90">
        <v>970.6459510323169</v>
      </c>
      <c r="EO17" s="90">
        <v>757.0329844696239</v>
      </c>
      <c r="EP17" s="90">
        <v>762.2453052526711</v>
      </c>
      <c r="EQ17" s="90">
        <v>776.025243812936</v>
      </c>
      <c r="ER17" s="90">
        <v>790.647533613125</v>
      </c>
      <c r="ES17" s="90">
        <v>734.9208092475001</v>
      </c>
      <c r="ET17" s="90">
        <v>833.2580524624279</v>
      </c>
      <c r="EU17" s="90">
        <v>924.131873389262</v>
      </c>
      <c r="EV17" s="90">
        <v>861.657740704792</v>
      </c>
      <c r="EW17" s="90">
        <v>892.547097323738</v>
      </c>
      <c r="EX17" s="90">
        <v>709.961854604042</v>
      </c>
      <c r="EY17" s="90">
        <v>679.9096380877689</v>
      </c>
      <c r="EZ17" s="90">
        <v>664.6205667747801</v>
      </c>
      <c r="FA17" s="90">
        <v>683.1018801302499</v>
      </c>
      <c r="FB17" s="90">
        <v>682.5350639744399</v>
      </c>
      <c r="FC17" s="90">
        <v>672.1873474773199</v>
      </c>
      <c r="FD17" s="90">
        <v>628.88462132978</v>
      </c>
      <c r="FE17" s="90">
        <v>645.8372015949999</v>
      </c>
      <c r="FF17" s="90">
        <v>709.1320338852521</v>
      </c>
      <c r="FG17" s="90">
        <v>719.51440480312</v>
      </c>
      <c r="FH17" s="90">
        <v>731.534038009136</v>
      </c>
      <c r="FI17" s="90">
        <v>763.974943194676</v>
      </c>
      <c r="FJ17" s="90">
        <v>767.664287250165</v>
      </c>
      <c r="FK17" s="90">
        <v>776.31351673751</v>
      </c>
      <c r="FL17" s="90">
        <v>869.4252089707619</v>
      </c>
      <c r="FM17" s="90">
        <v>945.5283324735809</v>
      </c>
      <c r="FN17" s="90">
        <v>738.5250663681802</v>
      </c>
      <c r="FO17" s="90">
        <v>697.049653546778</v>
      </c>
      <c r="FP17" s="90">
        <v>711.048289713385</v>
      </c>
      <c r="FQ17" s="90">
        <v>731.435781737</v>
      </c>
      <c r="FR17" s="90">
        <v>672.503009389178</v>
      </c>
      <c r="FS17" s="90">
        <v>643.192210274875</v>
      </c>
      <c r="FT17" s="90">
        <v>658.92863095287</v>
      </c>
      <c r="FU17" s="90">
        <v>714.1182079341901</v>
      </c>
      <c r="FV17" s="90">
        <v>675.2934054032901</v>
      </c>
      <c r="FW17" s="90">
        <v>682.4863381010559</v>
      </c>
      <c r="FX17" s="90">
        <v>570.8988479180761</v>
      </c>
      <c r="FY17" s="90">
        <v>598.335254211947</v>
      </c>
      <c r="FZ17" s="90">
        <v>616.852758579223</v>
      </c>
      <c r="GA17" s="90">
        <v>392.01765936975903</v>
      </c>
      <c r="GB17" s="90">
        <v>441.374226360184</v>
      </c>
      <c r="GC17" s="90">
        <v>442.815748011908</v>
      </c>
      <c r="GD17" s="90">
        <v>438.052187391129</v>
      </c>
      <c r="GE17" s="90">
        <v>409.315307675797</v>
      </c>
      <c r="GF17" s="90">
        <v>397.85014592821904</v>
      </c>
      <c r="GG17" s="90">
        <v>325.03900369993</v>
      </c>
      <c r="GH17" s="90">
        <v>394.645060600272</v>
      </c>
      <c r="GI17" s="90">
        <v>354.3001217060569</v>
      </c>
      <c r="GJ17" s="90">
        <v>354.61848013495006</v>
      </c>
      <c r="GK17" s="90">
        <v>506.06282013765406</v>
      </c>
      <c r="GL17" s="90">
        <v>516.82169903462</v>
      </c>
      <c r="GM17" s="90">
        <v>626.0646372956339</v>
      </c>
      <c r="GN17" s="90">
        <v>494.9261282204149</v>
      </c>
      <c r="GO17" s="90">
        <v>461.88778484893305</v>
      </c>
      <c r="GP17" s="90">
        <v>355.015709321699</v>
      </c>
      <c r="GQ17" s="90">
        <v>1017.0998247559849</v>
      </c>
      <c r="GR17" s="90">
        <v>1058.5853936807198</v>
      </c>
      <c r="GS17" s="90">
        <v>1535.2150171984376</v>
      </c>
    </row>
    <row r="18" spans="2:201" ht="12">
      <c r="B18" s="58"/>
      <c r="D18" s="61"/>
      <c r="E18" s="5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DA18" s="69"/>
      <c r="DB18" s="69"/>
      <c r="DC18" s="69"/>
      <c r="DD18" s="69"/>
      <c r="DE18" s="69"/>
      <c r="DF18" s="69"/>
      <c r="DG18" s="69"/>
      <c r="DH18" s="69"/>
      <c r="DI18" s="69"/>
      <c r="DJ18" s="69"/>
      <c r="DK18" s="69"/>
      <c r="DL18" s="69"/>
      <c r="DM18" s="90"/>
      <c r="EE18" s="90"/>
      <c r="EF18" s="90"/>
      <c r="EG18" s="90"/>
      <c r="EH18" s="90"/>
      <c r="EI18" s="90"/>
      <c r="EJ18" s="90"/>
      <c r="EK18" s="90"/>
      <c r="EL18" s="10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row>
    <row r="19" spans="1:201" ht="12">
      <c r="A19" s="58" t="s">
        <v>19</v>
      </c>
      <c r="F19" s="69">
        <v>2590.105585</v>
      </c>
      <c r="G19" s="69">
        <v>2182.680086</v>
      </c>
      <c r="H19" s="69">
        <v>2140.57601</v>
      </c>
      <c r="I19" s="69">
        <v>2386.876593</v>
      </c>
      <c r="J19" s="69">
        <v>2702.611764</v>
      </c>
      <c r="K19" s="69">
        <v>3941.631729</v>
      </c>
      <c r="L19" s="69">
        <v>2802.731115</v>
      </c>
      <c r="M19" s="69">
        <v>2881.997072</v>
      </c>
      <c r="N19" s="69">
        <v>2979.134913</v>
      </c>
      <c r="O19" s="69">
        <v>3166.547809</v>
      </c>
      <c r="P19" s="69">
        <v>3449.47954</v>
      </c>
      <c r="Q19" s="69">
        <v>2630.140499</v>
      </c>
      <c r="R19" s="69">
        <v>3134.548078</v>
      </c>
      <c r="S19" s="69">
        <v>3337.286091</v>
      </c>
      <c r="T19" s="69">
        <v>2774.46261</v>
      </c>
      <c r="U19" s="69">
        <v>3192.488565</v>
      </c>
      <c r="V19" s="69">
        <v>4222.278012</v>
      </c>
      <c r="W19" s="69">
        <v>4798.195631</v>
      </c>
      <c r="X19" s="69">
        <v>4270.906376</v>
      </c>
      <c r="Y19" s="69">
        <v>4091.193846</v>
      </c>
      <c r="Z19" s="69">
        <v>3958.352464</v>
      </c>
      <c r="AA19" s="69">
        <v>3707.894865</v>
      </c>
      <c r="AB19" s="69">
        <v>4238.478897</v>
      </c>
      <c r="AC19" s="69">
        <v>4141.606139</v>
      </c>
      <c r="AD19" s="69">
        <v>4798.444777</v>
      </c>
      <c r="AE19" s="69">
        <v>4896.111826</v>
      </c>
      <c r="AF19" s="69">
        <v>4206.165305</v>
      </c>
      <c r="AG19" s="69">
        <v>3496.552195</v>
      </c>
      <c r="AH19" s="69">
        <v>3750.792246</v>
      </c>
      <c r="AI19" s="69">
        <v>4136.925768</v>
      </c>
      <c r="AJ19" s="69">
        <v>4892.143077315189</v>
      </c>
      <c r="AK19" s="69">
        <v>4998.465313095429</v>
      </c>
      <c r="AL19" s="69">
        <v>4408.132376571009</v>
      </c>
      <c r="AM19" s="69">
        <v>3924.4240856443334</v>
      </c>
      <c r="AN19" s="69">
        <v>2602.2873740040877</v>
      </c>
      <c r="AO19" s="69">
        <v>2295.2709573008015</v>
      </c>
      <c r="AP19" s="69">
        <v>2284.060741640097</v>
      </c>
      <c r="AQ19" s="69">
        <v>2297.246941514923</v>
      </c>
      <c r="AR19" s="69">
        <v>1786.8687045613951</v>
      </c>
      <c r="AS19" s="69">
        <v>1194.7599116510582</v>
      </c>
      <c r="AT19" s="69">
        <v>531.9177592854396</v>
      </c>
      <c r="AU19" s="69">
        <v>527.584197976455</v>
      </c>
      <c r="AV19" s="69">
        <v>0</v>
      </c>
      <c r="AW19" s="69">
        <v>0</v>
      </c>
      <c r="AX19" s="69">
        <v>0</v>
      </c>
      <c r="AY19" s="69">
        <v>0</v>
      </c>
      <c r="AZ19" s="69">
        <v>0</v>
      </c>
      <c r="BA19" s="69">
        <v>0</v>
      </c>
      <c r="BB19" s="69">
        <v>0</v>
      </c>
      <c r="BC19" s="69">
        <v>0</v>
      </c>
      <c r="BD19" s="69">
        <v>447.4132438478747</v>
      </c>
      <c r="BE19" s="69">
        <v>454.61974904528097</v>
      </c>
      <c r="BF19" s="69">
        <v>456.4116841624829</v>
      </c>
      <c r="BG19" s="69">
        <v>280.26765695067263</v>
      </c>
      <c r="BH19" s="69">
        <v>283.4461451247165</v>
      </c>
      <c r="BI19" s="69">
        <v>0</v>
      </c>
      <c r="BJ19" s="69">
        <v>0</v>
      </c>
      <c r="BK19" s="69">
        <v>659.1721160461655</v>
      </c>
      <c r="BL19" s="69">
        <v>648.474578582819</v>
      </c>
      <c r="BM19" s="69">
        <v>1237.356629847376</v>
      </c>
      <c r="BN19" s="69">
        <v>2209.707446488376</v>
      </c>
      <c r="BO19" s="69">
        <v>2249.3401691525537</v>
      </c>
      <c r="BP19" s="69">
        <v>2130.8780141305697</v>
      </c>
      <c r="BQ19" s="69">
        <v>2046.5605252803202</v>
      </c>
      <c r="BR19" s="69">
        <v>1896.635956163686</v>
      </c>
      <c r="BS19" s="69">
        <v>1966.167180809894</v>
      </c>
      <c r="BT19" s="69">
        <v>3758.35993202874</v>
      </c>
      <c r="BU19" s="69">
        <v>4244.650061846692</v>
      </c>
      <c r="BV19" s="69">
        <v>4575.633656182729</v>
      </c>
      <c r="BW19" s="69">
        <v>6365.5150842227895</v>
      </c>
      <c r="BX19" s="69">
        <v>5520.68871455544</v>
      </c>
      <c r="BY19" s="69">
        <v>5491.367960903401</v>
      </c>
      <c r="BZ19" s="69">
        <v>3973.0184280868193</v>
      </c>
      <c r="CA19" s="69">
        <v>3676.0150177520336</v>
      </c>
      <c r="CB19" s="69">
        <v>4551.55291064147</v>
      </c>
      <c r="CC19" s="69">
        <v>4879.602814547081</v>
      </c>
      <c r="CD19" s="69">
        <v>5052.43681905467</v>
      </c>
      <c r="CE19" s="69">
        <v>4682.64616698928</v>
      </c>
      <c r="CF19" s="69">
        <v>5964.49799710372</v>
      </c>
      <c r="CG19" s="69">
        <v>4908.563095252811</v>
      </c>
      <c r="CH19" s="69">
        <v>5627.438942201021</v>
      </c>
      <c r="CI19" s="69">
        <v>6832.831900133023</v>
      </c>
      <c r="CJ19" s="69">
        <v>6735.94772599469</v>
      </c>
      <c r="CK19" s="69">
        <v>4352.475286423622</v>
      </c>
      <c r="CL19" s="69">
        <v>6367.182611968487</v>
      </c>
      <c r="CM19" s="69">
        <v>6838.61398105192</v>
      </c>
      <c r="CN19" s="69">
        <v>7442.49035639937</v>
      </c>
      <c r="CO19" s="69">
        <v>8969.364710297901</v>
      </c>
      <c r="CP19" s="69">
        <v>9209.69470450687</v>
      </c>
      <c r="CQ19" s="69">
        <v>9269.956928009267</v>
      </c>
      <c r="CR19" s="69">
        <v>9906.114163965973</v>
      </c>
      <c r="CS19" s="69">
        <v>9645.733408651462</v>
      </c>
      <c r="CT19" s="69">
        <v>9029.063697393061</v>
      </c>
      <c r="CU19" s="69">
        <v>11818.392755630786</v>
      </c>
      <c r="CV19" s="69">
        <v>12276.202646141193</v>
      </c>
      <c r="CW19" s="69">
        <v>12297.71698833789</v>
      </c>
      <c r="CX19" s="69">
        <v>12281.926205482725</v>
      </c>
      <c r="CY19" s="69">
        <v>8882.667221542604</v>
      </c>
      <c r="CZ19" s="87">
        <v>6009.054982364927</v>
      </c>
      <c r="DA19" s="69">
        <v>7974.6660038793525</v>
      </c>
      <c r="DB19" s="69">
        <v>7986.740934937401</v>
      </c>
      <c r="DC19" s="69">
        <v>7218.414291988901</v>
      </c>
      <c r="DD19" s="69">
        <v>5304.674450615077</v>
      </c>
      <c r="DE19" s="69">
        <v>5609.742697795894</v>
      </c>
      <c r="DF19" s="69">
        <v>3022.2331478466394</v>
      </c>
      <c r="DG19" s="69">
        <v>4010.487105397091</v>
      </c>
      <c r="DH19" s="69">
        <v>3510.722324587778</v>
      </c>
      <c r="DI19" s="69">
        <v>3125.036884734667</v>
      </c>
      <c r="DJ19" s="69">
        <v>1464.8664741269902</v>
      </c>
      <c r="DK19" s="69">
        <v>1042.5363543569301</v>
      </c>
      <c r="DL19" s="69">
        <v>1850.39748926046</v>
      </c>
      <c r="DM19" s="90">
        <v>5203.86084718448</v>
      </c>
      <c r="DN19" s="90">
        <v>6517.22755424072</v>
      </c>
      <c r="DO19" s="90">
        <v>4429.08809907882</v>
      </c>
      <c r="DP19" s="90">
        <v>2836.82844094886</v>
      </c>
      <c r="DQ19" s="90">
        <v>2318.86266342887</v>
      </c>
      <c r="DR19" s="90">
        <v>2302.1192454351194</v>
      </c>
      <c r="DS19" s="90">
        <v>2821.5798413995003</v>
      </c>
      <c r="DT19" s="90">
        <v>2991.73009638831</v>
      </c>
      <c r="DU19" s="90">
        <v>3059.88190079685</v>
      </c>
      <c r="DV19" s="90">
        <v>2465.78430344075</v>
      </c>
      <c r="DW19" s="90">
        <v>1368.7791730731299</v>
      </c>
      <c r="DX19" s="90">
        <v>1528.09244969313</v>
      </c>
      <c r="DY19" s="90">
        <v>1446.71285382996</v>
      </c>
      <c r="DZ19" s="90">
        <v>1911.11994290247</v>
      </c>
      <c r="EA19" s="90">
        <v>1147.3861706776</v>
      </c>
      <c r="EB19" s="90">
        <v>1161.1016068845602</v>
      </c>
      <c r="EC19" s="90">
        <v>981.4360224916719</v>
      </c>
      <c r="ED19" s="90">
        <v>199.88489739000002</v>
      </c>
      <c r="EE19" s="90">
        <v>1061.1849254436502</v>
      </c>
      <c r="EF19" s="90">
        <v>1897.31430932233</v>
      </c>
      <c r="EG19" s="90">
        <v>1698.03260495225</v>
      </c>
      <c r="EH19" s="90">
        <v>899.1105671800001</v>
      </c>
      <c r="EI19" s="90">
        <v>399.49964116</v>
      </c>
      <c r="EJ19" s="90">
        <v>399.51765165000006</v>
      </c>
      <c r="EK19" s="90">
        <v>156.981456199782</v>
      </c>
      <c r="EL19" s="100">
        <v>446.647080981727</v>
      </c>
      <c r="EM19" s="90">
        <v>942.728710933985</v>
      </c>
      <c r="EN19" s="90">
        <v>788.0536788815231</v>
      </c>
      <c r="EO19" s="90">
        <v>1087.95208332953</v>
      </c>
      <c r="EP19" s="90">
        <v>782.5017892634941</v>
      </c>
      <c r="EQ19" s="90">
        <v>885.642336789646</v>
      </c>
      <c r="ER19" s="90">
        <v>649.815742391926</v>
      </c>
      <c r="ES19" s="90">
        <v>946.76167360457</v>
      </c>
      <c r="ET19" s="90">
        <v>765.2251214577909</v>
      </c>
      <c r="EU19" s="90">
        <v>1292.582372364398</v>
      </c>
      <c r="EV19" s="90">
        <v>1101.30359005989</v>
      </c>
      <c r="EW19" s="90">
        <v>958.411627526033</v>
      </c>
      <c r="EX19" s="90">
        <v>722.9773841732219</v>
      </c>
      <c r="EY19" s="90">
        <v>939.0754174583789</v>
      </c>
      <c r="EZ19" s="90">
        <v>821.2493141812</v>
      </c>
      <c r="FA19" s="90">
        <v>1223.140928125</v>
      </c>
      <c r="FB19" s="90">
        <v>948.32892438</v>
      </c>
      <c r="FC19" s="90">
        <v>641.320868953235</v>
      </c>
      <c r="FD19" s="90">
        <v>641.48846623</v>
      </c>
      <c r="FE19" s="90">
        <v>1.19209289550781E-13</v>
      </c>
      <c r="FF19" s="90">
        <v>482.2380022</v>
      </c>
      <c r="FG19" s="90">
        <v>1061.85020763828</v>
      </c>
      <c r="FH19" s="90">
        <v>1585.4634122342002</v>
      </c>
      <c r="FI19" s="90">
        <v>2362.35919554559</v>
      </c>
      <c r="FJ19" s="90">
        <v>2025.1686498373801</v>
      </c>
      <c r="FK19" s="90">
        <v>1632.18720643075</v>
      </c>
      <c r="FL19" s="90">
        <v>1909.2816055579503</v>
      </c>
      <c r="FM19" s="90">
        <v>2224.35738557916</v>
      </c>
      <c r="FN19" s="90">
        <v>3509.6858262575806</v>
      </c>
      <c r="FO19" s="90">
        <v>2523.4940208594667</v>
      </c>
      <c r="FP19" s="90">
        <v>3264.7631070232</v>
      </c>
      <c r="FQ19" s="90">
        <v>3962.31746453697</v>
      </c>
      <c r="FR19" s="90">
        <v>4324.5501689475</v>
      </c>
      <c r="FS19" s="90">
        <v>3554.00579630461</v>
      </c>
      <c r="FT19" s="90">
        <v>3769.03864140133</v>
      </c>
      <c r="FU19" s="90">
        <v>4738.221645739691</v>
      </c>
      <c r="FV19" s="90">
        <v>4555.01892074715</v>
      </c>
      <c r="FW19" s="90">
        <v>3414.4504701169435</v>
      </c>
      <c r="FX19" s="90">
        <v>2972.6538206517603</v>
      </c>
      <c r="FY19" s="90">
        <v>2843.0248235184094</v>
      </c>
      <c r="FZ19" s="90">
        <v>2069.33849113921</v>
      </c>
      <c r="GA19" s="90">
        <v>1754.797296971712</v>
      </c>
      <c r="GB19" s="90">
        <v>3011.637672032214</v>
      </c>
      <c r="GC19" s="90">
        <v>2873.0930241914916</v>
      </c>
      <c r="GD19" s="90">
        <v>2510.16962949111</v>
      </c>
      <c r="GE19" s="90">
        <v>2167.994374919252</v>
      </c>
      <c r="GF19" s="90">
        <v>2406.2230740110003</v>
      </c>
      <c r="GG19" s="90">
        <v>2761.3401015980503</v>
      </c>
      <c r="GH19" s="90">
        <v>3100.00369265027</v>
      </c>
      <c r="GI19" s="90">
        <v>3120.3022232283492</v>
      </c>
      <c r="GJ19" s="90">
        <v>3181.1019701912724</v>
      </c>
      <c r="GK19" s="90">
        <v>2925.350230571896</v>
      </c>
      <c r="GL19" s="90">
        <v>5454.342704316401</v>
      </c>
      <c r="GM19" s="90">
        <v>6184.171506819627</v>
      </c>
      <c r="GN19" s="90">
        <v>6185.695415292438</v>
      </c>
      <c r="GO19" s="90">
        <v>4451.904577585865</v>
      </c>
      <c r="GP19" s="90">
        <v>3970.501038135889</v>
      </c>
      <c r="GQ19" s="90">
        <v>4318.457506774116</v>
      </c>
      <c r="GR19" s="90">
        <v>3441.1546396812632</v>
      </c>
      <c r="GS19" s="90">
        <v>3512.0098534738627</v>
      </c>
    </row>
    <row r="20" spans="1:201" ht="12">
      <c r="A20" s="59" t="s">
        <v>11</v>
      </c>
      <c r="B20" s="60" t="s">
        <v>12</v>
      </c>
      <c r="C20" s="58"/>
      <c r="D20" s="61"/>
      <c r="E20" s="58"/>
      <c r="F20" s="69">
        <v>1462.026806</v>
      </c>
      <c r="G20" s="69">
        <v>1435.045085</v>
      </c>
      <c r="H20" s="69">
        <v>1414.871531</v>
      </c>
      <c r="I20" s="69">
        <v>1477.351451</v>
      </c>
      <c r="J20" s="69">
        <v>1079.152542</v>
      </c>
      <c r="K20" s="69">
        <v>1194.571505</v>
      </c>
      <c r="L20" s="69">
        <v>1450.76686</v>
      </c>
      <c r="M20" s="69">
        <v>1776.392116</v>
      </c>
      <c r="N20" s="69">
        <v>1601.973747</v>
      </c>
      <c r="O20" s="69">
        <v>1871.281372</v>
      </c>
      <c r="P20" s="69">
        <v>1681.053071</v>
      </c>
      <c r="Q20" s="69">
        <v>668.321699</v>
      </c>
      <c r="R20" s="69">
        <v>1539.285542</v>
      </c>
      <c r="S20" s="69">
        <v>1597.252005</v>
      </c>
      <c r="T20" s="69">
        <v>1236.60028</v>
      </c>
      <c r="U20" s="69">
        <v>304.066766</v>
      </c>
      <c r="V20" s="69">
        <v>37.870563</v>
      </c>
      <c r="W20" s="69">
        <v>36.73474</v>
      </c>
      <c r="X20" s="69">
        <v>0</v>
      </c>
      <c r="Y20" s="69">
        <v>0</v>
      </c>
      <c r="Z20" s="69">
        <v>0</v>
      </c>
      <c r="AA20" s="69">
        <v>0</v>
      </c>
      <c r="AB20" s="69">
        <v>0</v>
      </c>
      <c r="AC20" s="69">
        <v>0</v>
      </c>
      <c r="AD20" s="69">
        <v>265.642462</v>
      </c>
      <c r="AE20" s="69">
        <v>277.18102</v>
      </c>
      <c r="AF20" s="69">
        <v>0</v>
      </c>
      <c r="AG20" s="69">
        <v>81.696551</v>
      </c>
      <c r="AH20" s="69">
        <v>121.796561</v>
      </c>
      <c r="AI20" s="69">
        <v>38.176274</v>
      </c>
      <c r="AJ20" s="69">
        <v>0</v>
      </c>
      <c r="AK20" s="69">
        <v>0</v>
      </c>
      <c r="AL20" s="69">
        <v>97.33497831</v>
      </c>
      <c r="AM20" s="69">
        <v>97.48541970000001</v>
      </c>
      <c r="AN20" s="69">
        <v>0</v>
      </c>
      <c r="AO20" s="69">
        <v>0</v>
      </c>
      <c r="AP20" s="69">
        <v>0</v>
      </c>
      <c r="AQ20" s="69">
        <v>84.32395786322624</v>
      </c>
      <c r="AR20" s="69">
        <v>0</v>
      </c>
      <c r="AS20" s="69">
        <v>0</v>
      </c>
      <c r="AT20" s="69">
        <v>81.63089115918366</v>
      </c>
      <c r="AU20" s="69">
        <v>368.996550126369</v>
      </c>
      <c r="AV20" s="69">
        <v>0</v>
      </c>
      <c r="AW20" s="69">
        <v>0</v>
      </c>
      <c r="AX20" s="69">
        <v>0</v>
      </c>
      <c r="AY20" s="69">
        <v>0</v>
      </c>
      <c r="AZ20" s="69">
        <v>0</v>
      </c>
      <c r="BA20" s="69">
        <v>0</v>
      </c>
      <c r="BB20" s="69">
        <v>0</v>
      </c>
      <c r="BC20" s="69">
        <v>0</v>
      </c>
      <c r="BD20" s="69">
        <v>447.4132438478747</v>
      </c>
      <c r="BE20" s="69">
        <v>454.61974904528097</v>
      </c>
      <c r="BF20" s="69">
        <v>456.4116841624829</v>
      </c>
      <c r="BG20" s="69">
        <v>280.26765695067263</v>
      </c>
      <c r="BH20" s="69">
        <v>283.4461451247165</v>
      </c>
      <c r="BI20" s="69">
        <v>0</v>
      </c>
      <c r="BJ20" s="69">
        <v>0</v>
      </c>
      <c r="BK20" s="69">
        <v>226.6112218999275</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505.1348245316611</v>
      </c>
      <c r="CI20" s="69">
        <v>794.9375943437531</v>
      </c>
      <c r="CJ20" s="69">
        <v>795.5762188921599</v>
      </c>
      <c r="CK20" s="69">
        <v>367.957019525851</v>
      </c>
      <c r="CL20" s="69">
        <v>394.59579440803805</v>
      </c>
      <c r="CM20" s="69">
        <v>507.8071250575501</v>
      </c>
      <c r="CN20" s="69">
        <v>539.076454687103</v>
      </c>
      <c r="CO20" s="69">
        <v>583.8804420194599</v>
      </c>
      <c r="CP20" s="69">
        <v>591.645688404669</v>
      </c>
      <c r="CQ20" s="69">
        <v>350.20862298261795</v>
      </c>
      <c r="CR20" s="69">
        <v>344.98252431583296</v>
      </c>
      <c r="CS20" s="69">
        <v>301.647795128746</v>
      </c>
      <c r="CT20" s="69">
        <v>218.21340718218</v>
      </c>
      <c r="CU20" s="69">
        <v>378.76679190862706</v>
      </c>
      <c r="CV20" s="69">
        <v>576.727098604384</v>
      </c>
      <c r="CW20" s="69">
        <v>264.796152805441</v>
      </c>
      <c r="CX20" s="69">
        <v>274.835457319224</v>
      </c>
      <c r="CY20" s="69">
        <v>275.548686999655</v>
      </c>
      <c r="CZ20" s="87">
        <v>1000.2570092868601</v>
      </c>
      <c r="DA20" s="69">
        <v>3637.7329219418807</v>
      </c>
      <c r="DB20" s="69">
        <v>3893.6937801551003</v>
      </c>
      <c r="DC20" s="69">
        <v>2617.21588345811</v>
      </c>
      <c r="DD20" s="69">
        <v>2357.7598371329</v>
      </c>
      <c r="DE20" s="69">
        <v>3213.54075709164</v>
      </c>
      <c r="DF20" s="69">
        <v>943.2821857630481</v>
      </c>
      <c r="DG20" s="69">
        <v>2582.8391105336</v>
      </c>
      <c r="DH20" s="69">
        <v>2578.97473397088</v>
      </c>
      <c r="DI20" s="69">
        <v>2252.99213488659</v>
      </c>
      <c r="DJ20" s="69">
        <v>1464.8664741269902</v>
      </c>
      <c r="DK20" s="69">
        <v>1042.5363543569301</v>
      </c>
      <c r="DL20" s="69">
        <v>1850.39748926046</v>
      </c>
      <c r="DM20" s="90">
        <v>5203.86084718448</v>
      </c>
      <c r="DN20" s="90">
        <v>6317.56929312132</v>
      </c>
      <c r="DO20" s="90">
        <v>4228.44785994882</v>
      </c>
      <c r="DP20" s="90">
        <v>2636.00859389886</v>
      </c>
      <c r="DQ20" s="90">
        <v>2318.86266342887</v>
      </c>
      <c r="DR20" s="90">
        <v>2302.1192454351194</v>
      </c>
      <c r="DS20" s="90">
        <v>2821.5798413995003</v>
      </c>
      <c r="DT20" s="90">
        <v>2991.73009638831</v>
      </c>
      <c r="DU20" s="90">
        <v>3059.88190079685</v>
      </c>
      <c r="DV20" s="90">
        <v>2465.78430344075</v>
      </c>
      <c r="DW20" s="90">
        <v>1368.7791730731299</v>
      </c>
      <c r="DX20" s="90">
        <v>1528.09244969313</v>
      </c>
      <c r="DY20" s="90">
        <v>1446.71285382996</v>
      </c>
      <c r="DZ20" s="90">
        <v>1911.11994290247</v>
      </c>
      <c r="EA20" s="90">
        <v>1147.3861706776</v>
      </c>
      <c r="EB20" s="90">
        <v>1161.1016068845602</v>
      </c>
      <c r="EC20" s="90">
        <v>981.4360224916719</v>
      </c>
      <c r="ED20" s="90">
        <v>199.88489739000002</v>
      </c>
      <c r="EE20" s="90">
        <v>1061.1849254436502</v>
      </c>
      <c r="EF20" s="90">
        <v>1897.31430932233</v>
      </c>
      <c r="EG20" s="90">
        <v>1698.03260495225</v>
      </c>
      <c r="EH20" s="90">
        <v>899.1105671800001</v>
      </c>
      <c r="EI20" s="90">
        <v>399.49964116</v>
      </c>
      <c r="EJ20" s="90">
        <v>399.51765165000006</v>
      </c>
      <c r="EK20" s="90">
        <v>156.981456199782</v>
      </c>
      <c r="EL20" s="100">
        <v>446.647080981727</v>
      </c>
      <c r="EM20" s="90">
        <v>942.728710933985</v>
      </c>
      <c r="EN20" s="90">
        <v>788.0536788815231</v>
      </c>
      <c r="EO20" s="90">
        <v>1087.95208332953</v>
      </c>
      <c r="EP20" s="90">
        <v>782.5017892634941</v>
      </c>
      <c r="EQ20" s="90">
        <v>885.642336789646</v>
      </c>
      <c r="ER20" s="90">
        <v>649.815742391926</v>
      </c>
      <c r="ES20" s="90">
        <v>946.76167360457</v>
      </c>
      <c r="ET20" s="90">
        <v>765.2251214577909</v>
      </c>
      <c r="EU20" s="90">
        <v>1004.73711152379</v>
      </c>
      <c r="EV20" s="90">
        <v>1101.30359005989</v>
      </c>
      <c r="EW20" s="90">
        <v>958.411627526033</v>
      </c>
      <c r="EX20" s="90">
        <v>722.9773841732219</v>
      </c>
      <c r="EY20" s="90">
        <v>939.0754174583789</v>
      </c>
      <c r="EZ20" s="90">
        <v>821.2493141812</v>
      </c>
      <c r="FA20" s="90">
        <v>1223.140928125</v>
      </c>
      <c r="FB20" s="90">
        <v>948.32892438</v>
      </c>
      <c r="FC20" s="90">
        <v>641.320868953235</v>
      </c>
      <c r="FD20" s="90">
        <v>641.48846623</v>
      </c>
      <c r="FE20" s="90">
        <v>1.19209289550781E-13</v>
      </c>
      <c r="FF20" s="90">
        <v>482.2380022</v>
      </c>
      <c r="FG20" s="90">
        <v>1061.85020763828</v>
      </c>
      <c r="FH20" s="90">
        <v>1585.4634122342002</v>
      </c>
      <c r="FI20" s="90">
        <v>2362.35919554559</v>
      </c>
      <c r="FJ20" s="90">
        <v>2025.1686498373801</v>
      </c>
      <c r="FK20" s="90">
        <v>1632.18720643075</v>
      </c>
      <c r="FL20" s="90">
        <v>1909.2816055579503</v>
      </c>
      <c r="FM20" s="90">
        <v>2224.35738557916</v>
      </c>
      <c r="FN20" s="90">
        <v>3509.6858262575806</v>
      </c>
      <c r="FO20" s="90">
        <v>1711.5623557382503</v>
      </c>
      <c r="FP20" s="90">
        <v>2149.54695651163</v>
      </c>
      <c r="FQ20" s="90">
        <v>2287.2866046345703</v>
      </c>
      <c r="FR20" s="90">
        <v>2721.17984812934</v>
      </c>
      <c r="FS20" s="90">
        <v>2142.90243058765</v>
      </c>
      <c r="FT20" s="90">
        <v>2036.47340794662</v>
      </c>
      <c r="FU20" s="90">
        <v>3215.4272677752506</v>
      </c>
      <c r="FV20" s="90">
        <v>3263.41614062463</v>
      </c>
      <c r="FW20" s="90">
        <v>2901.8907281687602</v>
      </c>
      <c r="FX20" s="90">
        <v>2972.6538206517603</v>
      </c>
      <c r="FY20" s="90">
        <v>2843.0248235184094</v>
      </c>
      <c r="FZ20" s="90">
        <v>2069.33849113921</v>
      </c>
      <c r="GA20" s="90">
        <v>1486.3515431457001</v>
      </c>
      <c r="GB20" s="90">
        <v>2747.3226000221</v>
      </c>
      <c r="GC20" s="90">
        <v>2607.84360193837</v>
      </c>
      <c r="GD20" s="90">
        <v>2384.72955147285</v>
      </c>
      <c r="GE20" s="90">
        <v>2044.51474760865</v>
      </c>
      <c r="GF20" s="90">
        <v>2406.2230740110003</v>
      </c>
      <c r="GG20" s="90">
        <v>2761.3401015980503</v>
      </c>
      <c r="GH20" s="90">
        <v>3100.00369265027</v>
      </c>
      <c r="GI20" s="90">
        <v>3120.3022232283492</v>
      </c>
      <c r="GJ20" s="90">
        <v>2919.2678850804655</v>
      </c>
      <c r="GK20" s="90">
        <v>2441.32274969628</v>
      </c>
      <c r="GL20" s="90">
        <v>4775.875354690528</v>
      </c>
      <c r="GM20" s="90">
        <v>5602.712238103347</v>
      </c>
      <c r="GN20" s="90">
        <v>5481.643909873889</v>
      </c>
      <c r="GO20" s="90">
        <v>3702.9606772279712</v>
      </c>
      <c r="GP20" s="90">
        <v>3384.7114514347472</v>
      </c>
      <c r="GQ20" s="90">
        <v>3636.6905760074064</v>
      </c>
      <c r="GR20" s="90">
        <v>2846.3196442625594</v>
      </c>
      <c r="GS20" s="90">
        <v>2923.8686699662608</v>
      </c>
    </row>
    <row r="21" spans="1:201" ht="12">
      <c r="A21" s="59" t="s">
        <v>13</v>
      </c>
      <c r="B21" s="58" t="s">
        <v>14</v>
      </c>
      <c r="C21" s="58"/>
      <c r="D21" s="61"/>
      <c r="E21" s="58"/>
      <c r="F21" s="69">
        <v>272.657161</v>
      </c>
      <c r="G21" s="69">
        <v>203.343164</v>
      </c>
      <c r="H21" s="69">
        <v>211.109367</v>
      </c>
      <c r="I21" s="69">
        <v>189.432924</v>
      </c>
      <c r="J21" s="69">
        <v>439.512297</v>
      </c>
      <c r="K21" s="69">
        <v>680.430624</v>
      </c>
      <c r="L21" s="69">
        <v>452.629723</v>
      </c>
      <c r="M21" s="69">
        <v>166.027153</v>
      </c>
      <c r="N21" s="69">
        <v>141.796709</v>
      </c>
      <c r="O21" s="69">
        <v>197.204694</v>
      </c>
      <c r="P21" s="69">
        <v>406.675063</v>
      </c>
      <c r="Q21" s="69">
        <v>408.941515</v>
      </c>
      <c r="R21" s="69">
        <v>210.799588</v>
      </c>
      <c r="S21" s="69">
        <v>287.690962</v>
      </c>
      <c r="T21" s="69">
        <v>265.6983</v>
      </c>
      <c r="U21" s="69">
        <v>352.743382</v>
      </c>
      <c r="V21" s="69">
        <v>398.791388</v>
      </c>
      <c r="W21" s="69">
        <v>725.46516</v>
      </c>
      <c r="X21" s="69">
        <v>479.204221</v>
      </c>
      <c r="Y21" s="69">
        <v>597.973654</v>
      </c>
      <c r="Z21" s="69">
        <v>444.493427</v>
      </c>
      <c r="AA21" s="69">
        <v>735.722358</v>
      </c>
      <c r="AB21" s="69">
        <v>833.488974</v>
      </c>
      <c r="AC21" s="69">
        <v>886.264755</v>
      </c>
      <c r="AD21" s="69">
        <v>1109.918859</v>
      </c>
      <c r="AE21" s="69">
        <v>1095.62105</v>
      </c>
      <c r="AF21" s="69">
        <v>929.778549</v>
      </c>
      <c r="AG21" s="69">
        <v>493.130892</v>
      </c>
      <c r="AH21" s="69">
        <v>379.147638</v>
      </c>
      <c r="AI21" s="69">
        <v>543.844533</v>
      </c>
      <c r="AJ21" s="69">
        <v>574.0119691730595</v>
      </c>
      <c r="AK21" s="69">
        <v>818.78156736325</v>
      </c>
      <c r="AL21" s="69">
        <v>872.774563764456</v>
      </c>
      <c r="AM21" s="69">
        <v>961.8117502578161</v>
      </c>
      <c r="AN21" s="69">
        <v>489.686248636946</v>
      </c>
      <c r="AO21" s="69">
        <v>1202.9927692684291</v>
      </c>
      <c r="AP21" s="69">
        <v>1209.530638005129</v>
      </c>
      <c r="AQ21" s="69">
        <v>1007.83912574403</v>
      </c>
      <c r="AR21" s="69">
        <v>601.6997498485199</v>
      </c>
      <c r="AS21" s="69">
        <v>586.421991740988</v>
      </c>
      <c r="AT21" s="69">
        <v>300.18347698955</v>
      </c>
      <c r="AU21" s="69">
        <v>158.587647850086</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432.560894146238</v>
      </c>
      <c r="BL21" s="69">
        <v>648.474578582819</v>
      </c>
      <c r="BM21" s="69">
        <v>850.0562644073761</v>
      </c>
      <c r="BN21" s="69">
        <v>1219.671507820513</v>
      </c>
      <c r="BO21" s="69">
        <v>1077.3335874643499</v>
      </c>
      <c r="BP21" s="69">
        <v>1490.8653502372194</v>
      </c>
      <c r="BQ21" s="69">
        <v>1400.20188293432</v>
      </c>
      <c r="BR21" s="69">
        <v>1312.97467669719</v>
      </c>
      <c r="BS21" s="69">
        <v>864.652096168414</v>
      </c>
      <c r="BT21" s="69">
        <v>1244.4092523825798</v>
      </c>
      <c r="BU21" s="69">
        <v>1541.1662879427</v>
      </c>
      <c r="BV21" s="69">
        <v>1651.5398023555601</v>
      </c>
      <c r="BW21" s="69">
        <v>2408.77961111705</v>
      </c>
      <c r="BX21" s="69">
        <v>1786.46758295998</v>
      </c>
      <c r="BY21" s="69">
        <v>1379.23565965481</v>
      </c>
      <c r="BZ21" s="69">
        <v>856.402974131051</v>
      </c>
      <c r="CA21" s="69">
        <v>615.542165028604</v>
      </c>
      <c r="CB21" s="69">
        <v>1052.57672515328</v>
      </c>
      <c r="CC21" s="69">
        <v>1082.18023807767</v>
      </c>
      <c r="CD21" s="69">
        <v>1205.5358775366</v>
      </c>
      <c r="CE21" s="69">
        <v>1349.92220236596</v>
      </c>
      <c r="CF21" s="69">
        <v>2181.16030285422</v>
      </c>
      <c r="CG21" s="69">
        <v>1340.2297837611</v>
      </c>
      <c r="CH21" s="69">
        <v>1413.5104884443201</v>
      </c>
      <c r="CI21" s="69">
        <v>1422.9584877874602</v>
      </c>
      <c r="CJ21" s="69">
        <v>1885.6057196001</v>
      </c>
      <c r="CK21" s="69">
        <v>1302.48043497436</v>
      </c>
      <c r="CL21" s="69">
        <v>1292.05576242589</v>
      </c>
      <c r="CM21" s="69">
        <v>1396.88585469681</v>
      </c>
      <c r="CN21" s="69">
        <v>1793.55619951589</v>
      </c>
      <c r="CO21" s="69">
        <v>1993.55495255015</v>
      </c>
      <c r="CP21" s="69">
        <v>2019.54833401212</v>
      </c>
      <c r="CQ21" s="69">
        <v>2296.47230512255</v>
      </c>
      <c r="CR21" s="69">
        <v>2177.60626456222</v>
      </c>
      <c r="CS21" s="69">
        <v>2302.30474828596</v>
      </c>
      <c r="CT21" s="69">
        <v>1910.87458271624</v>
      </c>
      <c r="CU21" s="69">
        <v>1911.44603545242</v>
      </c>
      <c r="CV21" s="69">
        <v>2234.4801228947395</v>
      </c>
      <c r="CW21" s="69">
        <v>2781.8899595443904</v>
      </c>
      <c r="CX21" s="69">
        <v>3174.2325294928296</v>
      </c>
      <c r="CY21" s="69">
        <v>2221.7339296969203</v>
      </c>
      <c r="CZ21" s="87">
        <v>1464.75793441677</v>
      </c>
      <c r="DA21" s="69">
        <v>1239.74124375994</v>
      </c>
      <c r="DB21" s="69">
        <v>1040.5010476079199</v>
      </c>
      <c r="DC21" s="69">
        <v>956.0478550929639</v>
      </c>
      <c r="DD21" s="69">
        <v>809.5446031450849</v>
      </c>
      <c r="DE21" s="69">
        <v>590.051798962132</v>
      </c>
      <c r="DF21" s="69">
        <v>438.53539876006306</v>
      </c>
      <c r="DG21" s="69">
        <v>382.670548726613</v>
      </c>
      <c r="DH21" s="69">
        <v>383.583200896252</v>
      </c>
      <c r="DI21" s="69">
        <v>317.256123123352</v>
      </c>
      <c r="DJ21" s="69">
        <v>0</v>
      </c>
      <c r="DK21" s="69">
        <v>0</v>
      </c>
      <c r="DL21" s="69">
        <v>0</v>
      </c>
      <c r="DM21" s="90">
        <v>0</v>
      </c>
      <c r="DN21" s="90">
        <v>0</v>
      </c>
      <c r="DO21" s="90">
        <v>0</v>
      </c>
      <c r="DP21" s="90">
        <v>0</v>
      </c>
      <c r="DQ21" s="90">
        <v>0</v>
      </c>
      <c r="DR21" s="90">
        <v>0</v>
      </c>
      <c r="DS21" s="90">
        <v>0</v>
      </c>
      <c r="DT21" s="90">
        <v>0</v>
      </c>
      <c r="DU21" s="90">
        <v>0</v>
      </c>
      <c r="DV21" s="90">
        <v>0</v>
      </c>
      <c r="DW21" s="90">
        <v>0</v>
      </c>
      <c r="DX21" s="90">
        <v>0</v>
      </c>
      <c r="DY21" s="90">
        <v>0</v>
      </c>
      <c r="DZ21" s="90">
        <v>0</v>
      </c>
      <c r="EA21" s="90">
        <v>0</v>
      </c>
      <c r="EB21" s="90">
        <v>0</v>
      </c>
      <c r="EC21" s="90">
        <v>0</v>
      </c>
      <c r="ED21" s="90">
        <v>0</v>
      </c>
      <c r="EE21" s="90">
        <v>0</v>
      </c>
      <c r="EF21" s="90">
        <v>0</v>
      </c>
      <c r="EG21" s="90">
        <v>0</v>
      </c>
      <c r="EH21" s="90">
        <v>0</v>
      </c>
      <c r="EI21" s="90">
        <v>0</v>
      </c>
      <c r="EJ21" s="90">
        <v>0</v>
      </c>
      <c r="EK21" s="90">
        <v>0</v>
      </c>
      <c r="EL21" s="100">
        <v>0</v>
      </c>
      <c r="EM21" s="90">
        <v>0</v>
      </c>
      <c r="EN21" s="90">
        <v>0</v>
      </c>
      <c r="EO21" s="90">
        <v>0</v>
      </c>
      <c r="EP21" s="90">
        <v>0</v>
      </c>
      <c r="EQ21" s="90">
        <v>0</v>
      </c>
      <c r="ER21" s="90">
        <v>0</v>
      </c>
      <c r="ES21" s="90">
        <v>0</v>
      </c>
      <c r="ET21" s="90">
        <v>0</v>
      </c>
      <c r="EU21" s="90">
        <v>0</v>
      </c>
      <c r="EV21" s="90">
        <v>0</v>
      </c>
      <c r="EW21" s="90">
        <v>0</v>
      </c>
      <c r="EX21" s="90">
        <v>0</v>
      </c>
      <c r="EY21" s="90">
        <v>0</v>
      </c>
      <c r="EZ21" s="90">
        <v>0</v>
      </c>
      <c r="FA21" s="90">
        <v>0</v>
      </c>
      <c r="FB21" s="90">
        <v>0</v>
      </c>
      <c r="FC21" s="90">
        <v>0</v>
      </c>
      <c r="FD21" s="90">
        <v>0</v>
      </c>
      <c r="FE21" s="90">
        <v>0</v>
      </c>
      <c r="FF21" s="90">
        <v>0</v>
      </c>
      <c r="FG21" s="90">
        <v>0</v>
      </c>
      <c r="FH21" s="90">
        <v>0</v>
      </c>
      <c r="FI21" s="90">
        <v>0</v>
      </c>
      <c r="FJ21" s="90">
        <v>0</v>
      </c>
      <c r="FK21" s="90">
        <v>0</v>
      </c>
      <c r="FL21" s="90">
        <v>0</v>
      </c>
      <c r="FM21" s="90">
        <v>0</v>
      </c>
      <c r="FN21" s="90">
        <v>0</v>
      </c>
      <c r="FO21" s="90">
        <v>0</v>
      </c>
      <c r="FP21" s="90">
        <v>0</v>
      </c>
      <c r="FQ21" s="90">
        <v>0</v>
      </c>
      <c r="FR21" s="90">
        <v>0</v>
      </c>
      <c r="FS21" s="90">
        <v>0</v>
      </c>
      <c r="FT21" s="90">
        <v>0</v>
      </c>
      <c r="FU21" s="90">
        <v>0</v>
      </c>
      <c r="FV21" s="90">
        <v>0</v>
      </c>
      <c r="FW21" s="90">
        <v>0</v>
      </c>
      <c r="FX21" s="90">
        <v>0</v>
      </c>
      <c r="FY21" s="90">
        <v>0</v>
      </c>
      <c r="FZ21" s="90">
        <v>0</v>
      </c>
      <c r="GA21" s="90">
        <v>0</v>
      </c>
      <c r="GB21" s="90">
        <v>0</v>
      </c>
      <c r="GC21" s="90">
        <v>0</v>
      </c>
      <c r="GD21" s="90">
        <v>0</v>
      </c>
      <c r="GE21" s="90">
        <v>0</v>
      </c>
      <c r="GF21" s="90">
        <v>0</v>
      </c>
      <c r="GG21" s="90">
        <v>0</v>
      </c>
      <c r="GH21" s="90">
        <v>0</v>
      </c>
      <c r="GI21" s="90">
        <v>0</v>
      </c>
      <c r="GJ21" s="90">
        <v>0</v>
      </c>
      <c r="GK21" s="90">
        <v>0</v>
      </c>
      <c r="GL21" s="90">
        <v>0</v>
      </c>
      <c r="GM21" s="90">
        <v>0</v>
      </c>
      <c r="GN21" s="90">
        <v>0</v>
      </c>
      <c r="GO21" s="90">
        <v>0</v>
      </c>
      <c r="GP21" s="90">
        <v>0</v>
      </c>
      <c r="GQ21" s="90">
        <v>0</v>
      </c>
      <c r="GR21" s="90">
        <v>0</v>
      </c>
      <c r="GS21" s="90">
        <v>0</v>
      </c>
    </row>
    <row r="22" spans="3:201" ht="12">
      <c r="C22" s="61" t="s">
        <v>15</v>
      </c>
      <c r="D22" s="61"/>
      <c r="E22" s="58"/>
      <c r="F22" s="69">
        <v>272.657161</v>
      </c>
      <c r="G22" s="69">
        <v>203.343164</v>
      </c>
      <c r="H22" s="69">
        <v>211.109367</v>
      </c>
      <c r="I22" s="69">
        <v>189.432924</v>
      </c>
      <c r="J22" s="69">
        <v>439.512297</v>
      </c>
      <c r="K22" s="69">
        <v>680.430624</v>
      </c>
      <c r="L22" s="69">
        <v>452.629723</v>
      </c>
      <c r="M22" s="69">
        <v>166.027153</v>
      </c>
      <c r="N22" s="69">
        <v>141.796709</v>
      </c>
      <c r="O22" s="69">
        <v>197.204694</v>
      </c>
      <c r="P22" s="69">
        <v>406.675063</v>
      </c>
      <c r="Q22" s="69">
        <v>408.941515</v>
      </c>
      <c r="R22" s="69">
        <v>210.799588</v>
      </c>
      <c r="S22" s="69">
        <v>287.690962</v>
      </c>
      <c r="T22" s="69">
        <v>265.6983</v>
      </c>
      <c r="U22" s="69">
        <v>352.743382</v>
      </c>
      <c r="V22" s="69">
        <v>398.791388</v>
      </c>
      <c r="W22" s="69">
        <v>725.46516</v>
      </c>
      <c r="X22" s="69">
        <v>479.204221</v>
      </c>
      <c r="Y22" s="69">
        <v>597.973654</v>
      </c>
      <c r="Z22" s="69">
        <v>444.493427</v>
      </c>
      <c r="AA22" s="69">
        <v>735.722358</v>
      </c>
      <c r="AB22" s="69">
        <v>833.488974</v>
      </c>
      <c r="AC22" s="69">
        <v>886.264755</v>
      </c>
      <c r="AD22" s="69">
        <v>1109.918859</v>
      </c>
      <c r="AE22" s="69">
        <v>1095.62105</v>
      </c>
      <c r="AF22" s="69">
        <v>929.778549</v>
      </c>
      <c r="AG22" s="69">
        <v>493.130892</v>
      </c>
      <c r="AH22" s="69">
        <v>379.147638</v>
      </c>
      <c r="AI22" s="69">
        <v>543.844533</v>
      </c>
      <c r="AJ22" s="69">
        <v>574.0119691730595</v>
      </c>
      <c r="AK22" s="69">
        <v>818.78156736325</v>
      </c>
      <c r="AL22" s="69">
        <v>872.774563764456</v>
      </c>
      <c r="AM22" s="69">
        <v>961.8117502578161</v>
      </c>
      <c r="AN22" s="69">
        <v>489.686248636946</v>
      </c>
      <c r="AO22" s="69">
        <v>1202.9927692684291</v>
      </c>
      <c r="AP22" s="69">
        <v>1209.530638005129</v>
      </c>
      <c r="AQ22" s="69">
        <v>1007.83912574403</v>
      </c>
      <c r="AR22" s="69">
        <v>601.6997498485199</v>
      </c>
      <c r="AS22" s="69">
        <v>586.421991740988</v>
      </c>
      <c r="AT22" s="69">
        <v>300.18347698955</v>
      </c>
      <c r="AU22" s="69">
        <v>158.587647850086</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432.560894146238</v>
      </c>
      <c r="BL22" s="69">
        <v>648.474578582819</v>
      </c>
      <c r="BM22" s="69">
        <v>850.0562644073761</v>
      </c>
      <c r="BN22" s="69">
        <v>1219.671507820513</v>
      </c>
      <c r="BO22" s="69">
        <v>1077.3335874643499</v>
      </c>
      <c r="BP22" s="69">
        <v>1490.8653502372194</v>
      </c>
      <c r="BQ22" s="69">
        <v>1400.20188293432</v>
      </c>
      <c r="BR22" s="69">
        <v>1312.97467669719</v>
      </c>
      <c r="BS22" s="69">
        <v>864.652096168414</v>
      </c>
      <c r="BT22" s="69">
        <v>1244.4092523825798</v>
      </c>
      <c r="BU22" s="69">
        <v>1541.1662879427</v>
      </c>
      <c r="BV22" s="69">
        <v>1651.5398023555601</v>
      </c>
      <c r="BW22" s="69">
        <v>2408.77961111705</v>
      </c>
      <c r="BX22" s="69">
        <v>1786.46758295998</v>
      </c>
      <c r="BY22" s="69">
        <v>1379.23565965481</v>
      </c>
      <c r="BZ22" s="69">
        <v>856.402974131051</v>
      </c>
      <c r="CA22" s="69">
        <v>615.542165028604</v>
      </c>
      <c r="CB22" s="69">
        <v>1052.57672515328</v>
      </c>
      <c r="CC22" s="69">
        <v>1082.18023807767</v>
      </c>
      <c r="CD22" s="69">
        <v>1205.5358775366</v>
      </c>
      <c r="CE22" s="69">
        <v>1349.92220236596</v>
      </c>
      <c r="CF22" s="69">
        <v>2181.16030285422</v>
      </c>
      <c r="CG22" s="69">
        <v>1340.2297837611</v>
      </c>
      <c r="CH22" s="69">
        <v>1413.5104884443201</v>
      </c>
      <c r="CI22" s="69">
        <v>1422.9584877874602</v>
      </c>
      <c r="CJ22" s="69">
        <v>1885.6057196001</v>
      </c>
      <c r="CK22" s="69">
        <v>1302.48043497436</v>
      </c>
      <c r="CL22" s="69">
        <v>1292.05576242589</v>
      </c>
      <c r="CM22" s="69">
        <v>1396.88585469681</v>
      </c>
      <c r="CN22" s="69">
        <v>1793.55619951589</v>
      </c>
      <c r="CO22" s="69">
        <v>1993.55495255015</v>
      </c>
      <c r="CP22" s="69">
        <v>2019.54833401212</v>
      </c>
      <c r="CQ22" s="69">
        <v>2296.47230512255</v>
      </c>
      <c r="CR22" s="69">
        <v>2177.60626456222</v>
      </c>
      <c r="CS22" s="69">
        <v>2302.30474828596</v>
      </c>
      <c r="CT22" s="69">
        <v>1910.87458271624</v>
      </c>
      <c r="CU22" s="69">
        <v>1911.44603545242</v>
      </c>
      <c r="CV22" s="69">
        <v>2234.4801228947395</v>
      </c>
      <c r="CW22" s="69">
        <v>2781.8899595443904</v>
      </c>
      <c r="CX22" s="69">
        <v>3174.2325294928296</v>
      </c>
      <c r="CY22" s="69">
        <v>2221.7339296969203</v>
      </c>
      <c r="CZ22" s="87">
        <v>1464.75793441677</v>
      </c>
      <c r="DA22" s="69">
        <v>1239.74124375994</v>
      </c>
      <c r="DB22" s="69">
        <v>1040.5010476079199</v>
      </c>
      <c r="DC22" s="69">
        <v>956.0478550929639</v>
      </c>
      <c r="DD22" s="69">
        <v>809.5446031450849</v>
      </c>
      <c r="DE22" s="69">
        <v>590.051798962132</v>
      </c>
      <c r="DF22" s="69">
        <v>438.53539876006306</v>
      </c>
      <c r="DG22" s="69">
        <v>382.670548726613</v>
      </c>
      <c r="DH22" s="69">
        <v>383.583200896252</v>
      </c>
      <c r="DI22" s="69">
        <v>317.256123123352</v>
      </c>
      <c r="DJ22" s="69">
        <v>0</v>
      </c>
      <c r="DK22" s="69">
        <v>0</v>
      </c>
      <c r="DL22" s="69">
        <v>0</v>
      </c>
      <c r="DM22" s="90">
        <v>0</v>
      </c>
      <c r="DN22" s="90">
        <v>0</v>
      </c>
      <c r="DO22" s="90">
        <v>0</v>
      </c>
      <c r="DP22" s="90">
        <v>0</v>
      </c>
      <c r="DQ22" s="90">
        <v>0</v>
      </c>
      <c r="DR22" s="90">
        <v>0</v>
      </c>
      <c r="DS22" s="90">
        <v>0</v>
      </c>
      <c r="DT22" s="90">
        <v>0</v>
      </c>
      <c r="DU22" s="90">
        <v>0</v>
      </c>
      <c r="DV22" s="90">
        <v>0</v>
      </c>
      <c r="DW22" s="90">
        <v>0</v>
      </c>
      <c r="DX22" s="90">
        <v>0</v>
      </c>
      <c r="DY22" s="90">
        <v>0</v>
      </c>
      <c r="DZ22" s="90">
        <v>0</v>
      </c>
      <c r="EA22" s="90">
        <v>0</v>
      </c>
      <c r="EB22" s="90">
        <v>0</v>
      </c>
      <c r="EC22" s="90">
        <v>0</v>
      </c>
      <c r="ED22" s="90">
        <v>0</v>
      </c>
      <c r="EE22" s="90">
        <v>0</v>
      </c>
      <c r="EF22" s="90">
        <v>0</v>
      </c>
      <c r="EG22" s="90">
        <v>0</v>
      </c>
      <c r="EH22" s="90">
        <v>0</v>
      </c>
      <c r="EI22" s="90">
        <v>0</v>
      </c>
      <c r="EJ22" s="90">
        <v>0</v>
      </c>
      <c r="EK22" s="90">
        <v>0</v>
      </c>
      <c r="EL22" s="100">
        <v>0</v>
      </c>
      <c r="EM22" s="90">
        <v>0</v>
      </c>
      <c r="EN22" s="90">
        <v>0</v>
      </c>
      <c r="EO22" s="90">
        <v>0</v>
      </c>
      <c r="EP22" s="90">
        <v>0</v>
      </c>
      <c r="EQ22" s="90">
        <v>0</v>
      </c>
      <c r="ER22" s="90">
        <v>0</v>
      </c>
      <c r="ES22" s="90">
        <v>0</v>
      </c>
      <c r="ET22" s="90">
        <v>0</v>
      </c>
      <c r="EU22" s="90">
        <v>0</v>
      </c>
      <c r="EV22" s="90">
        <v>0</v>
      </c>
      <c r="EW22" s="90">
        <v>0</v>
      </c>
      <c r="EX22" s="90">
        <v>0</v>
      </c>
      <c r="EY22" s="90">
        <v>0</v>
      </c>
      <c r="EZ22" s="90">
        <v>0</v>
      </c>
      <c r="FA22" s="90">
        <v>0</v>
      </c>
      <c r="FB22" s="90">
        <v>0</v>
      </c>
      <c r="FC22" s="90">
        <v>0</v>
      </c>
      <c r="FD22" s="90">
        <v>0</v>
      </c>
      <c r="FE22" s="90">
        <v>0</v>
      </c>
      <c r="FF22" s="90">
        <v>0</v>
      </c>
      <c r="FG22" s="90">
        <v>0</v>
      </c>
      <c r="FH22" s="90">
        <v>0</v>
      </c>
      <c r="FI22" s="90">
        <v>0</v>
      </c>
      <c r="FJ22" s="90">
        <v>0</v>
      </c>
      <c r="FK22" s="90">
        <v>0</v>
      </c>
      <c r="FL22" s="90">
        <v>0</v>
      </c>
      <c r="FM22" s="90">
        <v>0</v>
      </c>
      <c r="FN22" s="90">
        <v>0</v>
      </c>
      <c r="FO22" s="90">
        <v>0</v>
      </c>
      <c r="FP22" s="90">
        <v>0</v>
      </c>
      <c r="FQ22" s="90">
        <v>0</v>
      </c>
      <c r="FR22" s="90">
        <v>0</v>
      </c>
      <c r="FS22" s="90">
        <v>0</v>
      </c>
      <c r="FT22" s="90">
        <v>0</v>
      </c>
      <c r="FU22" s="90">
        <v>0</v>
      </c>
      <c r="FV22" s="90">
        <v>0</v>
      </c>
      <c r="FW22" s="90">
        <v>0</v>
      </c>
      <c r="FX22" s="90">
        <v>0</v>
      </c>
      <c r="FY22" s="90">
        <v>0</v>
      </c>
      <c r="FZ22" s="90">
        <v>0</v>
      </c>
      <c r="GA22" s="90">
        <v>0</v>
      </c>
      <c r="GB22" s="90">
        <v>0</v>
      </c>
      <c r="GC22" s="90">
        <v>0</v>
      </c>
      <c r="GD22" s="90">
        <v>0</v>
      </c>
      <c r="GE22" s="90">
        <v>0</v>
      </c>
      <c r="GF22" s="90">
        <v>0</v>
      </c>
      <c r="GG22" s="90">
        <v>0</v>
      </c>
      <c r="GH22" s="90">
        <v>0</v>
      </c>
      <c r="GI22" s="90">
        <v>0</v>
      </c>
      <c r="GJ22" s="90">
        <v>0</v>
      </c>
      <c r="GK22" s="90">
        <v>0</v>
      </c>
      <c r="GL22" s="90">
        <v>0</v>
      </c>
      <c r="GM22" s="90">
        <v>0</v>
      </c>
      <c r="GN22" s="90">
        <v>0</v>
      </c>
      <c r="GO22" s="90">
        <v>0</v>
      </c>
      <c r="GP22" s="90">
        <v>0</v>
      </c>
      <c r="GQ22" s="90">
        <v>0</v>
      </c>
      <c r="GR22" s="90">
        <v>0</v>
      </c>
      <c r="GS22" s="90">
        <v>0</v>
      </c>
    </row>
    <row r="23" spans="3:201" ht="12">
      <c r="C23" s="61" t="s">
        <v>16</v>
      </c>
      <c r="D23" s="61"/>
      <c r="E23" s="58"/>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9">
        <v>0</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0</v>
      </c>
      <c r="CH23" s="69">
        <v>0</v>
      </c>
      <c r="CI23" s="69">
        <v>0</v>
      </c>
      <c r="CJ23" s="69">
        <v>0</v>
      </c>
      <c r="CK23" s="69">
        <v>0</v>
      </c>
      <c r="CL23" s="69">
        <v>0</v>
      </c>
      <c r="CM23" s="69">
        <v>0</v>
      </c>
      <c r="CN23" s="69">
        <v>0</v>
      </c>
      <c r="CO23" s="69">
        <v>0</v>
      </c>
      <c r="CP23" s="69">
        <v>0</v>
      </c>
      <c r="CQ23" s="69">
        <v>0</v>
      </c>
      <c r="CR23" s="69">
        <v>0</v>
      </c>
      <c r="CS23" s="69">
        <v>0</v>
      </c>
      <c r="CT23" s="69">
        <v>0</v>
      </c>
      <c r="CU23" s="69">
        <v>0</v>
      </c>
      <c r="CV23" s="69">
        <v>0</v>
      </c>
      <c r="CW23" s="69">
        <v>0</v>
      </c>
      <c r="CX23" s="69">
        <v>0</v>
      </c>
      <c r="CY23" s="69">
        <v>0</v>
      </c>
      <c r="CZ23" s="87">
        <v>0</v>
      </c>
      <c r="DA23" s="69">
        <v>0</v>
      </c>
      <c r="DB23" s="69">
        <v>0</v>
      </c>
      <c r="DC23" s="69">
        <v>0</v>
      </c>
      <c r="DD23" s="69">
        <v>0</v>
      </c>
      <c r="DE23" s="69">
        <v>0</v>
      </c>
      <c r="DF23" s="69">
        <v>0</v>
      </c>
      <c r="DG23" s="69">
        <v>0</v>
      </c>
      <c r="DH23" s="69">
        <v>0</v>
      </c>
      <c r="DI23" s="69">
        <v>0</v>
      </c>
      <c r="DJ23" s="69">
        <v>0</v>
      </c>
      <c r="DK23" s="69">
        <v>0</v>
      </c>
      <c r="DL23" s="69">
        <v>0</v>
      </c>
      <c r="DM23" s="90">
        <v>0</v>
      </c>
      <c r="DN23" s="90">
        <v>0</v>
      </c>
      <c r="DO23" s="90">
        <v>0</v>
      </c>
      <c r="DP23" s="90">
        <v>0</v>
      </c>
      <c r="DQ23" s="90">
        <v>0</v>
      </c>
      <c r="DR23" s="90">
        <v>0</v>
      </c>
      <c r="DS23" s="90">
        <v>0</v>
      </c>
      <c r="DT23" s="90">
        <v>0</v>
      </c>
      <c r="DU23" s="90">
        <v>0</v>
      </c>
      <c r="DV23" s="90">
        <v>0</v>
      </c>
      <c r="DW23" s="90">
        <v>0</v>
      </c>
      <c r="DX23" s="90">
        <v>0</v>
      </c>
      <c r="DY23" s="90">
        <v>0</v>
      </c>
      <c r="DZ23" s="90">
        <v>0</v>
      </c>
      <c r="EA23" s="90">
        <v>0</v>
      </c>
      <c r="EB23" s="90">
        <v>0</v>
      </c>
      <c r="EC23" s="90">
        <v>0</v>
      </c>
      <c r="ED23" s="90">
        <v>0</v>
      </c>
      <c r="EE23" s="90">
        <v>0</v>
      </c>
      <c r="EF23" s="90">
        <v>0</v>
      </c>
      <c r="EG23" s="90">
        <v>0</v>
      </c>
      <c r="EH23" s="90">
        <v>0</v>
      </c>
      <c r="EI23" s="90">
        <v>0</v>
      </c>
      <c r="EJ23" s="90">
        <v>0</v>
      </c>
      <c r="EK23" s="90">
        <v>0</v>
      </c>
      <c r="EL23" s="100">
        <v>0</v>
      </c>
      <c r="EM23" s="90">
        <v>0</v>
      </c>
      <c r="EN23" s="90">
        <v>0</v>
      </c>
      <c r="EO23" s="90">
        <v>0</v>
      </c>
      <c r="EP23" s="90">
        <v>0</v>
      </c>
      <c r="EQ23" s="90">
        <v>0</v>
      </c>
      <c r="ER23" s="90">
        <v>0</v>
      </c>
      <c r="ES23" s="90">
        <v>0</v>
      </c>
      <c r="ET23" s="90">
        <v>0</v>
      </c>
      <c r="EU23" s="90">
        <v>0</v>
      </c>
      <c r="EV23" s="90">
        <v>0</v>
      </c>
      <c r="EW23" s="90">
        <v>0</v>
      </c>
      <c r="EX23" s="90">
        <v>0</v>
      </c>
      <c r="EY23" s="90">
        <v>0</v>
      </c>
      <c r="EZ23" s="90">
        <v>0</v>
      </c>
      <c r="FA23" s="90">
        <v>0</v>
      </c>
      <c r="FB23" s="90">
        <v>0</v>
      </c>
      <c r="FC23" s="90">
        <v>0</v>
      </c>
      <c r="FD23" s="90">
        <v>0</v>
      </c>
      <c r="FE23" s="90">
        <v>0</v>
      </c>
      <c r="FF23" s="90">
        <v>0</v>
      </c>
      <c r="FG23" s="90">
        <v>0</v>
      </c>
      <c r="FH23" s="90">
        <v>0</v>
      </c>
      <c r="FI23" s="90">
        <v>0</v>
      </c>
      <c r="FJ23" s="90">
        <v>0</v>
      </c>
      <c r="FK23" s="90">
        <v>0</v>
      </c>
      <c r="FL23" s="90">
        <v>0</v>
      </c>
      <c r="FM23" s="90">
        <v>0</v>
      </c>
      <c r="FN23" s="90">
        <v>0</v>
      </c>
      <c r="FO23" s="90">
        <v>0</v>
      </c>
      <c r="FP23" s="90">
        <v>0</v>
      </c>
      <c r="FQ23" s="90">
        <v>0</v>
      </c>
      <c r="FR23" s="90">
        <v>0</v>
      </c>
      <c r="FS23" s="90">
        <v>0</v>
      </c>
      <c r="FT23" s="90">
        <v>0</v>
      </c>
      <c r="FU23" s="90">
        <v>0</v>
      </c>
      <c r="FV23" s="90">
        <v>0</v>
      </c>
      <c r="FW23" s="90">
        <v>0</v>
      </c>
      <c r="FX23" s="90">
        <v>0</v>
      </c>
      <c r="FY23" s="90">
        <v>0</v>
      </c>
      <c r="FZ23" s="90">
        <v>0</v>
      </c>
      <c r="GA23" s="90">
        <v>0</v>
      </c>
      <c r="GB23" s="90">
        <v>0</v>
      </c>
      <c r="GC23" s="90">
        <v>0</v>
      </c>
      <c r="GD23" s="90">
        <v>0</v>
      </c>
      <c r="GE23" s="90">
        <v>0</v>
      </c>
      <c r="GF23" s="90">
        <v>0</v>
      </c>
      <c r="GG23" s="90">
        <v>0</v>
      </c>
      <c r="GH23" s="90">
        <v>0</v>
      </c>
      <c r="GI23" s="90">
        <v>0</v>
      </c>
      <c r="GJ23" s="90">
        <v>0</v>
      </c>
      <c r="GK23" s="90">
        <v>0</v>
      </c>
      <c r="GL23" s="90">
        <v>0</v>
      </c>
      <c r="GM23" s="90">
        <v>0</v>
      </c>
      <c r="GN23" s="90">
        <v>0</v>
      </c>
      <c r="GO23" s="90">
        <v>0</v>
      </c>
      <c r="GP23" s="90">
        <v>0</v>
      </c>
      <c r="GQ23" s="90">
        <v>0</v>
      </c>
      <c r="GR23" s="90">
        <v>0</v>
      </c>
      <c r="GS23" s="90">
        <v>0</v>
      </c>
    </row>
    <row r="24" spans="1:201" ht="12">
      <c r="A24" s="59" t="s">
        <v>17</v>
      </c>
      <c r="B24" s="58" t="s">
        <v>18</v>
      </c>
      <c r="C24" s="58"/>
      <c r="D24" s="61"/>
      <c r="E24" s="58"/>
      <c r="F24" s="69">
        <v>855.421618</v>
      </c>
      <c r="G24" s="69">
        <v>544.291837</v>
      </c>
      <c r="H24" s="69">
        <v>514.595112</v>
      </c>
      <c r="I24" s="69">
        <v>720.092218</v>
      </c>
      <c r="J24" s="69">
        <v>1183.946925</v>
      </c>
      <c r="K24" s="69">
        <v>2066.6296</v>
      </c>
      <c r="L24" s="69">
        <v>899.334532</v>
      </c>
      <c r="M24" s="69">
        <v>939.577803</v>
      </c>
      <c r="N24" s="69">
        <v>1235.364457</v>
      </c>
      <c r="O24" s="69">
        <v>1098.061743</v>
      </c>
      <c r="P24" s="69">
        <v>1361.751406</v>
      </c>
      <c r="Q24" s="69">
        <v>1552.877285</v>
      </c>
      <c r="R24" s="69">
        <v>1384.462948</v>
      </c>
      <c r="S24" s="69">
        <v>1452.343124</v>
      </c>
      <c r="T24" s="69">
        <v>1272.16403</v>
      </c>
      <c r="U24" s="69">
        <v>2535.678417</v>
      </c>
      <c r="V24" s="69">
        <v>3785.616061</v>
      </c>
      <c r="W24" s="69">
        <v>4035.995731</v>
      </c>
      <c r="X24" s="69">
        <v>3791.702155</v>
      </c>
      <c r="Y24" s="69">
        <v>3493.220192</v>
      </c>
      <c r="Z24" s="69">
        <v>3513.859037</v>
      </c>
      <c r="AA24" s="69">
        <v>2972.172507</v>
      </c>
      <c r="AB24" s="69">
        <v>3404.989923</v>
      </c>
      <c r="AC24" s="69">
        <v>3255.341384</v>
      </c>
      <c r="AD24" s="69">
        <v>3422.883456</v>
      </c>
      <c r="AE24" s="69">
        <v>3523.309756</v>
      </c>
      <c r="AF24" s="69">
        <v>3276.386756</v>
      </c>
      <c r="AG24" s="69">
        <v>2921.724752</v>
      </c>
      <c r="AH24" s="69">
        <v>3249.848047</v>
      </c>
      <c r="AI24" s="69">
        <v>3554.904961</v>
      </c>
      <c r="AJ24" s="69">
        <v>4318.131108142129</v>
      </c>
      <c r="AK24" s="69">
        <v>4179.683745732179</v>
      </c>
      <c r="AL24" s="69">
        <v>3438.0228344965535</v>
      </c>
      <c r="AM24" s="69">
        <v>2865.1269156865173</v>
      </c>
      <c r="AN24" s="69">
        <v>2112.601125367142</v>
      </c>
      <c r="AO24" s="69">
        <v>1092.278188032372</v>
      </c>
      <c r="AP24" s="69">
        <v>1074.530103634968</v>
      </c>
      <c r="AQ24" s="69">
        <v>1205.083857907667</v>
      </c>
      <c r="AR24" s="69">
        <v>1185.1689547128751</v>
      </c>
      <c r="AS24" s="69">
        <v>608.33791991007</v>
      </c>
      <c r="AT24" s="69">
        <v>150.103391136706</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387.30036544</v>
      </c>
      <c r="BN24" s="69">
        <v>990.0359386678629</v>
      </c>
      <c r="BO24" s="69">
        <v>1172.0065816882038</v>
      </c>
      <c r="BP24" s="69">
        <v>640.01266389335</v>
      </c>
      <c r="BQ24" s="69">
        <v>646.3586423460001</v>
      </c>
      <c r="BR24" s="69">
        <v>583.661279466496</v>
      </c>
      <c r="BS24" s="69">
        <v>1101.51508464148</v>
      </c>
      <c r="BT24" s="69">
        <v>2513.95067964616</v>
      </c>
      <c r="BU24" s="69">
        <v>2703.483773903992</v>
      </c>
      <c r="BV24" s="69">
        <v>2924.09385382717</v>
      </c>
      <c r="BW24" s="69">
        <v>3956.73547310574</v>
      </c>
      <c r="BX24" s="69">
        <v>3734.22113159546</v>
      </c>
      <c r="BY24" s="69">
        <v>4112.132301248591</v>
      </c>
      <c r="BZ24" s="69">
        <v>3116.6154539557683</v>
      </c>
      <c r="CA24" s="69">
        <v>3060.4728527234297</v>
      </c>
      <c r="CB24" s="69">
        <v>3498.97618548819</v>
      </c>
      <c r="CC24" s="69">
        <v>3797.4225764694106</v>
      </c>
      <c r="CD24" s="69">
        <v>3846.9009415180703</v>
      </c>
      <c r="CE24" s="69">
        <v>3332.72396462332</v>
      </c>
      <c r="CF24" s="69">
        <v>3783.3376942495</v>
      </c>
      <c r="CG24" s="69">
        <v>3568.33331149171</v>
      </c>
      <c r="CH24" s="69">
        <v>3708.7936292250406</v>
      </c>
      <c r="CI24" s="69">
        <v>4614.93581800181</v>
      </c>
      <c r="CJ24" s="69">
        <v>4054.76578750243</v>
      </c>
      <c r="CK24" s="69">
        <v>2682.03783192341</v>
      </c>
      <c r="CL24" s="69">
        <v>4680.531055134559</v>
      </c>
      <c r="CM24" s="69">
        <v>4933.92100129756</v>
      </c>
      <c r="CN24" s="69">
        <v>5109.8577021963765</v>
      </c>
      <c r="CO24" s="69">
        <v>6391.929315728291</v>
      </c>
      <c r="CP24" s="69">
        <v>6598.50068209008</v>
      </c>
      <c r="CQ24" s="69">
        <v>6623.275999904099</v>
      </c>
      <c r="CR24" s="69">
        <v>7383.52537508792</v>
      </c>
      <c r="CS24" s="69">
        <v>7041.780865236757</v>
      </c>
      <c r="CT24" s="69">
        <v>6899.97570749464</v>
      </c>
      <c r="CU24" s="69">
        <v>9528.179928269741</v>
      </c>
      <c r="CV24" s="69">
        <v>9464.995424642071</v>
      </c>
      <c r="CW24" s="69">
        <v>9251.03087598806</v>
      </c>
      <c r="CX24" s="69">
        <v>8832.858218670672</v>
      </c>
      <c r="CY24" s="69">
        <v>6385.384604846029</v>
      </c>
      <c r="CZ24" s="87">
        <v>3544.0400386612973</v>
      </c>
      <c r="DA24" s="69">
        <v>3097.191838177532</v>
      </c>
      <c r="DB24" s="69">
        <v>3052.5461071743803</v>
      </c>
      <c r="DC24" s="69">
        <v>3645.1505534378266</v>
      </c>
      <c r="DD24" s="69">
        <v>2137.3700103370925</v>
      </c>
      <c r="DE24" s="69">
        <v>1806.1501417421214</v>
      </c>
      <c r="DF24" s="69">
        <v>1640.4155633235282</v>
      </c>
      <c r="DG24" s="69">
        <v>1044.9774461368777</v>
      </c>
      <c r="DH24" s="69">
        <v>548.1643897206461</v>
      </c>
      <c r="DI24" s="69">
        <v>554.7886267247254</v>
      </c>
      <c r="DJ24" s="69">
        <v>0</v>
      </c>
      <c r="DK24" s="69">
        <v>0</v>
      </c>
      <c r="DL24" s="69">
        <v>0</v>
      </c>
      <c r="DM24" s="90">
        <v>0</v>
      </c>
      <c r="DN24" s="90">
        <v>199.65826111939998</v>
      </c>
      <c r="DO24" s="90">
        <v>200.64023913</v>
      </c>
      <c r="DP24" s="90">
        <v>200.81984705000002</v>
      </c>
      <c r="DQ24" s="90">
        <v>0</v>
      </c>
      <c r="DR24" s="90">
        <v>0</v>
      </c>
      <c r="DS24" s="90">
        <v>0</v>
      </c>
      <c r="DT24" s="90">
        <v>0</v>
      </c>
      <c r="DU24" s="90">
        <v>0</v>
      </c>
      <c r="DV24" s="90">
        <v>0</v>
      </c>
      <c r="DW24" s="90">
        <v>0</v>
      </c>
      <c r="DX24" s="90">
        <v>0</v>
      </c>
      <c r="DY24" s="90">
        <v>0</v>
      </c>
      <c r="DZ24" s="90">
        <v>0</v>
      </c>
      <c r="EA24" s="90">
        <v>0</v>
      </c>
      <c r="EB24" s="90">
        <v>0</v>
      </c>
      <c r="EC24" s="90">
        <v>0</v>
      </c>
      <c r="ED24" s="90">
        <v>0</v>
      </c>
      <c r="EE24" s="90">
        <v>0</v>
      </c>
      <c r="EF24" s="90">
        <v>0</v>
      </c>
      <c r="EG24" s="90">
        <v>0</v>
      </c>
      <c r="EH24" s="90">
        <v>0</v>
      </c>
      <c r="EI24" s="90">
        <v>0</v>
      </c>
      <c r="EJ24" s="90">
        <v>0</v>
      </c>
      <c r="EK24" s="90">
        <v>0</v>
      </c>
      <c r="EL24" s="100">
        <v>0</v>
      </c>
      <c r="EM24" s="90">
        <v>0</v>
      </c>
      <c r="EN24" s="90">
        <v>0</v>
      </c>
      <c r="EO24" s="90">
        <v>0</v>
      </c>
      <c r="EP24" s="90">
        <v>0</v>
      </c>
      <c r="EQ24" s="90">
        <v>0</v>
      </c>
      <c r="ER24" s="90">
        <v>0</v>
      </c>
      <c r="ES24" s="90">
        <v>0</v>
      </c>
      <c r="ET24" s="90">
        <v>0</v>
      </c>
      <c r="EU24" s="90">
        <v>287.845260840608</v>
      </c>
      <c r="EV24" s="90">
        <v>0</v>
      </c>
      <c r="EW24" s="90">
        <v>0</v>
      </c>
      <c r="EX24" s="90">
        <v>0</v>
      </c>
      <c r="EY24" s="90">
        <v>0</v>
      </c>
      <c r="EZ24" s="90">
        <v>0</v>
      </c>
      <c r="FA24" s="90">
        <v>0</v>
      </c>
      <c r="FB24" s="90">
        <v>0</v>
      </c>
      <c r="FC24" s="90">
        <v>0</v>
      </c>
      <c r="FD24" s="90">
        <v>0</v>
      </c>
      <c r="FE24" s="90">
        <v>0</v>
      </c>
      <c r="FF24" s="90">
        <v>0</v>
      </c>
      <c r="FG24" s="90">
        <v>0</v>
      </c>
      <c r="FH24" s="90">
        <v>0</v>
      </c>
      <c r="FI24" s="90">
        <v>0</v>
      </c>
      <c r="FJ24" s="90">
        <v>0</v>
      </c>
      <c r="FK24" s="90">
        <v>0</v>
      </c>
      <c r="FL24" s="90">
        <v>0</v>
      </c>
      <c r="FM24" s="90">
        <v>0</v>
      </c>
      <c r="FN24" s="90">
        <v>0</v>
      </c>
      <c r="FO24" s="90">
        <v>811.9316651212162</v>
      </c>
      <c r="FP24" s="90">
        <v>1115.21615051157</v>
      </c>
      <c r="FQ24" s="90">
        <v>1675.0308599024</v>
      </c>
      <c r="FR24" s="90">
        <v>1603.37032081816</v>
      </c>
      <c r="FS24" s="90">
        <v>1411.1033657169598</v>
      </c>
      <c r="FT24" s="90">
        <v>1732.56523345471</v>
      </c>
      <c r="FU24" s="90">
        <v>1522.7943779644402</v>
      </c>
      <c r="FV24" s="90">
        <v>1291.60278012252</v>
      </c>
      <c r="FW24" s="90">
        <v>512.559741948183</v>
      </c>
      <c r="FX24" s="90">
        <v>0</v>
      </c>
      <c r="FY24" s="90">
        <v>0</v>
      </c>
      <c r="FZ24" s="90">
        <v>0</v>
      </c>
      <c r="GA24" s="90">
        <v>268.44575382601204</v>
      </c>
      <c r="GB24" s="90">
        <v>264.315072010114</v>
      </c>
      <c r="GC24" s="90">
        <v>265.249422253122</v>
      </c>
      <c r="GD24" s="90">
        <v>125.44007801826</v>
      </c>
      <c r="GE24" s="90">
        <v>123.479627310602</v>
      </c>
      <c r="GF24" s="90">
        <v>0</v>
      </c>
      <c r="GG24" s="90">
        <v>0</v>
      </c>
      <c r="GH24" s="90">
        <v>0</v>
      </c>
      <c r="GI24" s="90">
        <v>0</v>
      </c>
      <c r="GJ24" s="90">
        <v>261.834085110807</v>
      </c>
      <c r="GK24" s="90">
        <v>484.027480875616</v>
      </c>
      <c r="GL24" s="90">
        <v>678.4673496258739</v>
      </c>
      <c r="GM24" s="90">
        <v>581.45926871628</v>
      </c>
      <c r="GN24" s="90">
        <v>704.05150541855</v>
      </c>
      <c r="GO24" s="90">
        <v>748.943900357894</v>
      </c>
      <c r="GP24" s="90">
        <v>585.789586701142</v>
      </c>
      <c r="GQ24" s="90">
        <v>681.7669307667101</v>
      </c>
      <c r="GR24" s="90">
        <v>594.834995418704</v>
      </c>
      <c r="GS24" s="90">
        <v>588.141183507602</v>
      </c>
    </row>
    <row r="25" spans="3:201" ht="12">
      <c r="C25" s="61" t="s">
        <v>15</v>
      </c>
      <c r="D25" s="61"/>
      <c r="E25" s="58"/>
      <c r="F25" s="69">
        <v>0</v>
      </c>
      <c r="G25" s="69">
        <v>0</v>
      </c>
      <c r="H25" s="69">
        <v>0</v>
      </c>
      <c r="I25" s="69">
        <v>0</v>
      </c>
      <c r="J25" s="69">
        <v>0</v>
      </c>
      <c r="K25" s="69">
        <v>199.354377</v>
      </c>
      <c r="L25" s="69">
        <v>197.380986</v>
      </c>
      <c r="M25" s="69">
        <v>198.335218</v>
      </c>
      <c r="N25" s="69">
        <v>199.306556</v>
      </c>
      <c r="O25" s="69">
        <v>0</v>
      </c>
      <c r="P25" s="69">
        <v>0</v>
      </c>
      <c r="Q25" s="69">
        <v>209.519933</v>
      </c>
      <c r="R25" s="69">
        <v>210.77925</v>
      </c>
      <c r="S25" s="69">
        <v>229.550851</v>
      </c>
      <c r="T25" s="69">
        <v>37.513781</v>
      </c>
      <c r="U25" s="69">
        <v>135.585553</v>
      </c>
      <c r="V25" s="69">
        <v>558.389576</v>
      </c>
      <c r="W25" s="69">
        <v>568.345136</v>
      </c>
      <c r="X25" s="69">
        <v>696.531015</v>
      </c>
      <c r="Y25" s="69">
        <v>552.260415</v>
      </c>
      <c r="Z25" s="69">
        <v>845.075857</v>
      </c>
      <c r="AA25" s="69">
        <v>394.575053</v>
      </c>
      <c r="AB25" s="69">
        <v>654.08219</v>
      </c>
      <c r="AC25" s="69">
        <v>430.10682</v>
      </c>
      <c r="AD25" s="69">
        <v>610.753611</v>
      </c>
      <c r="AE25" s="69">
        <v>379.982662</v>
      </c>
      <c r="AF25" s="69">
        <v>618.309931</v>
      </c>
      <c r="AG25" s="69">
        <v>370.019937</v>
      </c>
      <c r="AH25" s="69">
        <v>377.469543</v>
      </c>
      <c r="AI25" s="69">
        <v>410.577092</v>
      </c>
      <c r="AJ25" s="69">
        <v>427.0975192475503</v>
      </c>
      <c r="AK25" s="69">
        <v>422.943418070024</v>
      </c>
      <c r="AL25" s="69">
        <v>593.8128062095296</v>
      </c>
      <c r="AM25" s="69">
        <v>645.2591484062999</v>
      </c>
      <c r="AN25" s="69">
        <v>746.569899565675</v>
      </c>
      <c r="AO25" s="69">
        <v>0</v>
      </c>
      <c r="AP25" s="69">
        <v>0</v>
      </c>
      <c r="AQ25" s="69">
        <v>0</v>
      </c>
      <c r="AR25" s="69">
        <v>74.260564661745</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602.219659357863</v>
      </c>
      <c r="BO25" s="69">
        <v>609.029644719502</v>
      </c>
      <c r="BP25" s="69">
        <v>573.387574160764</v>
      </c>
      <c r="BQ25" s="69">
        <v>646.3586423460001</v>
      </c>
      <c r="BR25" s="69">
        <v>583.661279466496</v>
      </c>
      <c r="BS25" s="69">
        <v>596.6119220614801</v>
      </c>
      <c r="BT25" s="69">
        <v>1016.07311041285</v>
      </c>
      <c r="BU25" s="69">
        <v>912.5479956431819</v>
      </c>
      <c r="BV25" s="69">
        <v>1358.7906204996698</v>
      </c>
      <c r="BW25" s="69">
        <v>1610.99932962281</v>
      </c>
      <c r="BX25" s="69">
        <v>1548.3261086498899</v>
      </c>
      <c r="BY25" s="69">
        <v>1422.0165697439402</v>
      </c>
      <c r="BZ25" s="69">
        <v>590.185399360888</v>
      </c>
      <c r="CA25" s="69">
        <v>162.73749331</v>
      </c>
      <c r="CB25" s="69">
        <v>337.53126001</v>
      </c>
      <c r="CC25" s="69">
        <v>649.52793723</v>
      </c>
      <c r="CD25" s="69">
        <v>453.24918157999997</v>
      </c>
      <c r="CE25" s="69">
        <v>349.92322036</v>
      </c>
      <c r="CF25" s="69">
        <v>571.69776737</v>
      </c>
      <c r="CG25" s="69">
        <v>744.9956553882998</v>
      </c>
      <c r="CH25" s="69">
        <v>676.64777424</v>
      </c>
      <c r="CI25" s="69">
        <v>742.46545558</v>
      </c>
      <c r="CJ25" s="69">
        <v>551.85866964</v>
      </c>
      <c r="CK25" s="69">
        <v>137.22732391999998</v>
      </c>
      <c r="CL25" s="69">
        <v>700.6390831800001</v>
      </c>
      <c r="CM25" s="69">
        <v>606.47509738</v>
      </c>
      <c r="CN25" s="69">
        <v>607.795928991616</v>
      </c>
      <c r="CO25" s="69">
        <v>1340.12890760354</v>
      </c>
      <c r="CP25" s="69">
        <v>749.25315207</v>
      </c>
      <c r="CQ25" s="69">
        <v>992.8785256599999</v>
      </c>
      <c r="CR25" s="69">
        <v>1641.3862547991503</v>
      </c>
      <c r="CS25" s="69">
        <v>946.809876776265</v>
      </c>
      <c r="CT25" s="69">
        <v>1635.5837446949602</v>
      </c>
      <c r="CU25" s="69">
        <v>2303.3980123520305</v>
      </c>
      <c r="CV25" s="69">
        <v>2405.80927802324</v>
      </c>
      <c r="CW25" s="69">
        <v>2113.1336464902497</v>
      </c>
      <c r="CX25" s="69">
        <v>2826.61303675661</v>
      </c>
      <c r="CY25" s="69">
        <v>1712.61003086439</v>
      </c>
      <c r="CZ25" s="87">
        <v>557.578442041027</v>
      </c>
      <c r="DA25" s="69">
        <v>238.49371552741204</v>
      </c>
      <c r="DB25" s="69">
        <v>248.12666948052</v>
      </c>
      <c r="DC25" s="69">
        <v>89.56108299392639</v>
      </c>
      <c r="DD25" s="69">
        <v>94.43668357942259</v>
      </c>
      <c r="DE25" s="69">
        <v>96.5004037367916</v>
      </c>
      <c r="DF25" s="69">
        <v>101.000076743018</v>
      </c>
      <c r="DG25" s="69">
        <v>96.2928357190699</v>
      </c>
      <c r="DH25" s="69">
        <v>95.41658024820012</v>
      </c>
      <c r="DI25" s="69">
        <v>95.03840334779329</v>
      </c>
      <c r="DJ25" s="69">
        <v>0</v>
      </c>
      <c r="DK25" s="69">
        <v>0</v>
      </c>
      <c r="DL25" s="69">
        <v>0</v>
      </c>
      <c r="DM25" s="90">
        <v>0</v>
      </c>
      <c r="DN25" s="90">
        <v>0</v>
      </c>
      <c r="DO25" s="90">
        <v>0</v>
      </c>
      <c r="DP25" s="90">
        <v>0</v>
      </c>
      <c r="DQ25" s="90">
        <v>0</v>
      </c>
      <c r="DR25" s="90">
        <v>0</v>
      </c>
      <c r="DS25" s="90">
        <v>0</v>
      </c>
      <c r="DT25" s="90">
        <v>0</v>
      </c>
      <c r="DU25" s="90">
        <v>0</v>
      </c>
      <c r="DV25" s="90">
        <v>0</v>
      </c>
      <c r="DW25" s="90">
        <v>0</v>
      </c>
      <c r="DX25" s="90">
        <v>0</v>
      </c>
      <c r="DY25" s="90">
        <v>0</v>
      </c>
      <c r="DZ25" s="90">
        <v>0</v>
      </c>
      <c r="EA25" s="90">
        <v>0</v>
      </c>
      <c r="EB25" s="90">
        <v>0</v>
      </c>
      <c r="EC25" s="90">
        <v>0</v>
      </c>
      <c r="ED25" s="90">
        <v>0</v>
      </c>
      <c r="EE25" s="90">
        <v>0</v>
      </c>
      <c r="EF25" s="90">
        <v>0</v>
      </c>
      <c r="EG25" s="90">
        <v>0</v>
      </c>
      <c r="EH25" s="90">
        <v>0</v>
      </c>
      <c r="EI25" s="90">
        <v>0</v>
      </c>
      <c r="EJ25" s="90">
        <v>0</v>
      </c>
      <c r="EK25" s="90">
        <v>0</v>
      </c>
      <c r="EL25" s="100">
        <v>0</v>
      </c>
      <c r="EM25" s="90">
        <v>0</v>
      </c>
      <c r="EN25" s="90">
        <v>0</v>
      </c>
      <c r="EO25" s="90">
        <v>0</v>
      </c>
      <c r="EP25" s="90">
        <v>0</v>
      </c>
      <c r="EQ25" s="90">
        <v>0</v>
      </c>
      <c r="ER25" s="90">
        <v>0</v>
      </c>
      <c r="ES25" s="90">
        <v>0</v>
      </c>
      <c r="ET25" s="90">
        <v>0</v>
      </c>
      <c r="EU25" s="90">
        <v>0</v>
      </c>
      <c r="EV25" s="90">
        <v>0</v>
      </c>
      <c r="EW25" s="90">
        <v>0</v>
      </c>
      <c r="EX25" s="90">
        <v>0</v>
      </c>
      <c r="EY25" s="90">
        <v>0</v>
      </c>
      <c r="EZ25" s="90">
        <v>0</v>
      </c>
      <c r="FA25" s="90">
        <v>0</v>
      </c>
      <c r="FB25" s="90">
        <v>0</v>
      </c>
      <c r="FC25" s="90">
        <v>0</v>
      </c>
      <c r="FD25" s="90">
        <v>0</v>
      </c>
      <c r="FE25" s="90">
        <v>0</v>
      </c>
      <c r="FF25" s="90">
        <v>0</v>
      </c>
      <c r="FG25" s="90">
        <v>0</v>
      </c>
      <c r="FH25" s="90">
        <v>0</v>
      </c>
      <c r="FI25" s="90">
        <v>0</v>
      </c>
      <c r="FJ25" s="90">
        <v>0</v>
      </c>
      <c r="FK25" s="90">
        <v>0</v>
      </c>
      <c r="FL25" s="90">
        <v>0</v>
      </c>
      <c r="FM25" s="90">
        <v>0</v>
      </c>
      <c r="FN25" s="90">
        <v>0</v>
      </c>
      <c r="FO25" s="90">
        <v>0</v>
      </c>
      <c r="FP25" s="90">
        <v>0</v>
      </c>
      <c r="FQ25" s="90">
        <v>0</v>
      </c>
      <c r="FR25" s="90">
        <v>0</v>
      </c>
      <c r="FS25" s="90">
        <v>0</v>
      </c>
      <c r="FT25" s="90">
        <v>0</v>
      </c>
      <c r="FU25" s="90">
        <v>0</v>
      </c>
      <c r="FV25" s="90">
        <v>0</v>
      </c>
      <c r="FW25" s="90">
        <v>0</v>
      </c>
      <c r="FX25" s="90">
        <v>0</v>
      </c>
      <c r="FY25" s="90">
        <v>0</v>
      </c>
      <c r="FZ25" s="90">
        <v>0</v>
      </c>
      <c r="GA25" s="90">
        <v>0</v>
      </c>
      <c r="GB25" s="90">
        <v>0</v>
      </c>
      <c r="GC25" s="90">
        <v>0</v>
      </c>
      <c r="GD25" s="90">
        <v>0</v>
      </c>
      <c r="GE25" s="90">
        <v>0</v>
      </c>
      <c r="GF25" s="90">
        <v>0</v>
      </c>
      <c r="GG25" s="90">
        <v>0</v>
      </c>
      <c r="GH25" s="90">
        <v>0</v>
      </c>
      <c r="GI25" s="90">
        <v>0</v>
      </c>
      <c r="GJ25" s="90">
        <v>0</v>
      </c>
      <c r="GK25" s="90">
        <v>0</v>
      </c>
      <c r="GL25" s="90">
        <v>0</v>
      </c>
      <c r="GM25" s="90">
        <v>0</v>
      </c>
      <c r="GN25" s="90">
        <v>0</v>
      </c>
      <c r="GO25" s="90">
        <v>0</v>
      </c>
      <c r="GP25" s="90">
        <v>0</v>
      </c>
      <c r="GQ25" s="90">
        <v>0</v>
      </c>
      <c r="GR25" s="90">
        <v>0</v>
      </c>
      <c r="GS25" s="90">
        <v>0</v>
      </c>
    </row>
    <row r="26" spans="3:201" ht="12">
      <c r="C26" s="61" t="s">
        <v>16</v>
      </c>
      <c r="D26" s="61"/>
      <c r="E26" s="58"/>
      <c r="F26" s="69">
        <v>855.421618</v>
      </c>
      <c r="G26" s="69">
        <v>544.291837</v>
      </c>
      <c r="H26" s="69">
        <v>514.595112</v>
      </c>
      <c r="I26" s="69">
        <v>720.092218</v>
      </c>
      <c r="J26" s="69">
        <v>1183.946925</v>
      </c>
      <c r="K26" s="69">
        <v>1867.275223</v>
      </c>
      <c r="L26" s="69">
        <v>701.953546</v>
      </c>
      <c r="M26" s="69">
        <v>741.242585</v>
      </c>
      <c r="N26" s="69">
        <v>1036.057901</v>
      </c>
      <c r="O26" s="69">
        <v>1098.061743</v>
      </c>
      <c r="P26" s="69">
        <v>1361.751406</v>
      </c>
      <c r="Q26" s="69">
        <v>1343.357352</v>
      </c>
      <c r="R26" s="69">
        <v>1173.683698</v>
      </c>
      <c r="S26" s="69">
        <v>1222.792273</v>
      </c>
      <c r="T26" s="69">
        <v>1234.650249</v>
      </c>
      <c r="U26" s="69">
        <v>2400.092864</v>
      </c>
      <c r="V26" s="69">
        <v>3227.226485</v>
      </c>
      <c r="W26" s="69">
        <v>3467.650595</v>
      </c>
      <c r="X26" s="69">
        <v>3095.17114</v>
      </c>
      <c r="Y26" s="69">
        <v>2940.959777</v>
      </c>
      <c r="Z26" s="69">
        <v>2668.78318</v>
      </c>
      <c r="AA26" s="69">
        <v>2577.597454</v>
      </c>
      <c r="AB26" s="69">
        <v>2750.907733</v>
      </c>
      <c r="AC26" s="69">
        <v>2825.234564</v>
      </c>
      <c r="AD26" s="69">
        <v>2812.129845</v>
      </c>
      <c r="AE26" s="69">
        <v>3143.327094</v>
      </c>
      <c r="AF26" s="69">
        <v>2658.076825</v>
      </c>
      <c r="AG26" s="69">
        <v>2551.704815</v>
      </c>
      <c r="AH26" s="69">
        <v>2872.378504</v>
      </c>
      <c r="AI26" s="69">
        <v>3144.327869</v>
      </c>
      <c r="AJ26" s="69">
        <v>3891.0335888945788</v>
      </c>
      <c r="AK26" s="69">
        <v>3756.7403276621553</v>
      </c>
      <c r="AL26" s="69">
        <v>2844.2100282870238</v>
      </c>
      <c r="AM26" s="69">
        <v>2219.8677672802173</v>
      </c>
      <c r="AN26" s="69">
        <v>1366.031225801467</v>
      </c>
      <c r="AO26" s="69">
        <v>1092.278188032372</v>
      </c>
      <c r="AP26" s="69">
        <v>1074.530103634968</v>
      </c>
      <c r="AQ26" s="69">
        <v>1205.083857907667</v>
      </c>
      <c r="AR26" s="69">
        <v>1110.90839005113</v>
      </c>
      <c r="AS26" s="69">
        <v>608.33791991007</v>
      </c>
      <c r="AT26" s="69">
        <v>150.103391136706</v>
      </c>
      <c r="AU26" s="69">
        <v>0</v>
      </c>
      <c r="AV26" s="69">
        <v>0</v>
      </c>
      <c r="AW26" s="69">
        <v>0</v>
      </c>
      <c r="AX26" s="69">
        <v>0</v>
      </c>
      <c r="AY26" s="69">
        <v>0</v>
      </c>
      <c r="AZ26" s="69">
        <v>0</v>
      </c>
      <c r="BA26" s="69">
        <v>0</v>
      </c>
      <c r="BB26" s="69">
        <v>0</v>
      </c>
      <c r="BC26" s="69">
        <v>0</v>
      </c>
      <c r="BD26" s="69">
        <v>0</v>
      </c>
      <c r="BE26" s="69">
        <v>0</v>
      </c>
      <c r="BF26" s="69">
        <v>0</v>
      </c>
      <c r="BG26" s="69">
        <v>0</v>
      </c>
      <c r="BH26" s="69">
        <v>0</v>
      </c>
      <c r="BI26" s="69">
        <v>0</v>
      </c>
      <c r="BJ26" s="69">
        <v>0</v>
      </c>
      <c r="BK26" s="69">
        <v>0</v>
      </c>
      <c r="BL26" s="69">
        <v>0</v>
      </c>
      <c r="BM26" s="69">
        <v>387.30036544</v>
      </c>
      <c r="BN26" s="69">
        <v>387.81627931</v>
      </c>
      <c r="BO26" s="69">
        <v>562.9769369687019</v>
      </c>
      <c r="BP26" s="69">
        <v>66.62508973258599</v>
      </c>
      <c r="BQ26" s="69">
        <v>0</v>
      </c>
      <c r="BR26" s="69">
        <v>0</v>
      </c>
      <c r="BS26" s="69">
        <v>504.90316257999996</v>
      </c>
      <c r="BT26" s="69">
        <v>1497.87756923331</v>
      </c>
      <c r="BU26" s="69">
        <v>1790.9357782608104</v>
      </c>
      <c r="BV26" s="69">
        <v>1565.3032333275</v>
      </c>
      <c r="BW26" s="69">
        <v>2345.7361434829304</v>
      </c>
      <c r="BX26" s="69">
        <v>2185.89502294557</v>
      </c>
      <c r="BY26" s="69">
        <v>2690.1157315046503</v>
      </c>
      <c r="BZ26" s="69">
        <v>2526.43005459488</v>
      </c>
      <c r="CA26" s="69">
        <v>2897.7353594134297</v>
      </c>
      <c r="CB26" s="69">
        <v>3161.44492547819</v>
      </c>
      <c r="CC26" s="69">
        <v>3147.8946392394105</v>
      </c>
      <c r="CD26" s="69">
        <v>3393.6517599380704</v>
      </c>
      <c r="CE26" s="69">
        <v>2982.8007442633198</v>
      </c>
      <c r="CF26" s="69">
        <v>3211.6399268795003</v>
      </c>
      <c r="CG26" s="69">
        <v>2823.33765610341</v>
      </c>
      <c r="CH26" s="69">
        <v>3032.1458549850404</v>
      </c>
      <c r="CI26" s="69">
        <v>3872.4703624218096</v>
      </c>
      <c r="CJ26" s="69">
        <v>3502.90711786243</v>
      </c>
      <c r="CK26" s="69">
        <v>2544.8105080034097</v>
      </c>
      <c r="CL26" s="69">
        <v>3979.8919719545597</v>
      </c>
      <c r="CM26" s="69">
        <v>4327.44590391756</v>
      </c>
      <c r="CN26" s="69">
        <v>4502.06177320476</v>
      </c>
      <c r="CO26" s="69">
        <v>5051.80040812475</v>
      </c>
      <c r="CP26" s="69">
        <v>5849.24753002008</v>
      </c>
      <c r="CQ26" s="69">
        <v>5630.3974742441</v>
      </c>
      <c r="CR26" s="69">
        <v>5742.13912028877</v>
      </c>
      <c r="CS26" s="69">
        <v>6094.970988460491</v>
      </c>
      <c r="CT26" s="69">
        <v>5264.39196279968</v>
      </c>
      <c r="CU26" s="69">
        <v>7224.781915917711</v>
      </c>
      <c r="CV26" s="69">
        <v>7059.186146618829</v>
      </c>
      <c r="CW26" s="69">
        <v>7137.897229497809</v>
      </c>
      <c r="CX26" s="69">
        <v>6006.245181914061</v>
      </c>
      <c r="CY26" s="69">
        <v>4672.77457398164</v>
      </c>
      <c r="CZ26" s="87">
        <v>2986.46159662027</v>
      </c>
      <c r="DA26" s="69">
        <v>2858.6981226501202</v>
      </c>
      <c r="DB26" s="69">
        <v>2804.41943769386</v>
      </c>
      <c r="DC26" s="69">
        <v>3555.5894704439</v>
      </c>
      <c r="DD26" s="69">
        <v>2042.9333267576699</v>
      </c>
      <c r="DE26" s="69">
        <v>1709.64973800533</v>
      </c>
      <c r="DF26" s="69">
        <v>1539.4154865805103</v>
      </c>
      <c r="DG26" s="69">
        <v>948.6846104178079</v>
      </c>
      <c r="DH26" s="69">
        <v>452.7478094724461</v>
      </c>
      <c r="DI26" s="69">
        <v>459.750223376932</v>
      </c>
      <c r="DJ26" s="69">
        <v>0</v>
      </c>
      <c r="DK26" s="69">
        <v>0</v>
      </c>
      <c r="DL26" s="69">
        <v>0</v>
      </c>
      <c r="DM26" s="90">
        <v>0</v>
      </c>
      <c r="DN26" s="90">
        <v>199.65826111939998</v>
      </c>
      <c r="DO26" s="90">
        <v>200.64023913</v>
      </c>
      <c r="DP26" s="90">
        <v>200.81984705000002</v>
      </c>
      <c r="DQ26" s="90">
        <v>0</v>
      </c>
      <c r="DR26" s="90">
        <v>0</v>
      </c>
      <c r="DS26" s="90">
        <v>0</v>
      </c>
      <c r="DT26" s="90">
        <v>0</v>
      </c>
      <c r="DU26" s="90">
        <v>0</v>
      </c>
      <c r="DV26" s="90">
        <v>0</v>
      </c>
      <c r="DW26" s="90">
        <v>0</v>
      </c>
      <c r="DX26" s="90">
        <v>0</v>
      </c>
      <c r="DY26" s="90">
        <v>0</v>
      </c>
      <c r="DZ26" s="90">
        <v>0</v>
      </c>
      <c r="EA26" s="90">
        <v>0</v>
      </c>
      <c r="EB26" s="90">
        <v>0</v>
      </c>
      <c r="EC26" s="90">
        <v>0</v>
      </c>
      <c r="ED26" s="90">
        <v>0</v>
      </c>
      <c r="EE26" s="90">
        <v>0</v>
      </c>
      <c r="EF26" s="90">
        <v>0</v>
      </c>
      <c r="EG26" s="90">
        <v>0</v>
      </c>
      <c r="EH26" s="90">
        <v>0</v>
      </c>
      <c r="EI26" s="90">
        <v>0</v>
      </c>
      <c r="EJ26" s="90">
        <v>0</v>
      </c>
      <c r="EK26" s="90">
        <v>0</v>
      </c>
      <c r="EL26" s="100">
        <v>0</v>
      </c>
      <c r="EM26" s="90">
        <v>0</v>
      </c>
      <c r="EN26" s="90">
        <v>0</v>
      </c>
      <c r="EO26" s="90">
        <v>0</v>
      </c>
      <c r="EP26" s="90">
        <v>0</v>
      </c>
      <c r="EQ26" s="90">
        <v>0</v>
      </c>
      <c r="ER26" s="90">
        <v>0</v>
      </c>
      <c r="ES26" s="90">
        <v>0</v>
      </c>
      <c r="ET26" s="90">
        <v>0</v>
      </c>
      <c r="EU26" s="90">
        <v>287.845260840608</v>
      </c>
      <c r="EV26" s="90">
        <v>0</v>
      </c>
      <c r="EW26" s="90">
        <v>0</v>
      </c>
      <c r="EX26" s="90">
        <v>0</v>
      </c>
      <c r="EY26" s="90">
        <v>0</v>
      </c>
      <c r="EZ26" s="90">
        <v>0</v>
      </c>
      <c r="FA26" s="90">
        <v>0</v>
      </c>
      <c r="FB26" s="90">
        <v>0</v>
      </c>
      <c r="FC26" s="90">
        <v>0</v>
      </c>
      <c r="FD26" s="90">
        <v>0</v>
      </c>
      <c r="FE26" s="90">
        <v>0</v>
      </c>
      <c r="FF26" s="90">
        <v>0</v>
      </c>
      <c r="FG26" s="90">
        <v>0</v>
      </c>
      <c r="FH26" s="90">
        <v>0</v>
      </c>
      <c r="FI26" s="90">
        <v>0</v>
      </c>
      <c r="FJ26" s="90">
        <v>0</v>
      </c>
      <c r="FK26" s="90">
        <v>0</v>
      </c>
      <c r="FL26" s="90">
        <v>0</v>
      </c>
      <c r="FM26" s="90">
        <v>0</v>
      </c>
      <c r="FN26" s="90">
        <v>0</v>
      </c>
      <c r="FO26" s="90">
        <v>811.9316651212162</v>
      </c>
      <c r="FP26" s="90">
        <v>1115.21615051157</v>
      </c>
      <c r="FQ26" s="90">
        <v>1675.0308599024</v>
      </c>
      <c r="FR26" s="90">
        <v>1603.37032081816</v>
      </c>
      <c r="FS26" s="90">
        <v>1411.1033657169598</v>
      </c>
      <c r="FT26" s="90">
        <v>1732.56523345471</v>
      </c>
      <c r="FU26" s="90">
        <v>1522.7943779644402</v>
      </c>
      <c r="FV26" s="90">
        <v>1291.60278012252</v>
      </c>
      <c r="FW26" s="90">
        <v>512.559741948183</v>
      </c>
      <c r="FX26" s="90">
        <v>0</v>
      </c>
      <c r="FY26" s="90">
        <v>0</v>
      </c>
      <c r="FZ26" s="90">
        <v>0</v>
      </c>
      <c r="GA26" s="90">
        <v>268.44575382601204</v>
      </c>
      <c r="GB26" s="90">
        <v>264.315072010114</v>
      </c>
      <c r="GC26" s="90">
        <v>265.249422253122</v>
      </c>
      <c r="GD26" s="90">
        <v>125.44007801826</v>
      </c>
      <c r="GE26" s="90">
        <v>123.479627310602</v>
      </c>
      <c r="GF26" s="90">
        <v>0</v>
      </c>
      <c r="GG26" s="90">
        <v>0</v>
      </c>
      <c r="GH26" s="90">
        <v>0</v>
      </c>
      <c r="GI26" s="90">
        <v>0</v>
      </c>
      <c r="GJ26" s="90">
        <v>261.834085110807</v>
      </c>
      <c r="GK26" s="90">
        <v>484.027480875616</v>
      </c>
      <c r="GL26" s="90">
        <v>678.4673496258739</v>
      </c>
      <c r="GM26" s="90">
        <v>581.45926871628</v>
      </c>
      <c r="GN26" s="90">
        <v>704.05150541855</v>
      </c>
      <c r="GO26" s="90">
        <v>748.943900357894</v>
      </c>
      <c r="GP26" s="90">
        <v>585.789586701142</v>
      </c>
      <c r="GQ26" s="90">
        <v>681.7669307667101</v>
      </c>
      <c r="GR26" s="90">
        <v>594.834995418704</v>
      </c>
      <c r="GS26" s="90">
        <v>588.141183507602</v>
      </c>
    </row>
    <row r="27" spans="1:201" ht="12">
      <c r="A27" s="58"/>
      <c r="B27" s="70"/>
      <c r="C27" s="61"/>
      <c r="D27" s="58"/>
      <c r="E27" s="58"/>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DA27" s="69"/>
      <c r="DB27" s="69"/>
      <c r="DC27" s="69"/>
      <c r="DD27" s="69"/>
      <c r="DE27" s="69"/>
      <c r="DF27" s="69"/>
      <c r="DG27" s="69"/>
      <c r="DH27" s="69"/>
      <c r="DI27" s="69"/>
      <c r="DJ27" s="69"/>
      <c r="DK27" s="69"/>
      <c r="DL27" s="69"/>
      <c r="DM27" s="90"/>
      <c r="EE27" s="90"/>
      <c r="EF27" s="90"/>
      <c r="EG27" s="90"/>
      <c r="EH27" s="90"/>
      <c r="EI27" s="90"/>
      <c r="EJ27" s="90"/>
      <c r="EK27" s="90"/>
      <c r="EL27" s="10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row>
    <row r="28" spans="1:201" ht="12">
      <c r="A28" s="58" t="s">
        <v>80</v>
      </c>
      <c r="B28" s="58"/>
      <c r="C28" s="58"/>
      <c r="D28" s="58"/>
      <c r="E28" s="58"/>
      <c r="F28" s="69">
        <v>2979.221007</v>
      </c>
      <c r="G28" s="69">
        <v>3247.904232</v>
      </c>
      <c r="H28" s="69">
        <v>2290.2618321099994</v>
      </c>
      <c r="I28" s="69">
        <v>3600.258546</v>
      </c>
      <c r="J28" s="69">
        <v>8060.747926</v>
      </c>
      <c r="K28" s="69">
        <v>8337.343711</v>
      </c>
      <c r="L28" s="69">
        <v>3553.807861</v>
      </c>
      <c r="M28" s="69">
        <v>2911.633557</v>
      </c>
      <c r="N28" s="69">
        <v>3639.616716</v>
      </c>
      <c r="O28" s="69">
        <v>5423.159244</v>
      </c>
      <c r="P28" s="69">
        <v>5938.58818218</v>
      </c>
      <c r="Q28" s="69">
        <v>6958.500848960789</v>
      </c>
      <c r="R28" s="69">
        <v>6249.353411024637</v>
      </c>
      <c r="S28" s="69">
        <v>5836.142113209082</v>
      </c>
      <c r="T28" s="69">
        <v>6699.60703903</v>
      </c>
      <c r="U28" s="69">
        <v>5863.852382</v>
      </c>
      <c r="V28" s="69">
        <v>7453.93631225</v>
      </c>
      <c r="W28" s="69">
        <v>8329.617262606367</v>
      </c>
      <c r="X28" s="69">
        <v>8163.351307445453</v>
      </c>
      <c r="Y28" s="69">
        <v>5100.023337629499</v>
      </c>
      <c r="Z28" s="69">
        <v>5722.474522544117</v>
      </c>
      <c r="AA28" s="69">
        <v>6883.391417359952</v>
      </c>
      <c r="AB28" s="69">
        <v>6929.2521832475595</v>
      </c>
      <c r="AC28" s="69">
        <v>6955.043161884343</v>
      </c>
      <c r="AD28" s="69">
        <v>5326.772110428805</v>
      </c>
      <c r="AE28" s="69">
        <v>6178.900510424808</v>
      </c>
      <c r="AF28" s="69">
        <v>6183.6544897457725</v>
      </c>
      <c r="AG28" s="69">
        <v>5598.215279097864</v>
      </c>
      <c r="AH28" s="69">
        <v>6026.942051267055</v>
      </c>
      <c r="AI28" s="69">
        <v>5501.120573628191</v>
      </c>
      <c r="AJ28" s="69">
        <v>3987.1455091858047</v>
      </c>
      <c r="AK28" s="69">
        <v>3545.2575837048494</v>
      </c>
      <c r="AL28" s="69">
        <v>3529.0000897766304</v>
      </c>
      <c r="AM28" s="69">
        <v>4837.381034863735</v>
      </c>
      <c r="AN28" s="69">
        <v>5213.551229657037</v>
      </c>
      <c r="AO28" s="69">
        <v>5408.114772161095</v>
      </c>
      <c r="AP28" s="69">
        <v>5735.107362864196</v>
      </c>
      <c r="AQ28" s="69">
        <v>7445.080918824114</v>
      </c>
      <c r="AR28" s="69">
        <v>7172.041058805281</v>
      </c>
      <c r="AS28" s="69">
        <v>6978.240168813427</v>
      </c>
      <c r="AT28" s="69">
        <v>7019.995547991036</v>
      </c>
      <c r="AU28" s="69">
        <v>4349.391302400211</v>
      </c>
      <c r="AV28" s="69">
        <v>2281.3845225788623</v>
      </c>
      <c r="AW28" s="69">
        <v>3019.890715385505</v>
      </c>
      <c r="AX28" s="69">
        <v>2712.649867847232</v>
      </c>
      <c r="AY28" s="69">
        <v>3241.0090339179483</v>
      </c>
      <c r="AZ28" s="69">
        <v>3142.0900143640583</v>
      </c>
      <c r="BA28" s="69">
        <v>2103.3617554545435</v>
      </c>
      <c r="BB28" s="69">
        <v>2451.1800324853953</v>
      </c>
      <c r="BC28" s="69">
        <v>2686.101437594431</v>
      </c>
      <c r="BD28" s="69">
        <v>3215.12640486269</v>
      </c>
      <c r="BE28" s="69">
        <v>2831.90880575243</v>
      </c>
      <c r="BF28" s="69">
        <v>3651.369080733744</v>
      </c>
      <c r="BG28" s="69">
        <v>3773.301774424776</v>
      </c>
      <c r="BH28" s="69">
        <v>2047.4312346152394</v>
      </c>
      <c r="BI28" s="69">
        <v>2797.0265299063185</v>
      </c>
      <c r="BJ28" s="69">
        <v>2292.004085935626</v>
      </c>
      <c r="BK28" s="69">
        <v>1857.0154919257989</v>
      </c>
      <c r="BL28" s="69">
        <v>1622.8078443702425</v>
      </c>
      <c r="BM28" s="69">
        <v>1303.662387209766</v>
      </c>
      <c r="BN28" s="69">
        <v>452.4176893625977</v>
      </c>
      <c r="BO28" s="69">
        <v>416.9825016553972</v>
      </c>
      <c r="BP28" s="69">
        <v>399.07306868304033</v>
      </c>
      <c r="BQ28" s="69">
        <v>-111.53861029262352</v>
      </c>
      <c r="BR28" s="69">
        <v>355.3973629328478</v>
      </c>
      <c r="BS28" s="69">
        <v>485.0141064951161</v>
      </c>
      <c r="BT28" s="69">
        <v>167.8115217608639</v>
      </c>
      <c r="BU28" s="69">
        <v>615.9198621944983</v>
      </c>
      <c r="BV28" s="69">
        <v>250.74880286597264</v>
      </c>
      <c r="BW28" s="69">
        <v>1232.846292962625</v>
      </c>
      <c r="BX28" s="69">
        <v>1299.1061334786991</v>
      </c>
      <c r="BY28" s="69">
        <v>479.5695608114715</v>
      </c>
      <c r="BZ28" s="69">
        <v>1603.8563080653325</v>
      </c>
      <c r="CA28" s="69">
        <v>888.146583623753</v>
      </c>
      <c r="CB28" s="69">
        <v>766.5182971885586</v>
      </c>
      <c r="CC28" s="69">
        <v>1221.5516004483713</v>
      </c>
      <c r="CD28" s="69">
        <v>1529.2047735932217</v>
      </c>
      <c r="CE28" s="69">
        <v>1814.0209192761495</v>
      </c>
      <c r="CF28" s="69">
        <v>2114.8937590578917</v>
      </c>
      <c r="CG28" s="69">
        <v>1322.4265976757652</v>
      </c>
      <c r="CH28" s="69">
        <v>1030.0851851816783</v>
      </c>
      <c r="CI28" s="69">
        <v>781.9192375844798</v>
      </c>
      <c r="CJ28" s="69">
        <v>774.9285841538695</v>
      </c>
      <c r="CK28" s="69">
        <v>1399.2315517069153</v>
      </c>
      <c r="CL28" s="69">
        <v>628.6368551893743</v>
      </c>
      <c r="CM28" s="69">
        <v>1604.6249099830038</v>
      </c>
      <c r="CN28" s="69">
        <v>1243.215304712122</v>
      </c>
      <c r="CO28" s="69">
        <v>1550.0507136214028</v>
      </c>
      <c r="CP28" s="69">
        <v>1618.623397580237</v>
      </c>
      <c r="CQ28" s="69">
        <v>1766.1372955990441</v>
      </c>
      <c r="CR28" s="69">
        <v>1357.3218112145273</v>
      </c>
      <c r="CS28" s="69">
        <v>1582.8947007795612</v>
      </c>
      <c r="CT28" s="69">
        <v>1494.0864228114203</v>
      </c>
      <c r="CU28" s="69">
        <v>1549.358670279843</v>
      </c>
      <c r="CV28" s="69">
        <v>1116.4723302074726</v>
      </c>
      <c r="CW28" s="69">
        <v>1567.452186862306</v>
      </c>
      <c r="CX28" s="69">
        <v>1393.287721459977</v>
      </c>
      <c r="CY28" s="69">
        <v>538.500857831108</v>
      </c>
      <c r="CZ28" s="87">
        <v>-9.606707382199943</v>
      </c>
      <c r="DA28" s="69">
        <v>101.00486522540285</v>
      </c>
      <c r="DB28" s="69">
        <v>109.02794136972034</v>
      </c>
      <c r="DC28" s="69">
        <v>487.9729886385877</v>
      </c>
      <c r="DD28" s="69">
        <v>-227.71391212630738</v>
      </c>
      <c r="DE28" s="69">
        <v>371.197573194637</v>
      </c>
      <c r="DF28" s="69">
        <v>362.4825534780281</v>
      </c>
      <c r="DG28" s="69">
        <v>1499.68401650964</v>
      </c>
      <c r="DH28" s="69">
        <v>1379.7020154870186</v>
      </c>
      <c r="DI28" s="69">
        <v>1643.7113525264635</v>
      </c>
      <c r="DJ28" s="69">
        <v>1621.4999616540174</v>
      </c>
      <c r="DK28" s="69">
        <v>960.6802829839877</v>
      </c>
      <c r="DL28" s="69">
        <v>653.853535393918</v>
      </c>
      <c r="DM28" s="90">
        <v>464.1259108743015</v>
      </c>
      <c r="DN28" s="90">
        <v>150.49569087564703</v>
      </c>
      <c r="DO28" s="90">
        <v>473.5408941943585</v>
      </c>
      <c r="DP28" s="90">
        <v>699.1807796779026</v>
      </c>
      <c r="DQ28" s="90">
        <v>703.8387698229241</v>
      </c>
      <c r="DR28" s="90">
        <v>297.1080395576875</v>
      </c>
      <c r="DS28" s="90">
        <v>56.01802947163333</v>
      </c>
      <c r="DT28" s="90">
        <v>399.86685444837474</v>
      </c>
      <c r="DU28" s="90">
        <v>-46.96406921894993</v>
      </c>
      <c r="DV28" s="90">
        <v>316.91207456485995</v>
      </c>
      <c r="DW28" s="90">
        <v>360.26559506932426</v>
      </c>
      <c r="DX28" s="90">
        <v>523.8681823271392</v>
      </c>
      <c r="DY28" s="90">
        <v>225.8669426832205</v>
      </c>
      <c r="DZ28" s="90">
        <v>-37.40266961460179</v>
      </c>
      <c r="EA28" s="90">
        <v>623.1974384448062</v>
      </c>
      <c r="EB28" s="90">
        <v>2.9931114466073723</v>
      </c>
      <c r="EC28" s="90">
        <v>52.99741770649007</v>
      </c>
      <c r="ED28" s="90">
        <v>-804.5858263570673</v>
      </c>
      <c r="EE28" s="90">
        <v>-441.06298519801567</v>
      </c>
      <c r="EF28" s="90">
        <v>-54.114858346108804</v>
      </c>
      <c r="EG28" s="90">
        <v>-47.09958879706801</v>
      </c>
      <c r="EH28" s="90">
        <v>520.9252438690334</v>
      </c>
      <c r="EI28" s="90">
        <v>486.0381841923337</v>
      </c>
      <c r="EJ28" s="90">
        <v>-818.5002244307719</v>
      </c>
      <c r="EK28" s="90">
        <v>229.5871172511138</v>
      </c>
      <c r="EL28" s="100">
        <v>-8.247071295951514</v>
      </c>
      <c r="EM28" s="90">
        <v>632.3885212486067</v>
      </c>
      <c r="EN28" s="90">
        <v>73.24854022648424</v>
      </c>
      <c r="EO28" s="90">
        <v>437.0922530782438</v>
      </c>
      <c r="EP28" s="90">
        <v>-116.94825005005191</v>
      </c>
      <c r="EQ28" s="90">
        <v>-167.4757238427472</v>
      </c>
      <c r="ER28" s="90">
        <v>-419.4052097446845</v>
      </c>
      <c r="ES28" s="90">
        <v>-36.321650193910045</v>
      </c>
      <c r="ET28" s="90">
        <v>-393.8258768217132</v>
      </c>
      <c r="EU28" s="90">
        <v>104.06160553177085</v>
      </c>
      <c r="EV28" s="90">
        <v>-1149.8555053027628</v>
      </c>
      <c r="EW28" s="90">
        <v>-48.621021811083324</v>
      </c>
      <c r="EX28" s="90">
        <v>607.931485940184</v>
      </c>
      <c r="EY28" s="90">
        <v>599.1975368513666</v>
      </c>
      <c r="EZ28" s="90">
        <v>235.10041177171792</v>
      </c>
      <c r="FA28" s="90">
        <v>-58.913761896872984</v>
      </c>
      <c r="FB28" s="90">
        <v>-638.480515905072</v>
      </c>
      <c r="FC28" s="90">
        <v>-1192.4049727897586</v>
      </c>
      <c r="FD28" s="90">
        <v>-333.13004635561265</v>
      </c>
      <c r="FE28" s="90">
        <v>-636.3161934575986</v>
      </c>
      <c r="FF28" s="90">
        <v>-977.6288205106604</v>
      </c>
      <c r="FG28" s="90">
        <v>-285.6647616653768</v>
      </c>
      <c r="FH28" s="90">
        <v>-297.9236703515064</v>
      </c>
      <c r="FI28" s="90">
        <v>223.43589586773618</v>
      </c>
      <c r="FJ28" s="90">
        <v>263.16141437533605</v>
      </c>
      <c r="FK28" s="90">
        <v>460.25050369246094</v>
      </c>
      <c r="FL28" s="90">
        <v>-446.19385676004</v>
      </c>
      <c r="FM28" s="90">
        <v>-176.49256416502067</v>
      </c>
      <c r="FN28" s="90">
        <v>68.81221412578623</v>
      </c>
      <c r="FO28" s="90">
        <v>-1138.996675658708</v>
      </c>
      <c r="FP28" s="90">
        <v>-548.4746579460171</v>
      </c>
      <c r="FQ28" s="90">
        <v>-618.5567033038287</v>
      </c>
      <c r="FR28" s="90">
        <v>-297.58017758558196</v>
      </c>
      <c r="FS28" s="90">
        <v>40.723665301477695</v>
      </c>
      <c r="FT28" s="90">
        <v>-1106.4286728647373</v>
      </c>
      <c r="FU28" s="90">
        <v>-566.9681664194904</v>
      </c>
      <c r="FV28" s="90">
        <v>32.95215455452393</v>
      </c>
      <c r="FW28" s="90">
        <v>424.6983369934673</v>
      </c>
      <c r="FX28" s="90">
        <v>99.0650740032741</v>
      </c>
      <c r="FY28" s="90">
        <v>-157.9513401196773</v>
      </c>
      <c r="FZ28" s="90">
        <v>-1045.9016232902015</v>
      </c>
      <c r="GA28" s="90">
        <v>-833.9632735373452</v>
      </c>
      <c r="GB28" s="90">
        <v>81.01801942382235</v>
      </c>
      <c r="GC28" s="90">
        <v>197.85947975343282</v>
      </c>
      <c r="GD28" s="90">
        <v>-284.9871952976581</v>
      </c>
      <c r="GE28" s="90">
        <v>-182.46290018515742</v>
      </c>
      <c r="GF28" s="90">
        <v>-817.6136399172226</v>
      </c>
      <c r="GG28" s="90">
        <v>-198.1543420172834</v>
      </c>
      <c r="GH28" s="90">
        <v>114.71294500755249</v>
      </c>
      <c r="GI28" s="90">
        <v>273.34248292040076</v>
      </c>
      <c r="GJ28" s="90">
        <v>-1413.887499296879</v>
      </c>
      <c r="GK28" s="90">
        <v>-570.7799625293877</v>
      </c>
      <c r="GL28" s="90">
        <v>-391.60574395008445</v>
      </c>
      <c r="GM28" s="90">
        <v>348.3659766508872</v>
      </c>
      <c r="GN28" s="90">
        <v>-85.01395816552917</v>
      </c>
      <c r="GO28" s="90">
        <v>342.63186234695394</v>
      </c>
      <c r="GP28" s="90">
        <v>-27.477809438327768</v>
      </c>
      <c r="GQ28" s="90">
        <v>-628.9180608043547</v>
      </c>
      <c r="GR28" s="90">
        <v>-90.30757837004904</v>
      </c>
      <c r="GS28" s="90">
        <v>-910.5928800723166</v>
      </c>
    </row>
    <row r="29" spans="1:201" ht="12">
      <c r="A29" s="59" t="s">
        <v>11</v>
      </c>
      <c r="B29" s="58" t="s">
        <v>21</v>
      </c>
      <c r="F29" s="69">
        <v>706.128312</v>
      </c>
      <c r="G29" s="69">
        <v>702.446462</v>
      </c>
      <c r="H29" s="69">
        <v>837.431352</v>
      </c>
      <c r="I29" s="69">
        <v>691.750154</v>
      </c>
      <c r="J29" s="69">
        <v>663.614064</v>
      </c>
      <c r="K29" s="69">
        <v>678.263972</v>
      </c>
      <c r="L29" s="69">
        <v>668.855321</v>
      </c>
      <c r="M29" s="69">
        <v>659.349564</v>
      </c>
      <c r="N29" s="69">
        <v>667.655017</v>
      </c>
      <c r="O29" s="69">
        <v>652.780715</v>
      </c>
      <c r="P29" s="69">
        <v>783.214274</v>
      </c>
      <c r="Q29" s="69">
        <v>666.331631338821</v>
      </c>
      <c r="R29" s="69">
        <v>651.906924964216</v>
      </c>
      <c r="S29" s="69">
        <v>774.0370415666912</v>
      </c>
      <c r="T29" s="69">
        <v>645.033397</v>
      </c>
      <c r="U29" s="69">
        <v>375.99246</v>
      </c>
      <c r="V29" s="69">
        <v>119.540223</v>
      </c>
      <c r="W29" s="69">
        <v>114.68377671772522</v>
      </c>
      <c r="X29" s="69">
        <v>119.91613829741388</v>
      </c>
      <c r="Y29" s="69">
        <v>120.32797450194818</v>
      </c>
      <c r="Z29" s="69">
        <v>121.03731673202802</v>
      </c>
      <c r="AA29" s="69">
        <v>118.10946138619332</v>
      </c>
      <c r="AB29" s="69">
        <v>118.32651378282603</v>
      </c>
      <c r="AC29" s="69">
        <v>118.5911044536899</v>
      </c>
      <c r="AD29" s="69">
        <v>118.22691999348997</v>
      </c>
      <c r="AE29" s="69">
        <v>119.9807618063822</v>
      </c>
      <c r="AF29" s="69">
        <v>190.5096139004651</v>
      </c>
      <c r="AG29" s="69">
        <v>237.88672914192418</v>
      </c>
      <c r="AH29" s="69">
        <v>174.01874953398658</v>
      </c>
      <c r="AI29" s="69">
        <v>111.6113618930508</v>
      </c>
      <c r="AJ29" s="69">
        <v>228.93618712364974</v>
      </c>
      <c r="AK29" s="69">
        <v>128.4151342128826</v>
      </c>
      <c r="AL29" s="69">
        <v>119.4299672867776</v>
      </c>
      <c r="AM29" s="69">
        <v>119.06609818004829</v>
      </c>
      <c r="AN29" s="69">
        <v>111.81252340738054</v>
      </c>
      <c r="AO29" s="69">
        <v>112.62975463377289</v>
      </c>
      <c r="AP29" s="69">
        <v>117.15169714137743</v>
      </c>
      <c r="AQ29" s="69">
        <v>119.9087391027775</v>
      </c>
      <c r="AR29" s="69">
        <v>115.43392377331958</v>
      </c>
      <c r="AS29" s="69">
        <v>307.6268592861258</v>
      </c>
      <c r="AT29" s="69">
        <v>709.3849168455633</v>
      </c>
      <c r="AU29" s="69">
        <v>262.9199213578865</v>
      </c>
      <c r="AV29" s="69">
        <v>118.3494853215892</v>
      </c>
      <c r="AW29" s="69">
        <v>125.53949436872463</v>
      </c>
      <c r="AX29" s="69">
        <v>109.33714352671026</v>
      </c>
      <c r="AY29" s="69">
        <v>120.21472390520655</v>
      </c>
      <c r="AZ29" s="69">
        <v>130.08080283168076</v>
      </c>
      <c r="BA29" s="69">
        <v>134.45888871745183</v>
      </c>
      <c r="BB29" s="69">
        <v>140.3301102810136</v>
      </c>
      <c r="BC29" s="69">
        <v>144.47413609046504</v>
      </c>
      <c r="BD29" s="69">
        <v>119.33855352597992</v>
      </c>
      <c r="BE29" s="69">
        <v>127.18341622911424</v>
      </c>
      <c r="BF29" s="69">
        <v>115.60693057106072</v>
      </c>
      <c r="BG29" s="69">
        <v>142.00219825848382</v>
      </c>
      <c r="BH29" s="69">
        <v>120.2628906947252</v>
      </c>
      <c r="BI29" s="69">
        <v>179.7729365228229</v>
      </c>
      <c r="BJ29" s="69">
        <v>184.11493828026425</v>
      </c>
      <c r="BK29" s="69">
        <v>180.46975124371644</v>
      </c>
      <c r="BL29" s="69">
        <v>178.0356293041373</v>
      </c>
      <c r="BM29" s="69">
        <v>179.68627867492867</v>
      </c>
      <c r="BN29" s="69">
        <v>180.70441113758713</v>
      </c>
      <c r="BO29" s="69">
        <v>183.81718597650473</v>
      </c>
      <c r="BP29" s="69">
        <v>191.79236002379042</v>
      </c>
      <c r="BQ29" s="69">
        <v>192.78266812236404</v>
      </c>
      <c r="BR29" s="69">
        <v>243.3459459165314</v>
      </c>
      <c r="BS29" s="69">
        <v>209.06692325510681</v>
      </c>
      <c r="BT29" s="69">
        <v>214.5181552483663</v>
      </c>
      <c r="BU29" s="69">
        <v>206.21991728168416</v>
      </c>
      <c r="BV29" s="69">
        <v>199.72423989447984</v>
      </c>
      <c r="BW29" s="69">
        <v>232.86938198676341</v>
      </c>
      <c r="BX29" s="69">
        <v>221.13286538624703</v>
      </c>
      <c r="BY29" s="69">
        <v>220.81180195123116</v>
      </c>
      <c r="BZ29" s="69">
        <v>199.86731052017365</v>
      </c>
      <c r="CA29" s="69">
        <v>205.8634239212857</v>
      </c>
      <c r="CB29" s="69">
        <v>198.46044804649722</v>
      </c>
      <c r="CC29" s="69">
        <v>204.29378649755034</v>
      </c>
      <c r="CD29" s="69">
        <v>204.3839057035618</v>
      </c>
      <c r="CE29" s="69">
        <v>247.4701803863892</v>
      </c>
      <c r="CF29" s="69">
        <v>191.2353984870056</v>
      </c>
      <c r="CG29" s="69">
        <v>192.482140593633</v>
      </c>
      <c r="CH29" s="69">
        <v>198.7312914571305</v>
      </c>
      <c r="CI29" s="69">
        <v>252.50159765980698</v>
      </c>
      <c r="CJ29" s="69">
        <v>186.42259884338708</v>
      </c>
      <c r="CK29" s="69">
        <v>208.928968109625</v>
      </c>
      <c r="CL29" s="69">
        <v>187.99577790299145</v>
      </c>
      <c r="CM29" s="69">
        <v>194.36676099072403</v>
      </c>
      <c r="CN29" s="69">
        <v>166.09852251770724</v>
      </c>
      <c r="CO29" s="69">
        <v>161.30986072752162</v>
      </c>
      <c r="CP29" s="69">
        <v>117.34273308370229</v>
      </c>
      <c r="CQ29" s="69">
        <v>275.20658804790673</v>
      </c>
      <c r="CR29" s="69">
        <v>164.36175187140165</v>
      </c>
      <c r="CS29" s="69">
        <v>173.0151994974075</v>
      </c>
      <c r="CT29" s="69">
        <v>161.88523460122641</v>
      </c>
      <c r="CU29" s="69">
        <v>158.97623466513602</v>
      </c>
      <c r="CV29" s="69">
        <v>163.3963832205478</v>
      </c>
      <c r="CW29" s="69">
        <v>159.96509028555195</v>
      </c>
      <c r="CX29" s="69">
        <v>156.41659019637027</v>
      </c>
      <c r="CY29" s="69">
        <v>226.84778764148112</v>
      </c>
      <c r="CZ29" s="87">
        <v>223.33658260455786</v>
      </c>
      <c r="DA29" s="69">
        <v>191.95297688449415</v>
      </c>
      <c r="DB29" s="69">
        <v>169.12888647252754</v>
      </c>
      <c r="DC29" s="69">
        <v>235.2944626327758</v>
      </c>
      <c r="DD29" s="69">
        <v>179.32277877861077</v>
      </c>
      <c r="DE29" s="69">
        <v>164.93018713243922</v>
      </c>
      <c r="DF29" s="69">
        <v>1121.0642053734148</v>
      </c>
      <c r="DG29" s="69">
        <v>1739.9145706150646</v>
      </c>
      <c r="DH29" s="69">
        <v>1968.5938071230828</v>
      </c>
      <c r="DI29" s="69">
        <v>1626.9177766290964</v>
      </c>
      <c r="DJ29" s="69">
        <v>1708.4429651965174</v>
      </c>
      <c r="DK29" s="69">
        <v>1430.2657396285613</v>
      </c>
      <c r="DL29" s="69">
        <v>1352.699570082169</v>
      </c>
      <c r="DM29" s="90">
        <v>752.1928458023046</v>
      </c>
      <c r="DN29" s="90">
        <v>677.3767755052514</v>
      </c>
      <c r="DO29" s="90">
        <v>598.5652139016819</v>
      </c>
      <c r="DP29" s="90">
        <v>544.1888448032245</v>
      </c>
      <c r="DQ29" s="90">
        <v>563.154213479344</v>
      </c>
      <c r="DR29" s="90">
        <v>460.39071716665603</v>
      </c>
      <c r="DS29" s="90">
        <v>433.03132823057507</v>
      </c>
      <c r="DT29" s="90">
        <v>456.62062948620644</v>
      </c>
      <c r="DU29" s="90">
        <v>414.1016654093727</v>
      </c>
      <c r="DV29" s="90">
        <v>538.4548168981056</v>
      </c>
      <c r="DW29" s="90">
        <v>530.3147822579051</v>
      </c>
      <c r="DX29" s="90">
        <v>565.2250678884998</v>
      </c>
      <c r="DY29" s="90">
        <v>511.4348362550324</v>
      </c>
      <c r="DZ29" s="90">
        <v>643.3115914719</v>
      </c>
      <c r="EA29" s="90">
        <v>535.0370384736193</v>
      </c>
      <c r="EB29" s="90">
        <v>511.87135323472586</v>
      </c>
      <c r="EC29" s="90">
        <v>572.8992583744453</v>
      </c>
      <c r="ED29" s="90">
        <v>404.53461238297547</v>
      </c>
      <c r="EE29" s="90">
        <v>420.9308657474807</v>
      </c>
      <c r="EF29" s="90">
        <v>580.3755443910092</v>
      </c>
      <c r="EG29" s="90">
        <v>447.7052995394383</v>
      </c>
      <c r="EH29" s="90">
        <v>522.885669643668</v>
      </c>
      <c r="EI29" s="90">
        <v>474.33620217178105</v>
      </c>
      <c r="EJ29" s="90">
        <v>599.1019191984063</v>
      </c>
      <c r="EK29" s="90">
        <v>484.2561989222389</v>
      </c>
      <c r="EL29" s="100">
        <v>372.09978057619895</v>
      </c>
      <c r="EM29" s="90">
        <v>476.1462517258171</v>
      </c>
      <c r="EN29" s="90">
        <v>594.2958771271509</v>
      </c>
      <c r="EO29" s="90">
        <v>737.8498303818436</v>
      </c>
      <c r="EP29" s="90">
        <v>327.0583988779993</v>
      </c>
      <c r="EQ29" s="90">
        <v>222.72524587235338</v>
      </c>
      <c r="ER29" s="90">
        <v>405.959223709545</v>
      </c>
      <c r="ES29" s="90">
        <v>423.7123582262356</v>
      </c>
      <c r="ET29" s="90">
        <v>331.9910161192703</v>
      </c>
      <c r="EU29" s="90">
        <v>511.81332696773495</v>
      </c>
      <c r="EV29" s="90">
        <v>383.8159818476019</v>
      </c>
      <c r="EW29" s="90">
        <v>610.4661482821348</v>
      </c>
      <c r="EX29" s="90">
        <v>626.5904351898398</v>
      </c>
      <c r="EY29" s="90">
        <v>587.207646019748</v>
      </c>
      <c r="EZ29" s="90">
        <v>503.11936505775367</v>
      </c>
      <c r="FA29" s="90">
        <v>672.589247995836</v>
      </c>
      <c r="FB29" s="90">
        <v>446.8385849241947</v>
      </c>
      <c r="FC29" s="90">
        <v>302.261475510462</v>
      </c>
      <c r="FD29" s="90">
        <v>1097.9353625616507</v>
      </c>
      <c r="FE29" s="90">
        <v>589.6872023577747</v>
      </c>
      <c r="FF29" s="90">
        <v>545.2830004121807</v>
      </c>
      <c r="FG29" s="90">
        <v>617.3637393932073</v>
      </c>
      <c r="FH29" s="90">
        <v>308.12444238962615</v>
      </c>
      <c r="FI29" s="90">
        <v>356.748182392316</v>
      </c>
      <c r="FJ29" s="90">
        <v>652.6990472331134</v>
      </c>
      <c r="FK29" s="90">
        <v>239.88599892371334</v>
      </c>
      <c r="FL29" s="90">
        <v>397.4958830641256</v>
      </c>
      <c r="FM29" s="90">
        <v>616.7971008741927</v>
      </c>
      <c r="FN29" s="90">
        <v>323.0554907468352</v>
      </c>
      <c r="FO29" s="90">
        <v>208.19734545007043</v>
      </c>
      <c r="FP29" s="90">
        <v>572.4448326722829</v>
      </c>
      <c r="FQ29" s="90">
        <v>226.94403746668024</v>
      </c>
      <c r="FR29" s="90">
        <v>223.93196635609002</v>
      </c>
      <c r="FS29" s="90">
        <v>588.5096134795165</v>
      </c>
      <c r="FT29" s="90">
        <v>204.42260251028304</v>
      </c>
      <c r="FU29" s="90">
        <v>264.4843054471705</v>
      </c>
      <c r="FV29" s="90">
        <v>406.10646223397936</v>
      </c>
      <c r="FW29" s="90">
        <v>348.6415974834484</v>
      </c>
      <c r="FX29" s="90">
        <v>394.9532379110848</v>
      </c>
      <c r="FY29" s="90">
        <v>336.1874931238363</v>
      </c>
      <c r="FZ29" s="90">
        <v>259.38754143892317</v>
      </c>
      <c r="GA29" s="90">
        <v>331.71589492090504</v>
      </c>
      <c r="GB29" s="90">
        <v>364.56612193308996</v>
      </c>
      <c r="GC29" s="90">
        <v>423.25042202020273</v>
      </c>
      <c r="GD29" s="90">
        <v>278.71743828335786</v>
      </c>
      <c r="GE29" s="90">
        <v>544.4199904121267</v>
      </c>
      <c r="GF29" s="90">
        <v>419.3360553370837</v>
      </c>
      <c r="GG29" s="90">
        <v>286.8077691203604</v>
      </c>
      <c r="GH29" s="90">
        <v>337.6173845892402</v>
      </c>
      <c r="GI29" s="90">
        <v>150.2253611766181</v>
      </c>
      <c r="GJ29" s="90">
        <v>204.9783513319295</v>
      </c>
      <c r="GK29" s="90">
        <v>419.79630560704373</v>
      </c>
      <c r="GL29" s="90">
        <v>355.54423777136685</v>
      </c>
      <c r="GM29" s="90">
        <v>408.21430890118415</v>
      </c>
      <c r="GN29" s="90">
        <v>369.66175455888697</v>
      </c>
      <c r="GO29" s="90">
        <v>320.11090835874734</v>
      </c>
      <c r="GP29" s="90">
        <v>215.05603339558806</v>
      </c>
      <c r="GQ29" s="90">
        <v>307.69354722315063</v>
      </c>
      <c r="GR29" s="90">
        <v>282.77929943660774</v>
      </c>
      <c r="GS29" s="90">
        <v>284.21999265296955</v>
      </c>
    </row>
    <row r="30" spans="1:201" ht="12">
      <c r="A30" s="59" t="s">
        <v>13</v>
      </c>
      <c r="B30" s="58" t="s">
        <v>22</v>
      </c>
      <c r="F30" s="69">
        <v>204.97911</v>
      </c>
      <c r="G30" s="69">
        <v>763.526847</v>
      </c>
      <c r="H30" s="69">
        <v>122.23538</v>
      </c>
      <c r="I30" s="69">
        <v>164.846723</v>
      </c>
      <c r="J30" s="69">
        <v>148.856434</v>
      </c>
      <c r="K30" s="69">
        <v>688.395442</v>
      </c>
      <c r="L30" s="69">
        <v>312.422861</v>
      </c>
      <c r="M30" s="69">
        <v>213.087225</v>
      </c>
      <c r="N30" s="69">
        <v>145.582589</v>
      </c>
      <c r="O30" s="69">
        <v>682.95615</v>
      </c>
      <c r="P30" s="69">
        <v>519.596941</v>
      </c>
      <c r="Q30" s="69">
        <v>1208.380733</v>
      </c>
      <c r="R30" s="69">
        <v>393.53247139999996</v>
      </c>
      <c r="S30" s="69">
        <v>728.81243</v>
      </c>
      <c r="T30" s="69">
        <v>862.563183</v>
      </c>
      <c r="U30" s="69">
        <v>648.588245</v>
      </c>
      <c r="V30" s="69">
        <v>979.899987</v>
      </c>
      <c r="W30" s="69">
        <v>820.036037</v>
      </c>
      <c r="X30" s="69">
        <v>904.1212299</v>
      </c>
      <c r="Y30" s="69">
        <v>190.4097955</v>
      </c>
      <c r="Z30" s="69">
        <v>558.0055077999999</v>
      </c>
      <c r="AA30" s="69">
        <v>618.263399</v>
      </c>
      <c r="AB30" s="69">
        <v>766.327369</v>
      </c>
      <c r="AC30" s="69">
        <v>1400.7128082000002</v>
      </c>
      <c r="AD30" s="69">
        <v>448.792159</v>
      </c>
      <c r="AE30" s="69">
        <v>475.582954</v>
      </c>
      <c r="AF30" s="69">
        <v>1067.9846531</v>
      </c>
      <c r="AG30" s="69">
        <v>996.5454331</v>
      </c>
      <c r="AH30" s="69">
        <v>842.4306032999999</v>
      </c>
      <c r="AI30" s="69">
        <v>1023.756347</v>
      </c>
      <c r="AJ30" s="69">
        <v>345.2590950370801</v>
      </c>
      <c r="AK30" s="69">
        <v>281.53943678955</v>
      </c>
      <c r="AL30" s="69">
        <v>1012.942885030077</v>
      </c>
      <c r="AM30" s="69">
        <v>809.0999380387932</v>
      </c>
      <c r="AN30" s="69">
        <v>1168.5240520694708</v>
      </c>
      <c r="AO30" s="69">
        <v>1220.498656832026</v>
      </c>
      <c r="AP30" s="69">
        <v>1157.975344648598</v>
      </c>
      <c r="AQ30" s="69">
        <v>1931.621648334549</v>
      </c>
      <c r="AR30" s="69">
        <v>1112.7601462054529</v>
      </c>
      <c r="AS30" s="69">
        <v>887.7262534597942</v>
      </c>
      <c r="AT30" s="69">
        <v>985.6553917891237</v>
      </c>
      <c r="AU30" s="69">
        <v>131.53391180241232</v>
      </c>
      <c r="AV30" s="69">
        <v>6.205623037758</v>
      </c>
      <c r="AW30" s="69">
        <v>179.26630971853</v>
      </c>
      <c r="AX30" s="69">
        <v>322.471181506448</v>
      </c>
      <c r="AY30" s="69">
        <v>260.24439050323497</v>
      </c>
      <c r="AZ30" s="69">
        <v>241.012477614407</v>
      </c>
      <c r="BA30" s="69">
        <v>250.518580588646</v>
      </c>
      <c r="BB30" s="69">
        <v>162.9082961124</v>
      </c>
      <c r="BC30" s="69">
        <v>285.5193681213131</v>
      </c>
      <c r="BD30" s="69">
        <v>499.023027212314</v>
      </c>
      <c r="BE30" s="69">
        <v>275.4918131866195</v>
      </c>
      <c r="BF30" s="69">
        <v>602.997459239497</v>
      </c>
      <c r="BG30" s="69">
        <v>503.7467504259653</v>
      </c>
      <c r="BH30" s="69">
        <v>939.7160756148928</v>
      </c>
      <c r="BI30" s="69">
        <v>781.3921556102042</v>
      </c>
      <c r="BJ30" s="69">
        <v>826.3760171584845</v>
      </c>
      <c r="BK30" s="69">
        <v>684.5449184633651</v>
      </c>
      <c r="BL30" s="69">
        <v>338.94499286910184</v>
      </c>
      <c r="BM30" s="69">
        <v>273.16487982396245</v>
      </c>
      <c r="BN30" s="69">
        <v>152.21910159414134</v>
      </c>
      <c r="BO30" s="69">
        <v>1.9246234474513606</v>
      </c>
      <c r="BP30" s="69">
        <v>3.2483712850730786</v>
      </c>
      <c r="BQ30" s="69">
        <v>2.878389533922601</v>
      </c>
      <c r="BR30" s="69">
        <v>135.2517709764868</v>
      </c>
      <c r="BS30" s="69">
        <v>2.688883027107955</v>
      </c>
      <c r="BT30" s="69">
        <v>1.9992653000570877</v>
      </c>
      <c r="BU30" s="69">
        <v>506.41035333589684</v>
      </c>
      <c r="BV30" s="69">
        <v>2.9186990664796055</v>
      </c>
      <c r="BW30" s="69">
        <v>399.81171936859147</v>
      </c>
      <c r="BX30" s="69">
        <v>106.1026066439203</v>
      </c>
      <c r="BY30" s="69">
        <v>258.8278872529037</v>
      </c>
      <c r="BZ30" s="69">
        <v>675.4169803624588</v>
      </c>
      <c r="CA30" s="69">
        <v>155.6691826808141</v>
      </c>
      <c r="CB30" s="69">
        <v>462.09679191469206</v>
      </c>
      <c r="CC30" s="69">
        <v>249.2767893734197</v>
      </c>
      <c r="CD30" s="69">
        <v>641.0086266643286</v>
      </c>
      <c r="CE30" s="69">
        <v>358.5752215097035</v>
      </c>
      <c r="CF30" s="69">
        <v>16.96310909053059</v>
      </c>
      <c r="CG30" s="69">
        <v>3.8014894155113454</v>
      </c>
      <c r="CH30" s="69">
        <v>3.1612249052643135</v>
      </c>
      <c r="CI30" s="69">
        <v>4.206950615674918</v>
      </c>
      <c r="CJ30" s="69">
        <v>442.0819306111147</v>
      </c>
      <c r="CK30" s="69">
        <v>256.61416692548005</v>
      </c>
      <c r="CL30" s="69">
        <v>2.2917499149348504</v>
      </c>
      <c r="CM30" s="69">
        <v>3.7267537595599003</v>
      </c>
      <c r="CN30" s="69">
        <v>2.686365603198133</v>
      </c>
      <c r="CO30" s="69">
        <v>9.595198391736519</v>
      </c>
      <c r="CP30" s="69">
        <v>259.3080154472591</v>
      </c>
      <c r="CQ30" s="69">
        <v>0.9524065636022563</v>
      </c>
      <c r="CR30" s="69">
        <v>424.8636515740326</v>
      </c>
      <c r="CS30" s="69">
        <v>7.398825</v>
      </c>
      <c r="CT30" s="69">
        <v>251.41368713000003</v>
      </c>
      <c r="CU30" s="69">
        <v>289.74459388259345</v>
      </c>
      <c r="CV30" s="69">
        <v>1.5205024999999999</v>
      </c>
      <c r="CW30" s="69">
        <v>0.852712</v>
      </c>
      <c r="CX30" s="69">
        <v>259.7860063395819</v>
      </c>
      <c r="CY30" s="69">
        <v>191.76634699999997</v>
      </c>
      <c r="CZ30" s="87">
        <v>116.9696001</v>
      </c>
      <c r="DA30" s="69">
        <v>252.749628</v>
      </c>
      <c r="DB30" s="69">
        <v>133.83479999999997</v>
      </c>
      <c r="DC30" s="69">
        <v>145.70008909999999</v>
      </c>
      <c r="DD30" s="69">
        <v>60.47667299999999</v>
      </c>
      <c r="DE30" s="69">
        <v>101.203354</v>
      </c>
      <c r="DF30" s="69">
        <v>43.840233600000005</v>
      </c>
      <c r="DG30" s="69">
        <v>11.0854864</v>
      </c>
      <c r="DH30" s="69">
        <v>21.2911239</v>
      </c>
      <c r="DI30" s="69">
        <v>4.169915400000001</v>
      </c>
      <c r="DJ30" s="69">
        <v>2.0800207</v>
      </c>
      <c r="DK30" s="69">
        <v>5.487617999999999</v>
      </c>
      <c r="DL30" s="69">
        <v>1.3903552</v>
      </c>
      <c r="DM30" s="90">
        <v>2.158587493595194</v>
      </c>
      <c r="DN30" s="90">
        <v>9.44670636074269</v>
      </c>
      <c r="DO30" s="90">
        <v>6.109762828858902</v>
      </c>
      <c r="DP30" s="90">
        <v>3.4993290132160166</v>
      </c>
      <c r="DQ30" s="90">
        <v>3.328661737663055</v>
      </c>
      <c r="DR30" s="90">
        <v>61.74840474702343</v>
      </c>
      <c r="DS30" s="90">
        <v>3.6538886622216364</v>
      </c>
      <c r="DT30" s="90">
        <v>-14.906006250440095</v>
      </c>
      <c r="DU30" s="90">
        <v>117.90534753052292</v>
      </c>
      <c r="DV30" s="90">
        <v>18.93075026714897</v>
      </c>
      <c r="DW30" s="90">
        <v>23.965309509172954</v>
      </c>
      <c r="DX30" s="90">
        <v>15.153837143873178</v>
      </c>
      <c r="DY30" s="90">
        <v>3.457012890754452</v>
      </c>
      <c r="DZ30" s="90">
        <v>2.305362646256797</v>
      </c>
      <c r="EA30" s="90">
        <v>82.71051771089341</v>
      </c>
      <c r="EB30" s="90">
        <v>2.5150304787001856</v>
      </c>
      <c r="EC30" s="90">
        <v>1.5777208979802768</v>
      </c>
      <c r="ED30" s="90">
        <v>0.36600051569347025</v>
      </c>
      <c r="EE30" s="90">
        <v>0.9795476595157677</v>
      </c>
      <c r="EF30" s="90">
        <v>5.3282978801960486</v>
      </c>
      <c r="EG30" s="90">
        <v>1.8875785506996103</v>
      </c>
      <c r="EH30" s="90">
        <v>1.7589559746003294</v>
      </c>
      <c r="EI30" s="90">
        <v>0.8830121381974317</v>
      </c>
      <c r="EJ30" s="90">
        <v>4.920156539312085</v>
      </c>
      <c r="EK30" s="90">
        <v>0.22232514616768417</v>
      </c>
      <c r="EL30" s="100">
        <v>1.486761800306152</v>
      </c>
      <c r="EM30" s="90">
        <v>76.54658831178355</v>
      </c>
      <c r="EN30" s="90">
        <v>2.244802023962468</v>
      </c>
      <c r="EO30" s="90">
        <v>18.678677070778047</v>
      </c>
      <c r="EP30" s="90">
        <v>1.3685029936090225</v>
      </c>
      <c r="EQ30" s="90">
        <v>2.5455714212471725</v>
      </c>
      <c r="ER30" s="90">
        <v>1.6348458804455392</v>
      </c>
      <c r="ES30" s="90">
        <v>0.9675531013493308</v>
      </c>
      <c r="ET30" s="90">
        <v>1.3446327565668612</v>
      </c>
      <c r="EU30" s="90">
        <v>1.9270814088200363</v>
      </c>
      <c r="EV30" s="90">
        <v>1.2542808094204871</v>
      </c>
      <c r="EW30" s="90">
        <v>2.3280759981120367</v>
      </c>
      <c r="EX30" s="90">
        <v>2.1205725544724268</v>
      </c>
      <c r="EY30" s="90">
        <v>2.6383683704103045</v>
      </c>
      <c r="EZ30" s="90">
        <v>83.16063483762836</v>
      </c>
      <c r="FA30" s="90">
        <v>2.7467556541866327</v>
      </c>
      <c r="FB30" s="90">
        <v>4.239228487563862</v>
      </c>
      <c r="FC30" s="90">
        <v>95.10757847319451</v>
      </c>
      <c r="FD30" s="90">
        <v>73.45286661079777</v>
      </c>
      <c r="FE30" s="90">
        <v>53.30541395034043</v>
      </c>
      <c r="FF30" s="90">
        <v>67.6538558917586</v>
      </c>
      <c r="FG30" s="90">
        <v>326.10097324655044</v>
      </c>
      <c r="FH30" s="90">
        <v>196.5619277355315</v>
      </c>
      <c r="FI30" s="90">
        <v>21.748058134888566</v>
      </c>
      <c r="FJ30" s="90">
        <v>82.9428685982692</v>
      </c>
      <c r="FK30" s="90">
        <v>213.07795177272644</v>
      </c>
      <c r="FL30" s="90">
        <v>62.27163135505088</v>
      </c>
      <c r="FM30" s="90">
        <v>80.65610238698339</v>
      </c>
      <c r="FN30" s="90">
        <v>5.9440440614742815</v>
      </c>
      <c r="FO30" s="90">
        <v>3.3733941514716697</v>
      </c>
      <c r="FP30" s="90">
        <v>3.1608265462</v>
      </c>
      <c r="FQ30" s="90">
        <v>99.83781542995008</v>
      </c>
      <c r="FR30" s="90">
        <v>26.523870333799998</v>
      </c>
      <c r="FS30" s="90">
        <v>58.22079855007173</v>
      </c>
      <c r="FT30" s="90">
        <v>64.25858995920737</v>
      </c>
      <c r="FU30" s="90">
        <v>27.937675602978015</v>
      </c>
      <c r="FV30" s="90">
        <v>122.08023890792214</v>
      </c>
      <c r="FW30" s="90">
        <v>65.61727775852694</v>
      </c>
      <c r="FX30" s="90">
        <v>0.9616752814656891</v>
      </c>
      <c r="FY30" s="90">
        <v>1.5150706664489086</v>
      </c>
      <c r="FZ30" s="90">
        <v>1.7490910306031529</v>
      </c>
      <c r="GA30" s="90">
        <v>5.999135943219384</v>
      </c>
      <c r="GB30" s="90">
        <v>1.7818937478711556</v>
      </c>
      <c r="GC30" s="90">
        <v>1.9700359564658514</v>
      </c>
      <c r="GD30" s="90">
        <v>8.154406842000004</v>
      </c>
      <c r="GE30" s="90">
        <v>50.04556325712832</v>
      </c>
      <c r="GF30" s="90">
        <v>71.99984368076893</v>
      </c>
      <c r="GG30" s="90">
        <v>22.048211395629362</v>
      </c>
      <c r="GH30" s="90">
        <v>116.8930807653715</v>
      </c>
      <c r="GI30" s="90">
        <v>115.86563973350023</v>
      </c>
      <c r="GJ30" s="90">
        <v>66.78672102938197</v>
      </c>
      <c r="GK30" s="90">
        <v>125.93902858788623</v>
      </c>
      <c r="GL30" s="90">
        <v>91.25548438662915</v>
      </c>
      <c r="GM30" s="90">
        <v>80.79128356477196</v>
      </c>
      <c r="GN30" s="90">
        <v>87.30445473563456</v>
      </c>
      <c r="GO30" s="90">
        <v>140.34032862175684</v>
      </c>
      <c r="GP30" s="90">
        <v>89.7521605959169</v>
      </c>
      <c r="GQ30" s="90">
        <v>35.0081931701892</v>
      </c>
      <c r="GR30" s="90">
        <v>123.21460471571363</v>
      </c>
      <c r="GS30" s="90">
        <v>104.9227718271147</v>
      </c>
    </row>
    <row r="31" spans="3:201" ht="12.75">
      <c r="C31" s="61" t="s">
        <v>15</v>
      </c>
      <c r="F31" s="69">
        <v>51.66211</v>
      </c>
      <c r="G31" s="69">
        <v>558.232847</v>
      </c>
      <c r="H31" s="69">
        <v>53.02238</v>
      </c>
      <c r="I31" s="69">
        <v>54.789723</v>
      </c>
      <c r="J31" s="69">
        <v>52.484434</v>
      </c>
      <c r="K31" s="69">
        <v>552.693442</v>
      </c>
      <c r="L31" s="69">
        <v>190.094861</v>
      </c>
      <c r="M31" s="69">
        <v>212.974225</v>
      </c>
      <c r="N31" s="69">
        <v>145.391589</v>
      </c>
      <c r="O31" s="69">
        <v>682.84615</v>
      </c>
      <c r="P31" s="69">
        <v>519.432941</v>
      </c>
      <c r="Q31" s="69">
        <v>1208.179733</v>
      </c>
      <c r="R31" s="69">
        <v>344.15251739999997</v>
      </c>
      <c r="S31" s="69">
        <v>681.319275</v>
      </c>
      <c r="T31" s="69">
        <v>791.918701</v>
      </c>
      <c r="U31" s="69">
        <v>625.999716</v>
      </c>
      <c r="V31" s="69">
        <v>956.579028</v>
      </c>
      <c r="W31" s="69">
        <v>794.837754</v>
      </c>
      <c r="X31" s="69">
        <v>878.9778259</v>
      </c>
      <c r="Y31" s="69">
        <v>190.2487955</v>
      </c>
      <c r="Z31" s="69">
        <v>557.8445078</v>
      </c>
      <c r="AA31" s="69">
        <v>618.123399</v>
      </c>
      <c r="AB31" s="69">
        <v>670.091997</v>
      </c>
      <c r="AC31" s="69">
        <v>1400.5718082</v>
      </c>
      <c r="AD31" s="69">
        <v>344.454905</v>
      </c>
      <c r="AE31" s="69">
        <v>430.01195</v>
      </c>
      <c r="AF31" s="69">
        <v>821.1842321</v>
      </c>
      <c r="AG31" s="69">
        <v>933.1877771000001</v>
      </c>
      <c r="AH31" s="69">
        <v>842.2906032999999</v>
      </c>
      <c r="AI31" s="69">
        <v>1023.561347</v>
      </c>
      <c r="AJ31" s="69">
        <v>345.1540950370801</v>
      </c>
      <c r="AK31" s="69">
        <v>281.43843678955</v>
      </c>
      <c r="AL31" s="69">
        <v>1012.762885030077</v>
      </c>
      <c r="AM31" s="69">
        <v>808.9899380387932</v>
      </c>
      <c r="AN31" s="69">
        <v>1168.373052069471</v>
      </c>
      <c r="AO31" s="69">
        <v>1220.350656832026</v>
      </c>
      <c r="AP31" s="69">
        <v>1157.8323446485979</v>
      </c>
      <c r="AQ31" s="69">
        <v>1931.491648334549</v>
      </c>
      <c r="AR31" s="69">
        <v>1112.658908355453</v>
      </c>
      <c r="AS31" s="69">
        <v>887.5784262697941</v>
      </c>
      <c r="AT31" s="69">
        <v>985.5193917891237</v>
      </c>
      <c r="AU31" s="69">
        <v>131.43100795241233</v>
      </c>
      <c r="AV31" s="69">
        <v>6.087625957758</v>
      </c>
      <c r="AW31" s="69">
        <v>179.07584595853</v>
      </c>
      <c r="AX31" s="69">
        <v>162.334928216448</v>
      </c>
      <c r="AY31" s="69">
        <v>260.113358333235</v>
      </c>
      <c r="AZ31" s="69">
        <v>240.877181954407</v>
      </c>
      <c r="BA31" s="69">
        <v>250.374814828646</v>
      </c>
      <c r="BB31" s="69">
        <v>162.7882961124</v>
      </c>
      <c r="BC31" s="69">
        <v>285.4095817713184</v>
      </c>
      <c r="BD31" s="69">
        <v>498.8715468823179</v>
      </c>
      <c r="BE31" s="69">
        <v>275.3430858366203</v>
      </c>
      <c r="BF31" s="69">
        <v>602.8179368494975</v>
      </c>
      <c r="BG31" s="69">
        <v>503.55677298597044</v>
      </c>
      <c r="BH31" s="69">
        <v>939.5531700148972</v>
      </c>
      <c r="BI31" s="69">
        <v>781.2169872402088</v>
      </c>
      <c r="BJ31" s="69">
        <v>675.2916969984933</v>
      </c>
      <c r="BK31" s="69">
        <v>684.3399311433749</v>
      </c>
      <c r="BL31" s="69">
        <v>338.811504649113</v>
      </c>
      <c r="BM31" s="69">
        <v>272.81667360397074</v>
      </c>
      <c r="BN31" s="69">
        <v>151.99928553414856</v>
      </c>
      <c r="BO31" s="69">
        <v>1.5980487574575022</v>
      </c>
      <c r="BP31" s="69">
        <v>3.0023702850828835</v>
      </c>
      <c r="BQ31" s="69">
        <v>2.6358601639274837</v>
      </c>
      <c r="BR31" s="69">
        <v>135.08609499648753</v>
      </c>
      <c r="BS31" s="69">
        <v>2.5570576571071157</v>
      </c>
      <c r="BT31" s="69">
        <v>1.805996250056897</v>
      </c>
      <c r="BU31" s="69">
        <v>506.24598693589724</v>
      </c>
      <c r="BV31" s="69">
        <v>2.902644306478423</v>
      </c>
      <c r="BW31" s="69">
        <v>399.7029652985908</v>
      </c>
      <c r="BX31" s="69">
        <v>105.81919119392144</v>
      </c>
      <c r="BY31" s="69">
        <v>258.7060624429052</v>
      </c>
      <c r="BZ31" s="69">
        <v>675.2717798724591</v>
      </c>
      <c r="CA31" s="69">
        <v>155.36589028081377</v>
      </c>
      <c r="CB31" s="69">
        <v>461.9414684146911</v>
      </c>
      <c r="CC31" s="69">
        <v>248.96500736341878</v>
      </c>
      <c r="CD31" s="69">
        <v>640.9086150143289</v>
      </c>
      <c r="CE31" s="69">
        <v>358.4745923797025</v>
      </c>
      <c r="CF31" s="69">
        <v>16.82780272052975</v>
      </c>
      <c r="CG31" s="69">
        <v>3.6524735155117263</v>
      </c>
      <c r="CH31" s="69">
        <v>3.038853165264542</v>
      </c>
      <c r="CI31" s="69">
        <v>4.042441585674232</v>
      </c>
      <c r="CJ31" s="69">
        <v>441.9113927211156</v>
      </c>
      <c r="CK31" s="69">
        <v>256.4539659554798</v>
      </c>
      <c r="CL31" s="69">
        <v>2.0022220449352335</v>
      </c>
      <c r="CM31" s="69">
        <v>3.1417556095605508</v>
      </c>
      <c r="CN31" s="69">
        <v>2.585761983198247</v>
      </c>
      <c r="CO31" s="69">
        <v>9.494647981735717</v>
      </c>
      <c r="CP31" s="69">
        <v>259.2069407172615</v>
      </c>
      <c r="CQ31" s="69">
        <v>0.8454713436041642</v>
      </c>
      <c r="CR31" s="69">
        <v>424.7001884440335</v>
      </c>
      <c r="CS31" s="69">
        <v>6.936825</v>
      </c>
      <c r="CT31" s="69">
        <v>251.31368713000003</v>
      </c>
      <c r="CU31" s="69">
        <v>289.41887517259437</v>
      </c>
      <c r="CV31" s="69">
        <v>1.4195024999999997</v>
      </c>
      <c r="CW31" s="69">
        <v>0.715712</v>
      </c>
      <c r="CX31" s="69">
        <v>259.6860058495821</v>
      </c>
      <c r="CY31" s="69">
        <v>191.66634699999997</v>
      </c>
      <c r="CZ31" s="87">
        <v>116.8696001</v>
      </c>
      <c r="DA31" s="69">
        <v>252.649628</v>
      </c>
      <c r="DB31" s="69">
        <v>133.73479999999998</v>
      </c>
      <c r="DC31" s="69">
        <v>145.4040891</v>
      </c>
      <c r="DD31" s="69">
        <v>60.383672999999995</v>
      </c>
      <c r="DE31" s="69">
        <v>101.103354</v>
      </c>
      <c r="DF31" s="69">
        <v>43.560233600000004</v>
      </c>
      <c r="DG31" s="69">
        <v>10.985486400000001</v>
      </c>
      <c r="DH31" s="69">
        <v>21.1031239</v>
      </c>
      <c r="DI31" s="69">
        <v>3.9739154000000005</v>
      </c>
      <c r="DJ31" s="69">
        <v>1.9800206999999999</v>
      </c>
      <c r="DK31" s="69">
        <v>5.388617999999999</v>
      </c>
      <c r="DL31" s="69">
        <v>1.1913552</v>
      </c>
      <c r="DM31" s="90">
        <v>1.882028593595194</v>
      </c>
      <c r="DN31" s="90">
        <v>9.34671376074269</v>
      </c>
      <c r="DO31" s="90">
        <v>6.009763228858903</v>
      </c>
      <c r="DP31" s="90">
        <v>3.262714613216017</v>
      </c>
      <c r="DQ31" s="90">
        <v>3.148646737663055</v>
      </c>
      <c r="DR31" s="90">
        <v>61.594354747023424</v>
      </c>
      <c r="DS31" s="90">
        <v>3.5283236622216365</v>
      </c>
      <c r="DT31" s="90">
        <v>-15.006006250440095</v>
      </c>
      <c r="DU31" s="90">
        <v>117.80534753052291</v>
      </c>
      <c r="DV31" s="90">
        <v>18.830750267148968</v>
      </c>
      <c r="DW31" s="90">
        <v>23.852969509172954</v>
      </c>
      <c r="DX31" s="90">
        <v>15.053837143873178</v>
      </c>
      <c r="DY31" s="90">
        <v>3.359087890754452</v>
      </c>
      <c r="DZ31" s="90">
        <v>2.205362646256797</v>
      </c>
      <c r="EA31" s="90">
        <v>82.6105177108934</v>
      </c>
      <c r="EB31" s="90">
        <v>2.4150304787001855</v>
      </c>
      <c r="EC31" s="90">
        <v>1.4777198979802768</v>
      </c>
      <c r="ED31" s="90">
        <v>0.2660005156934703</v>
      </c>
      <c r="EE31" s="90">
        <v>0.8698776595157677</v>
      </c>
      <c r="EF31" s="90">
        <v>5.194602880196049</v>
      </c>
      <c r="EG31" s="90">
        <v>1.7538835506996102</v>
      </c>
      <c r="EH31" s="90">
        <v>1.6226519746003294</v>
      </c>
      <c r="EI31" s="90">
        <v>0.7512791381974316</v>
      </c>
      <c r="EJ31" s="90">
        <v>4.814162539312085</v>
      </c>
      <c r="EK31" s="90">
        <v>0.12232414616768418</v>
      </c>
      <c r="EL31" s="100">
        <v>1.3867618003061521</v>
      </c>
      <c r="EM31" s="90">
        <v>76.35171531178355</v>
      </c>
      <c r="EN31" s="90">
        <v>1.747817023962468</v>
      </c>
      <c r="EO31" s="90">
        <v>18.503492070778044</v>
      </c>
      <c r="EP31" s="90">
        <v>0.8181219936090226</v>
      </c>
      <c r="EQ31" s="90">
        <v>2.1602714212471725</v>
      </c>
      <c r="ER31" s="90">
        <v>1.1305958804455392</v>
      </c>
      <c r="ES31" s="90">
        <v>0.46337310134933085</v>
      </c>
      <c r="ET31" s="90">
        <v>0.8404527565668612</v>
      </c>
      <c r="EU31" s="90">
        <v>1.4229364088200362</v>
      </c>
      <c r="EV31" s="90">
        <v>0.7501358094204872</v>
      </c>
      <c r="EW31" s="90">
        <v>1.8239309981120366</v>
      </c>
      <c r="EX31" s="90">
        <v>1.6165025544724267</v>
      </c>
      <c r="EY31" s="90">
        <v>2.1344083704103047</v>
      </c>
      <c r="EZ31" s="90">
        <v>82.65674983762837</v>
      </c>
      <c r="FA31" s="90">
        <v>2.2429456541866326</v>
      </c>
      <c r="FB31" s="90">
        <v>3.7354934875638617</v>
      </c>
      <c r="FC31" s="90">
        <v>94.60391847319451</v>
      </c>
      <c r="FD31" s="90">
        <v>72.94928161079777</v>
      </c>
      <c r="FE31" s="90">
        <v>53.30041395034043</v>
      </c>
      <c r="FF31" s="90">
        <v>67.6489308917586</v>
      </c>
      <c r="FG31" s="90">
        <v>326.09612324655046</v>
      </c>
      <c r="FH31" s="90">
        <v>196.55707773553152</v>
      </c>
      <c r="FI31" s="90">
        <v>21.743358134888567</v>
      </c>
      <c r="FJ31" s="90">
        <v>82.9382435982692</v>
      </c>
      <c r="FK31" s="90">
        <v>213.07332677272646</v>
      </c>
      <c r="FL31" s="90">
        <v>62.26715635505088</v>
      </c>
      <c r="FM31" s="90">
        <v>80.65170238698339</v>
      </c>
      <c r="FN31" s="90">
        <v>5.939719061474281</v>
      </c>
      <c r="FO31" s="90">
        <v>3.36906915147167</v>
      </c>
      <c r="FP31" s="90">
        <v>3.1565765462</v>
      </c>
      <c r="FQ31" s="90">
        <v>99.8336404299501</v>
      </c>
      <c r="FR31" s="90">
        <v>26.5198453338</v>
      </c>
      <c r="FS31" s="90">
        <v>58.216848550071724</v>
      </c>
      <c r="FT31" s="90">
        <v>64.25471495920738</v>
      </c>
      <c r="FU31" s="90">
        <v>27.933875602978013</v>
      </c>
      <c r="FV31" s="90">
        <v>122.07654890792213</v>
      </c>
      <c r="FW31" s="90">
        <v>65.61358775852693</v>
      </c>
      <c r="FX31" s="90">
        <v>0.9581352814656892</v>
      </c>
      <c r="FY31" s="90">
        <v>1.5116056664489086</v>
      </c>
      <c r="FZ31" s="90">
        <v>1.7457010306031528</v>
      </c>
      <c r="GA31" s="90">
        <v>5.9958209432193845</v>
      </c>
      <c r="GB31" s="90">
        <v>1.7786537478711557</v>
      </c>
      <c r="GC31" s="90">
        <v>1.9668709564658513</v>
      </c>
      <c r="GD31" s="90">
        <v>8.151241842000005</v>
      </c>
      <c r="GE31" s="90">
        <v>50.042548257128324</v>
      </c>
      <c r="GF31" s="90">
        <v>71.99690368076894</v>
      </c>
      <c r="GG31" s="90">
        <v>22.045346395629362</v>
      </c>
      <c r="GH31" s="90">
        <v>116.89029076537149</v>
      </c>
      <c r="GI31" s="90">
        <v>115.86292473350022</v>
      </c>
      <c r="GJ31" s="90">
        <v>66.78408102938197</v>
      </c>
      <c r="GK31" s="90">
        <v>125.93646358788622</v>
      </c>
      <c r="GL31" s="90">
        <v>91.25299438662915</v>
      </c>
      <c r="GM31" s="90">
        <v>80.78886656477196</v>
      </c>
      <c r="GN31" s="90">
        <v>87.30245273563456</v>
      </c>
      <c r="GO31" s="90">
        <v>140.33840162175684</v>
      </c>
      <c r="GP31" s="90">
        <v>89.75034359591692</v>
      </c>
      <c r="GQ31" s="90">
        <v>35.0064511701892</v>
      </c>
      <c r="GR31" s="90">
        <v>123.21293771571364</v>
      </c>
      <c r="GS31" s="90">
        <v>104.9211798271147</v>
      </c>
    </row>
    <row r="32" spans="3:201" ht="12.75">
      <c r="C32" s="61" t="s">
        <v>16</v>
      </c>
      <c r="F32" s="69">
        <v>153.317</v>
      </c>
      <c r="G32" s="69">
        <v>205.294</v>
      </c>
      <c r="H32" s="69">
        <v>69.213</v>
      </c>
      <c r="I32" s="69">
        <v>110.057</v>
      </c>
      <c r="J32" s="69">
        <v>96.372</v>
      </c>
      <c r="K32" s="69">
        <v>135.702</v>
      </c>
      <c r="L32" s="69">
        <v>122.328</v>
      </c>
      <c r="M32" s="69">
        <v>0.113</v>
      </c>
      <c r="N32" s="69">
        <v>0.191</v>
      </c>
      <c r="O32" s="69">
        <v>0.11</v>
      </c>
      <c r="P32" s="69">
        <v>0.164</v>
      </c>
      <c r="Q32" s="69">
        <v>0.201</v>
      </c>
      <c r="R32" s="69">
        <v>49.379954</v>
      </c>
      <c r="S32" s="69">
        <v>47.493155</v>
      </c>
      <c r="T32" s="69">
        <v>70.644482</v>
      </c>
      <c r="U32" s="69">
        <v>22.588529</v>
      </c>
      <c r="V32" s="69">
        <v>23.320959</v>
      </c>
      <c r="W32" s="69">
        <v>25.198283</v>
      </c>
      <c r="X32" s="69">
        <v>25.143404</v>
      </c>
      <c r="Y32" s="69">
        <v>0.161</v>
      </c>
      <c r="Z32" s="69">
        <v>0.161</v>
      </c>
      <c r="AA32" s="69">
        <v>0.14</v>
      </c>
      <c r="AB32" s="69">
        <v>96.235372</v>
      </c>
      <c r="AC32" s="69">
        <v>0.141</v>
      </c>
      <c r="AD32" s="69">
        <v>104.337254</v>
      </c>
      <c r="AE32" s="69">
        <v>45.571004</v>
      </c>
      <c r="AF32" s="69">
        <v>246.800421</v>
      </c>
      <c r="AG32" s="69">
        <v>63.357656</v>
      </c>
      <c r="AH32" s="69">
        <v>0.14</v>
      </c>
      <c r="AI32" s="69">
        <v>0.195</v>
      </c>
      <c r="AJ32" s="69">
        <v>0.105</v>
      </c>
      <c r="AK32" s="69">
        <v>0.101</v>
      </c>
      <c r="AL32" s="69">
        <v>0.18</v>
      </c>
      <c r="AM32" s="69">
        <v>0.11</v>
      </c>
      <c r="AN32" s="69">
        <v>0.151</v>
      </c>
      <c r="AO32" s="69">
        <v>0.148</v>
      </c>
      <c r="AP32" s="69">
        <v>0.143</v>
      </c>
      <c r="AQ32" s="69">
        <v>0.13</v>
      </c>
      <c r="AR32" s="69">
        <v>0.10123785</v>
      </c>
      <c r="AS32" s="69">
        <v>0.14782719</v>
      </c>
      <c r="AT32" s="69">
        <v>0.136</v>
      </c>
      <c r="AU32" s="69">
        <v>0.10290385</v>
      </c>
      <c r="AV32" s="69">
        <v>0.11799708</v>
      </c>
      <c r="AW32" s="69">
        <v>0.19046376</v>
      </c>
      <c r="AX32" s="69">
        <v>160.13625328999998</v>
      </c>
      <c r="AY32" s="69">
        <v>0.13103217</v>
      </c>
      <c r="AZ32" s="69">
        <v>0.13529566</v>
      </c>
      <c r="BA32" s="69">
        <v>0.14376576000000002</v>
      </c>
      <c r="BB32" s="69">
        <v>0.12</v>
      </c>
      <c r="BC32" s="69">
        <v>0.10978634999465942</v>
      </c>
      <c r="BD32" s="69">
        <v>0.15148032999610897</v>
      </c>
      <c r="BE32" s="69">
        <v>0.1487273499991608</v>
      </c>
      <c r="BF32" s="69">
        <v>0.17952238999938971</v>
      </c>
      <c r="BG32" s="69">
        <v>0.18997743999481198</v>
      </c>
      <c r="BH32" s="69">
        <v>0.1629055999956131</v>
      </c>
      <c r="BI32" s="69">
        <v>0.1751683699953258</v>
      </c>
      <c r="BJ32" s="69">
        <v>151.08432015999108</v>
      </c>
      <c r="BK32" s="69">
        <v>0.20498731999015812</v>
      </c>
      <c r="BL32" s="69">
        <v>0.133488219988823</v>
      </c>
      <c r="BM32" s="69">
        <v>0.348206219991684</v>
      </c>
      <c r="BN32" s="69">
        <v>0.21981605999279022</v>
      </c>
      <c r="BO32" s="69">
        <v>0.32657468999385836</v>
      </c>
      <c r="BP32" s="69">
        <v>0.24600099999019504</v>
      </c>
      <c r="BQ32" s="69">
        <v>0.2425293699951172</v>
      </c>
      <c r="BR32" s="69">
        <v>0.16567597999927405</v>
      </c>
      <c r="BS32" s="69">
        <v>0.131825370000839</v>
      </c>
      <c r="BT32" s="69">
        <v>0.19326905000019098</v>
      </c>
      <c r="BU32" s="69">
        <v>0.164366399999619</v>
      </c>
      <c r="BV32" s="69">
        <v>0.016054760001182597</v>
      </c>
      <c r="BW32" s="69">
        <v>0.10875407000064899</v>
      </c>
      <c r="BX32" s="69">
        <v>0.28341544999885604</v>
      </c>
      <c r="BY32" s="69">
        <v>0.121824809998512</v>
      </c>
      <c r="BZ32" s="69">
        <v>0.145200489999771</v>
      </c>
      <c r="CA32" s="69">
        <v>0.303292400000304</v>
      </c>
      <c r="CB32" s="69">
        <v>0.155323500000954</v>
      </c>
      <c r="CC32" s="69">
        <v>0.31178201000091404</v>
      </c>
      <c r="CD32" s="69">
        <v>0.100011649999619</v>
      </c>
      <c r="CE32" s="69">
        <v>0.100629130001068</v>
      </c>
      <c r="CF32" s="69">
        <v>0.135306370000839</v>
      </c>
      <c r="CG32" s="69">
        <v>0.149015899999619</v>
      </c>
      <c r="CH32" s="69">
        <v>0.12237173999977102</v>
      </c>
      <c r="CI32" s="69">
        <v>0.16450903000068703</v>
      </c>
      <c r="CJ32" s="69">
        <v>0.170537889999121</v>
      </c>
      <c r="CK32" s="69">
        <v>0.160200970000267</v>
      </c>
      <c r="CL32" s="69">
        <v>0.289527869999617</v>
      </c>
      <c r="CM32" s="69">
        <v>0.5849981499993501</v>
      </c>
      <c r="CN32" s="69">
        <v>0.100603619999886</v>
      </c>
      <c r="CO32" s="69">
        <v>0.10055041000080102</v>
      </c>
      <c r="CP32" s="69">
        <v>0.101074729997635</v>
      </c>
      <c r="CQ32" s="69">
        <v>0.10693521999809202</v>
      </c>
      <c r="CR32" s="69">
        <v>0.163463129999161</v>
      </c>
      <c r="CS32" s="69">
        <v>0.462</v>
      </c>
      <c r="CT32" s="69">
        <v>0.1</v>
      </c>
      <c r="CU32" s="69">
        <v>0.32571870999908503</v>
      </c>
      <c r="CV32" s="69">
        <v>0.101</v>
      </c>
      <c r="CW32" s="69">
        <v>0.137</v>
      </c>
      <c r="CX32" s="69">
        <v>0.100000489999771</v>
      </c>
      <c r="CY32" s="69">
        <v>0.1</v>
      </c>
      <c r="CZ32" s="87">
        <v>0.1</v>
      </c>
      <c r="DA32" s="69">
        <v>0.1</v>
      </c>
      <c r="DB32" s="69">
        <v>0.1</v>
      </c>
      <c r="DC32" s="69">
        <v>0.296</v>
      </c>
      <c r="DD32" s="69">
        <v>0.093</v>
      </c>
      <c r="DE32" s="69">
        <v>0.1</v>
      </c>
      <c r="DF32" s="69">
        <v>0.28</v>
      </c>
      <c r="DG32" s="69">
        <v>0.1</v>
      </c>
      <c r="DH32" s="69">
        <v>0.188</v>
      </c>
      <c r="DI32" s="69">
        <v>0.196</v>
      </c>
      <c r="DJ32" s="69">
        <v>0.1</v>
      </c>
      <c r="DK32" s="69">
        <v>0.099</v>
      </c>
      <c r="DL32" s="69">
        <v>0.199</v>
      </c>
      <c r="DM32" s="90">
        <v>0.2765589</v>
      </c>
      <c r="DN32" s="90">
        <v>0.09999259999999999</v>
      </c>
      <c r="DO32" s="90">
        <v>0.09999960000000001</v>
      </c>
      <c r="DP32" s="90">
        <v>0.2366144</v>
      </c>
      <c r="DQ32" s="90">
        <v>0.180015</v>
      </c>
      <c r="DR32" s="90">
        <v>0.15405</v>
      </c>
      <c r="DS32" s="90">
        <v>0.125565</v>
      </c>
      <c r="DT32" s="90">
        <v>0.1</v>
      </c>
      <c r="DU32" s="90">
        <v>0.1</v>
      </c>
      <c r="DV32" s="90">
        <v>0.1</v>
      </c>
      <c r="DW32" s="90">
        <v>0.11234</v>
      </c>
      <c r="DX32" s="90">
        <v>0.1</v>
      </c>
      <c r="DY32" s="90">
        <v>0.097925</v>
      </c>
      <c r="DZ32" s="90">
        <v>0.1</v>
      </c>
      <c r="EA32" s="90">
        <v>0.1</v>
      </c>
      <c r="EB32" s="90">
        <v>0.1</v>
      </c>
      <c r="EC32" s="90">
        <v>0.100001</v>
      </c>
      <c r="ED32" s="90">
        <v>0.1</v>
      </c>
      <c r="EE32" s="90">
        <v>0.10967</v>
      </c>
      <c r="EF32" s="90">
        <v>0.133695</v>
      </c>
      <c r="EG32" s="90">
        <v>0.133695</v>
      </c>
      <c r="EH32" s="90">
        <v>0.136304</v>
      </c>
      <c r="EI32" s="90">
        <v>0.131733</v>
      </c>
      <c r="EJ32" s="90">
        <v>0.105994</v>
      </c>
      <c r="EK32" s="90">
        <v>0.100001</v>
      </c>
      <c r="EL32" s="100">
        <v>0.1</v>
      </c>
      <c r="EM32" s="90">
        <v>0.194873</v>
      </c>
      <c r="EN32" s="90">
        <v>0.496985</v>
      </c>
      <c r="EO32" s="90">
        <v>0.175185</v>
      </c>
      <c r="EP32" s="90">
        <v>0.550381</v>
      </c>
      <c r="EQ32" s="90">
        <v>0.3853</v>
      </c>
      <c r="ER32" s="90">
        <v>0.50425</v>
      </c>
      <c r="ES32" s="90">
        <v>0.50418</v>
      </c>
      <c r="ET32" s="90">
        <v>0.50418</v>
      </c>
      <c r="EU32" s="90">
        <v>0.504145</v>
      </c>
      <c r="EV32" s="90">
        <v>0.504145</v>
      </c>
      <c r="EW32" s="90">
        <v>0.504145</v>
      </c>
      <c r="EX32" s="90">
        <v>0.50407</v>
      </c>
      <c r="EY32" s="90">
        <v>0.50396</v>
      </c>
      <c r="EZ32" s="90">
        <v>0.503885</v>
      </c>
      <c r="FA32" s="90">
        <v>0.50381</v>
      </c>
      <c r="FB32" s="90">
        <v>0.503735</v>
      </c>
      <c r="FC32" s="90">
        <v>0.50366</v>
      </c>
      <c r="FD32" s="90">
        <v>0.503585</v>
      </c>
      <c r="FE32" s="90">
        <v>0.005</v>
      </c>
      <c r="FF32" s="90">
        <v>0.004925</v>
      </c>
      <c r="FG32" s="90">
        <v>0.00485</v>
      </c>
      <c r="FH32" s="90">
        <v>0.00485</v>
      </c>
      <c r="FI32" s="90">
        <v>0.0047</v>
      </c>
      <c r="FJ32" s="90">
        <v>0.004625</v>
      </c>
      <c r="FK32" s="90">
        <v>0.004625</v>
      </c>
      <c r="FL32" s="90">
        <v>0.004475</v>
      </c>
      <c r="FM32" s="90">
        <v>0.0044</v>
      </c>
      <c r="FN32" s="90">
        <v>0.004325</v>
      </c>
      <c r="FO32" s="90">
        <v>0.004325</v>
      </c>
      <c r="FP32" s="90">
        <v>0.00425</v>
      </c>
      <c r="FQ32" s="90">
        <v>0.004175</v>
      </c>
      <c r="FR32" s="90">
        <v>0.004025000000000001</v>
      </c>
      <c r="FS32" s="90">
        <v>0.00395</v>
      </c>
      <c r="FT32" s="90">
        <v>0.003875</v>
      </c>
      <c r="FU32" s="90">
        <v>0.0038</v>
      </c>
      <c r="FV32" s="90">
        <v>0.00369</v>
      </c>
      <c r="FW32" s="90">
        <v>0.00369</v>
      </c>
      <c r="FX32" s="90">
        <v>0.00354</v>
      </c>
      <c r="FY32" s="90">
        <v>0.003465</v>
      </c>
      <c r="FZ32" s="90">
        <v>0.00339</v>
      </c>
      <c r="GA32" s="90">
        <v>0.003315</v>
      </c>
      <c r="GB32" s="90">
        <v>0.00324</v>
      </c>
      <c r="GC32" s="90">
        <v>0.003165</v>
      </c>
      <c r="GD32" s="90">
        <v>0.003165</v>
      </c>
      <c r="GE32" s="90">
        <v>0.003015</v>
      </c>
      <c r="GF32" s="90">
        <v>0.00294</v>
      </c>
      <c r="GG32" s="90">
        <v>0.002865</v>
      </c>
      <c r="GH32" s="90">
        <v>0.00279</v>
      </c>
      <c r="GI32" s="90">
        <v>0.002715</v>
      </c>
      <c r="GJ32" s="90">
        <v>0.00264</v>
      </c>
      <c r="GK32" s="90">
        <v>0.002565</v>
      </c>
      <c r="GL32" s="90">
        <v>0.00249</v>
      </c>
      <c r="GM32" s="90">
        <v>0.002417</v>
      </c>
      <c r="GN32" s="90">
        <v>0.002002</v>
      </c>
      <c r="GO32" s="90">
        <v>0.001927</v>
      </c>
      <c r="GP32" s="90">
        <v>0.001817</v>
      </c>
      <c r="GQ32" s="90">
        <v>0.001742</v>
      </c>
      <c r="GR32" s="90">
        <v>0.001667</v>
      </c>
      <c r="GS32" s="90">
        <v>0.001592</v>
      </c>
    </row>
    <row r="33" spans="1:201" ht="12">
      <c r="A33" s="59" t="s">
        <v>17</v>
      </c>
      <c r="B33" s="58" t="s">
        <v>23</v>
      </c>
      <c r="F33" s="69">
        <v>3675.727431</v>
      </c>
      <c r="G33" s="69">
        <v>1865.67022</v>
      </c>
      <c r="H33" s="69">
        <v>3202.028456</v>
      </c>
      <c r="I33" s="69">
        <v>3777.455056</v>
      </c>
      <c r="J33" s="69">
        <v>7738.147447</v>
      </c>
      <c r="K33" s="69">
        <v>7094.965785</v>
      </c>
      <c r="L33" s="69">
        <v>3839.529777</v>
      </c>
      <c r="M33" s="69">
        <v>2446.484313</v>
      </c>
      <c r="N33" s="69">
        <v>3224.513921</v>
      </c>
      <c r="O33" s="69">
        <v>5839.288569</v>
      </c>
      <c r="P33" s="69">
        <v>6193.313409</v>
      </c>
      <c r="Q33" s="69">
        <v>6479.831656391968</v>
      </c>
      <c r="R33" s="69">
        <v>5704.3299206604215</v>
      </c>
      <c r="S33" s="69">
        <v>6109.06674922239</v>
      </c>
      <c r="T33" s="69">
        <v>5956.631093</v>
      </c>
      <c r="U33" s="69">
        <v>5997.816651</v>
      </c>
      <c r="V33" s="69">
        <v>7339.449498</v>
      </c>
      <c r="W33" s="69">
        <v>7394.897448888642</v>
      </c>
      <c r="X33" s="69">
        <v>8542.269676378039</v>
      </c>
      <c r="Y33" s="69">
        <v>6586.370264087551</v>
      </c>
      <c r="Z33" s="69">
        <v>6141.523958342089</v>
      </c>
      <c r="AA33" s="69">
        <v>7110.340680143759</v>
      </c>
      <c r="AB33" s="69">
        <v>7240.085741414733</v>
      </c>
      <c r="AC33" s="69">
        <v>6977.848665010652</v>
      </c>
      <c r="AD33" s="69">
        <v>6206.9525061153145</v>
      </c>
      <c r="AE33" s="69">
        <v>5646.102116588427</v>
      </c>
      <c r="AF33" s="69">
        <v>5270.379212395306</v>
      </c>
      <c r="AG33" s="69">
        <v>5580.47437085594</v>
      </c>
      <c r="AH33" s="69">
        <v>5726.270027033069</v>
      </c>
      <c r="AI33" s="69">
        <v>4417.474887395139</v>
      </c>
      <c r="AJ33" s="69">
        <v>4144.441764449661</v>
      </c>
      <c r="AK33" s="69">
        <v>3903.1653682897704</v>
      </c>
      <c r="AL33" s="69">
        <v>3218.186959561015</v>
      </c>
      <c r="AM33" s="69">
        <v>5792.180855858363</v>
      </c>
      <c r="AN33" s="69">
        <v>4434.741053167879</v>
      </c>
      <c r="AO33" s="69">
        <v>4757.723492949364</v>
      </c>
      <c r="AP33" s="69">
        <v>4867.637843814177</v>
      </c>
      <c r="AQ33" s="69">
        <v>5642.014460945674</v>
      </c>
      <c r="AR33" s="69">
        <v>6183.748129473975</v>
      </c>
      <c r="AS33" s="69">
        <v>6166.62800417408</v>
      </c>
      <c r="AT33" s="69">
        <v>6190.5443888087875</v>
      </c>
      <c r="AU33" s="69">
        <v>3954.937469239913</v>
      </c>
      <c r="AV33" s="69">
        <v>2273.545194289559</v>
      </c>
      <c r="AW33" s="69">
        <v>3041.989020221486</v>
      </c>
      <c r="AX33" s="69">
        <v>3068.3520736829823</v>
      </c>
      <c r="AY33" s="69">
        <v>2919.973137561894</v>
      </c>
      <c r="AZ33" s="69">
        <v>3221.419176071147</v>
      </c>
      <c r="BA33" s="69">
        <v>2353.1427509044547</v>
      </c>
      <c r="BB33" s="69">
        <v>2669.813348278513</v>
      </c>
      <c r="BC33" s="69">
        <v>2983.569034482426</v>
      </c>
      <c r="BD33" s="69">
        <v>3127.7507875489505</v>
      </c>
      <c r="BE33" s="69">
        <v>2552.934667209582</v>
      </c>
      <c r="BF33" s="69">
        <v>3281.92448365327</v>
      </c>
      <c r="BG33" s="69">
        <v>3192.261892997427</v>
      </c>
      <c r="BH33" s="69">
        <v>1403.1665966014402</v>
      </c>
      <c r="BI33" s="69">
        <v>1981.0950132147284</v>
      </c>
      <c r="BJ33" s="69">
        <v>1847.7815308618276</v>
      </c>
      <c r="BK33" s="69">
        <v>1865.6344782496226</v>
      </c>
      <c r="BL33" s="69">
        <v>2096.5726325293576</v>
      </c>
      <c r="BM33" s="69">
        <v>1770.854586171427</v>
      </c>
      <c r="BN33" s="69">
        <v>714.7821923811858</v>
      </c>
      <c r="BO33" s="69">
        <v>492.7344679087222</v>
      </c>
      <c r="BP33" s="69">
        <v>472.280020132819</v>
      </c>
      <c r="BQ33" s="69">
        <v>465.2512347276013</v>
      </c>
      <c r="BR33" s="69">
        <v>509.6590239136779</v>
      </c>
      <c r="BS33" s="69">
        <v>479.9114607014214</v>
      </c>
      <c r="BT33" s="69">
        <v>441.6415106833755</v>
      </c>
      <c r="BU33" s="69">
        <v>309.97987635108717</v>
      </c>
      <c r="BV33" s="69">
        <v>597.6102064268282</v>
      </c>
      <c r="BW33" s="69">
        <v>1061.7228638503523</v>
      </c>
      <c r="BX33" s="69">
        <v>1357.3467062794518</v>
      </c>
      <c r="BY33" s="69">
        <v>1138.5961353224764</v>
      </c>
      <c r="BZ33" s="69">
        <v>995.3453469447073</v>
      </c>
      <c r="CA33" s="69">
        <v>1228.1303297035845</v>
      </c>
      <c r="CB33" s="69">
        <v>890.1301270938394</v>
      </c>
      <c r="CC33" s="69">
        <v>1457.6003310441074</v>
      </c>
      <c r="CD33" s="69">
        <v>1040.7822005986102</v>
      </c>
      <c r="CE33" s="69">
        <v>2010.5373902028289</v>
      </c>
      <c r="CF33" s="69">
        <v>1889.550473755721</v>
      </c>
      <c r="CG33" s="69">
        <v>1891.196017552376</v>
      </c>
      <c r="CH33" s="69">
        <v>1282.7032034201304</v>
      </c>
      <c r="CI33" s="69">
        <v>1749.353683563978</v>
      </c>
      <c r="CJ33" s="69">
        <v>1180.988991762948</v>
      </c>
      <c r="CK33" s="69">
        <v>1616.759696602336</v>
      </c>
      <c r="CL33" s="69">
        <v>1801.8929616560781</v>
      </c>
      <c r="CM33" s="69">
        <v>1770.9065183453679</v>
      </c>
      <c r="CN33" s="69">
        <v>1695.5173075495095</v>
      </c>
      <c r="CO33" s="69">
        <v>1781.1860226370777</v>
      </c>
      <c r="CP33" s="69">
        <v>1568.7102776484896</v>
      </c>
      <c r="CQ33" s="69">
        <v>1596.168580129361</v>
      </c>
      <c r="CR33" s="69">
        <v>1335.372581402478</v>
      </c>
      <c r="CS33" s="69">
        <v>1649.7871280335355</v>
      </c>
      <c r="CT33" s="69">
        <v>1768.512577963397</v>
      </c>
      <c r="CU33" s="69">
        <v>1424.0466822151395</v>
      </c>
      <c r="CV33" s="69">
        <v>1632.0394695592308</v>
      </c>
      <c r="CW33" s="69">
        <v>1606.871413496928</v>
      </c>
      <c r="CX33" s="69">
        <v>1140.557650176108</v>
      </c>
      <c r="CY33" s="69">
        <v>646.0304507298629</v>
      </c>
      <c r="CZ33" s="87">
        <v>197.04963593095718</v>
      </c>
      <c r="DA33" s="69">
        <v>97.10513108532177</v>
      </c>
      <c r="DB33" s="69">
        <v>359.5838964614069</v>
      </c>
      <c r="DC33" s="69">
        <v>194.26340162535462</v>
      </c>
      <c r="DD33" s="69">
        <v>438.3093140875338</v>
      </c>
      <c r="DE33" s="69">
        <v>375.6202317715358</v>
      </c>
      <c r="DF33" s="69">
        <v>-178.40086383012172</v>
      </c>
      <c r="DG33" s="69">
        <v>5.673735232887301</v>
      </c>
      <c r="DH33" s="69">
        <v>-195.8117288220851</v>
      </c>
      <c r="DI33" s="69">
        <v>136.05962591943015</v>
      </c>
      <c r="DJ33" s="69">
        <v>74.90592018065706</v>
      </c>
      <c r="DK33" s="69">
        <v>329.3754924147123</v>
      </c>
      <c r="DL33" s="69">
        <v>88.48982562320899</v>
      </c>
      <c r="DM33" s="90">
        <v>162.9167252962767</v>
      </c>
      <c r="DN33" s="90">
        <v>6.9713613620277615</v>
      </c>
      <c r="DO33" s="90">
        <v>6.998758138922657</v>
      </c>
      <c r="DP33" s="90">
        <v>112.57639405840602</v>
      </c>
      <c r="DQ33" s="90">
        <v>52.42480283768168</v>
      </c>
      <c r="DR33" s="90">
        <v>5.589188993008021</v>
      </c>
      <c r="DS33" s="90">
        <v>118.74155534890467</v>
      </c>
      <c r="DT33" s="90">
        <v>81.71199447340838</v>
      </c>
      <c r="DU33" s="90">
        <v>5.518130576776487</v>
      </c>
      <c r="DV33" s="90">
        <v>11.900927572857388</v>
      </c>
      <c r="DW33" s="90">
        <v>10.472623075750272</v>
      </c>
      <c r="DX33" s="90">
        <v>6.469305827639506</v>
      </c>
      <c r="DY33" s="90">
        <v>39.81060299940861</v>
      </c>
      <c r="DZ33" s="90">
        <v>39.68215010002242</v>
      </c>
      <c r="EA33" s="90">
        <v>5.449882260293428</v>
      </c>
      <c r="EB33" s="90">
        <v>75.35079209425732</v>
      </c>
      <c r="EC33" s="90">
        <v>60.387820704419504</v>
      </c>
      <c r="ED33" s="90">
        <v>153.83688553684377</v>
      </c>
      <c r="EE33" s="90">
        <v>179.86790999921791</v>
      </c>
      <c r="EF33" s="90">
        <v>165.22839867487312</v>
      </c>
      <c r="EG33" s="90">
        <v>138.95135385513203</v>
      </c>
      <c r="EH33" s="90">
        <v>102.61579152876598</v>
      </c>
      <c r="EI33" s="90">
        <v>169.81792906900517</v>
      </c>
      <c r="EJ33" s="90">
        <v>13.811793260129619</v>
      </c>
      <c r="EK33" s="90">
        <v>224.60331964713313</v>
      </c>
      <c r="EL33" s="100">
        <v>327.64867945926335</v>
      </c>
      <c r="EM33" s="90">
        <v>79.6956812110061</v>
      </c>
      <c r="EN33" s="90">
        <v>80.07010135357174</v>
      </c>
      <c r="EO33" s="90">
        <v>7.638445847259119</v>
      </c>
      <c r="EP33" s="90">
        <v>378.7934214116047</v>
      </c>
      <c r="EQ33" s="90">
        <v>93.14098438849537</v>
      </c>
      <c r="ER33" s="90">
        <v>79.79617789824917</v>
      </c>
      <c r="ES33" s="90">
        <v>10.731334210355094</v>
      </c>
      <c r="ET33" s="90">
        <v>67.62489895431455</v>
      </c>
      <c r="EU33" s="90">
        <v>192.3019897198858</v>
      </c>
      <c r="EV33" s="90">
        <v>256.5246997421749</v>
      </c>
      <c r="EW33" s="90">
        <v>213.02737938989495</v>
      </c>
      <c r="EX33" s="90">
        <v>425.2233460084656</v>
      </c>
      <c r="EY33" s="90">
        <v>9.35152246120834</v>
      </c>
      <c r="EZ33" s="90">
        <v>9.185062926885886</v>
      </c>
      <c r="FA33" s="90">
        <v>8.763124142009492</v>
      </c>
      <c r="FB33" s="90">
        <v>160.65622391769946</v>
      </c>
      <c r="FC33" s="90">
        <v>8.047861929464828</v>
      </c>
      <c r="FD33" s="90">
        <v>10.003957366358948</v>
      </c>
      <c r="FE33" s="90">
        <v>13.877466821876189</v>
      </c>
      <c r="FF33" s="90">
        <v>11.610978702700212</v>
      </c>
      <c r="FG33" s="90">
        <v>12.02725986390542</v>
      </c>
      <c r="FH33" s="90">
        <v>12.088065230226</v>
      </c>
      <c r="FI33" s="90">
        <v>10.062723220800597</v>
      </c>
      <c r="FJ33" s="90">
        <v>10.387651986051429</v>
      </c>
      <c r="FK33" s="90">
        <v>7.28020547082118</v>
      </c>
      <c r="FL33" s="90">
        <v>10.016797910026426</v>
      </c>
      <c r="FM33" s="90">
        <v>8.753850531531297</v>
      </c>
      <c r="FN33" s="90">
        <v>8.745152745178745</v>
      </c>
      <c r="FO33" s="90">
        <v>8.972966857679895</v>
      </c>
      <c r="FP33" s="90">
        <v>8.84782859378</v>
      </c>
      <c r="FQ33" s="90">
        <v>10.238852394740062</v>
      </c>
      <c r="FR33" s="90">
        <v>9.46741379971</v>
      </c>
      <c r="FS33" s="90">
        <v>9.64457798919735</v>
      </c>
      <c r="FT33" s="90">
        <v>9.121595749962182</v>
      </c>
      <c r="FU33" s="90">
        <v>11.861719106757032</v>
      </c>
      <c r="FV33" s="90">
        <v>8.200157127460487</v>
      </c>
      <c r="FW33" s="90">
        <v>10.439461751491978</v>
      </c>
      <c r="FX33" s="90">
        <v>136.7618522038676</v>
      </c>
      <c r="FY33" s="90">
        <v>146.30889587854537</v>
      </c>
      <c r="FZ33" s="90">
        <v>223.50818826284203</v>
      </c>
      <c r="GA33" s="90">
        <v>9.121648215130277</v>
      </c>
      <c r="GB33" s="90">
        <v>268.3123995156613</v>
      </c>
      <c r="GC33" s="90">
        <v>8.36575183887724</v>
      </c>
      <c r="GD33" s="90">
        <v>10.595930555189998</v>
      </c>
      <c r="GE33" s="90">
        <v>9.01911771552448</v>
      </c>
      <c r="GF33" s="90">
        <v>10.570977323434736</v>
      </c>
      <c r="GG33" s="90">
        <v>13.024611254788894</v>
      </c>
      <c r="GH33" s="90">
        <v>12.14251283154287</v>
      </c>
      <c r="GI33" s="90">
        <v>7.251482010282396</v>
      </c>
      <c r="GJ33" s="90">
        <v>8.756220452107389</v>
      </c>
      <c r="GK33" s="90">
        <v>8.78486661017139</v>
      </c>
      <c r="GL33" s="90">
        <v>7.322046439613513</v>
      </c>
      <c r="GM33" s="90">
        <v>8.807151029932054</v>
      </c>
      <c r="GN33" s="90">
        <v>12.186166292683282</v>
      </c>
      <c r="GO33" s="90">
        <v>5.485978677048763</v>
      </c>
      <c r="GP33" s="90">
        <v>7.515831446751282</v>
      </c>
      <c r="GQ33" s="90">
        <v>11.0867967217305</v>
      </c>
      <c r="GR33" s="90">
        <v>8.382892477629584</v>
      </c>
      <c r="GS33" s="90">
        <v>10.692392029286056</v>
      </c>
    </row>
    <row r="34" spans="2:201" ht="12">
      <c r="B34" s="61" t="s">
        <v>15</v>
      </c>
      <c r="C34" s="58"/>
      <c r="D34" s="58"/>
      <c r="E34" s="58"/>
      <c r="F34" s="69">
        <v>892.284773</v>
      </c>
      <c r="G34" s="69">
        <v>1029.674412</v>
      </c>
      <c r="H34" s="69">
        <v>951.174277</v>
      </c>
      <c r="I34" s="69">
        <v>528.863571</v>
      </c>
      <c r="J34" s="69">
        <v>1093.150098</v>
      </c>
      <c r="K34" s="69">
        <v>1292.780028</v>
      </c>
      <c r="L34" s="69">
        <v>515.159987</v>
      </c>
      <c r="M34" s="69">
        <v>1071.301751</v>
      </c>
      <c r="N34" s="69">
        <v>769.045708</v>
      </c>
      <c r="O34" s="69">
        <v>2215.09642</v>
      </c>
      <c r="P34" s="69">
        <v>2217.475963</v>
      </c>
      <c r="Q34" s="69">
        <v>3350.724724463506</v>
      </c>
      <c r="R34" s="69">
        <v>2231.8110675401626</v>
      </c>
      <c r="S34" s="69">
        <v>3122.712089123741</v>
      </c>
      <c r="T34" s="69">
        <v>3316.431001</v>
      </c>
      <c r="U34" s="69">
        <v>2598.836744</v>
      </c>
      <c r="V34" s="69">
        <v>2808.904541</v>
      </c>
      <c r="W34" s="69">
        <v>1959.828162667765</v>
      </c>
      <c r="X34" s="69">
        <v>2221.885456450673</v>
      </c>
      <c r="Y34" s="69">
        <v>3062.4158267460434</v>
      </c>
      <c r="Z34" s="69">
        <v>2524.9783864232963</v>
      </c>
      <c r="AA34" s="69">
        <v>2935.9622066574375</v>
      </c>
      <c r="AB34" s="69">
        <v>1866.3042777450285</v>
      </c>
      <c r="AC34" s="69">
        <v>1809.3067317437615</v>
      </c>
      <c r="AD34" s="69">
        <v>1913.1409566755217</v>
      </c>
      <c r="AE34" s="69">
        <v>797.4690719919355</v>
      </c>
      <c r="AF34" s="69">
        <v>1267.5027705630366</v>
      </c>
      <c r="AG34" s="69">
        <v>1245.236514541624</v>
      </c>
      <c r="AH34" s="69">
        <v>1334.8453459287787</v>
      </c>
      <c r="AI34" s="69">
        <v>355.93202122928113</v>
      </c>
      <c r="AJ34" s="69">
        <v>726.7110864746866</v>
      </c>
      <c r="AK34" s="69">
        <v>190.81890561539927</v>
      </c>
      <c r="AL34" s="69">
        <v>376.1911566409503</v>
      </c>
      <c r="AM34" s="69">
        <v>1689.5160982778207</v>
      </c>
      <c r="AN34" s="69">
        <v>767.5887912503424</v>
      </c>
      <c r="AO34" s="69">
        <v>992.7174701113285</v>
      </c>
      <c r="AP34" s="69">
        <v>1153.5595763336585</v>
      </c>
      <c r="AQ34" s="69">
        <v>670.5438166056927</v>
      </c>
      <c r="AR34" s="69">
        <v>531.5417233523395</v>
      </c>
      <c r="AS34" s="69">
        <v>498.3441284989916</v>
      </c>
      <c r="AT34" s="69">
        <v>835.2867521508435</v>
      </c>
      <c r="AU34" s="69">
        <v>913.6322599915766</v>
      </c>
      <c r="AV34" s="69">
        <v>467.68807812548545</v>
      </c>
      <c r="AW34" s="69">
        <v>435.9211101691958</v>
      </c>
      <c r="AX34" s="69">
        <v>468.2901568399045</v>
      </c>
      <c r="AY34" s="69">
        <v>960.7867071945435</v>
      </c>
      <c r="AZ34" s="69">
        <v>1240.70551536576</v>
      </c>
      <c r="BA34" s="69">
        <v>970.1258625488492</v>
      </c>
      <c r="BB34" s="69">
        <v>214.0025438912522</v>
      </c>
      <c r="BC34" s="69">
        <v>479.09809833240195</v>
      </c>
      <c r="BD34" s="69">
        <v>452.3508333882522</v>
      </c>
      <c r="BE34" s="69">
        <v>566.6530851564162</v>
      </c>
      <c r="BF34" s="69">
        <v>703.3613660021928</v>
      </c>
      <c r="BG34" s="69">
        <v>846.2737074401593</v>
      </c>
      <c r="BH34" s="69">
        <v>132.86388214276923</v>
      </c>
      <c r="BI34" s="69">
        <v>685.5676334094992</v>
      </c>
      <c r="BJ34" s="69">
        <v>253.9627150512059</v>
      </c>
      <c r="BK34" s="69">
        <v>727.2735409838094</v>
      </c>
      <c r="BL34" s="69">
        <v>648.3121159348138</v>
      </c>
      <c r="BM34" s="69">
        <v>1032.6328893584055</v>
      </c>
      <c r="BN34" s="69">
        <v>138.79701832232126</v>
      </c>
      <c r="BO34" s="69">
        <v>481.8215199423146</v>
      </c>
      <c r="BP34" s="69">
        <v>190.06449236853172</v>
      </c>
      <c r="BQ34" s="69">
        <v>39.31566383795259</v>
      </c>
      <c r="BR34" s="69">
        <v>497.6371317442392</v>
      </c>
      <c r="BS34" s="69">
        <v>458.4783086865655</v>
      </c>
      <c r="BT34" s="69">
        <v>3.3769440977958673</v>
      </c>
      <c r="BU34" s="69">
        <v>300.1651740941958</v>
      </c>
      <c r="BV34" s="69">
        <v>247.46091527315488</v>
      </c>
      <c r="BW34" s="69">
        <v>747.4362704688103</v>
      </c>
      <c r="BX34" s="69">
        <v>699.5479943599403</v>
      </c>
      <c r="BY34" s="69">
        <v>432.68424578631164</v>
      </c>
      <c r="BZ34" s="69">
        <v>620.7141383266478</v>
      </c>
      <c r="CA34" s="69">
        <v>198.54269793882196</v>
      </c>
      <c r="CB34" s="69">
        <v>715.2815396827073</v>
      </c>
      <c r="CC34" s="69">
        <v>1152.5825337318363</v>
      </c>
      <c r="CD34" s="69">
        <v>349.63288109196395</v>
      </c>
      <c r="CE34" s="69">
        <v>584.3327265900964</v>
      </c>
      <c r="CF34" s="69">
        <v>472.9226181398957</v>
      </c>
      <c r="CG34" s="69">
        <v>808.4780819740506</v>
      </c>
      <c r="CH34" s="69">
        <v>524.2346116719011</v>
      </c>
      <c r="CI34" s="69">
        <v>1115.3160167258798</v>
      </c>
      <c r="CJ34" s="69">
        <v>774.0355296836522</v>
      </c>
      <c r="CK34" s="69">
        <v>928.5482796814231</v>
      </c>
      <c r="CL34" s="69">
        <v>1148.54377772247</v>
      </c>
      <c r="CM34" s="69">
        <v>1320.508212643381</v>
      </c>
      <c r="CN34" s="69">
        <v>728.1120224770644</v>
      </c>
      <c r="CO34" s="69">
        <v>1318.8887455228733</v>
      </c>
      <c r="CP34" s="69">
        <v>1215.1728885752018</v>
      </c>
      <c r="CQ34" s="69">
        <v>1389.72177868815</v>
      </c>
      <c r="CR34" s="69">
        <v>720.794076785493</v>
      </c>
      <c r="CS34" s="69">
        <v>1539.5676688357119</v>
      </c>
      <c r="CT34" s="69">
        <v>1311.0011558722238</v>
      </c>
      <c r="CU34" s="69">
        <v>1127.7061805213452</v>
      </c>
      <c r="CV34" s="69">
        <v>157.20398348161294</v>
      </c>
      <c r="CW34" s="69">
        <v>1554.2969580983042</v>
      </c>
      <c r="CX34" s="69">
        <v>574.550674170994</v>
      </c>
      <c r="CY34" s="69">
        <v>7.747806936995719</v>
      </c>
      <c r="CZ34" s="87">
        <v>4.45550335039814</v>
      </c>
      <c r="DA34" s="69">
        <v>2.932386178489465</v>
      </c>
      <c r="DB34" s="69">
        <v>2.6493916443668377</v>
      </c>
      <c r="DC34" s="69">
        <v>2.1768536282376107</v>
      </c>
      <c r="DD34" s="69">
        <v>1.2704279499424247</v>
      </c>
      <c r="DE34" s="69">
        <v>1.2715739474862604</v>
      </c>
      <c r="DF34" s="69">
        <v>2.0788303211384007</v>
      </c>
      <c r="DG34" s="69">
        <v>1.0389022705231683</v>
      </c>
      <c r="DH34" s="69">
        <v>1.5873772719187043</v>
      </c>
      <c r="DI34" s="69">
        <v>1.535140947829099</v>
      </c>
      <c r="DJ34" s="69">
        <v>0.97908607453432</v>
      </c>
      <c r="DK34" s="69">
        <v>1.1894682912400005</v>
      </c>
      <c r="DL34" s="69">
        <v>0.5919526952625355</v>
      </c>
      <c r="DM34" s="90">
        <v>0.21255818045727715</v>
      </c>
      <c r="DN34" s="90">
        <v>0.0872806895681016</v>
      </c>
      <c r="DO34" s="90">
        <v>0.0739949296425285</v>
      </c>
      <c r="DP34" s="90">
        <v>0.22554854002167174</v>
      </c>
      <c r="DQ34" s="90">
        <v>0.5850811455344795</v>
      </c>
      <c r="DR34" s="90">
        <v>0.6126975745940983</v>
      </c>
      <c r="DS34" s="90">
        <v>0.9607352709121617</v>
      </c>
      <c r="DT34" s="90">
        <v>0.4573633213117907</v>
      </c>
      <c r="DU34" s="90">
        <v>0.9771846140839614</v>
      </c>
      <c r="DV34" s="90">
        <v>1.8599360920787547</v>
      </c>
      <c r="DW34" s="90">
        <v>3.0672344990962745</v>
      </c>
      <c r="DX34" s="90">
        <v>2.0669524345353283</v>
      </c>
      <c r="DY34" s="90">
        <v>2.227390409190432</v>
      </c>
      <c r="DZ34" s="90">
        <v>3.0183344640660463</v>
      </c>
      <c r="EA34" s="90">
        <v>0.9020308220650166</v>
      </c>
      <c r="EB34" s="90">
        <v>1.0650994979732407</v>
      </c>
      <c r="EC34" s="90">
        <v>2.1557310994359598</v>
      </c>
      <c r="ED34" s="90">
        <v>5.816305835049119</v>
      </c>
      <c r="EE34" s="90">
        <v>5.421104999574425</v>
      </c>
      <c r="EF34" s="90">
        <v>6.007939323119042</v>
      </c>
      <c r="EG34" s="90">
        <v>6.451339128909796</v>
      </c>
      <c r="EH34" s="90">
        <v>0.30191450341510284</v>
      </c>
      <c r="EI34" s="90">
        <v>0.33973830059114474</v>
      </c>
      <c r="EJ34" s="90">
        <v>0.2145589571599057</v>
      </c>
      <c r="EK34" s="90">
        <v>0.19347097321641119</v>
      </c>
      <c r="EL34" s="100">
        <v>0.15394866205106075</v>
      </c>
      <c r="EM34" s="90">
        <v>0</v>
      </c>
      <c r="EN34" s="90">
        <v>0</v>
      </c>
      <c r="EO34" s="90">
        <v>0.087890625</v>
      </c>
      <c r="EP34" s="90">
        <v>0.09450540066437295</v>
      </c>
      <c r="EQ34" s="90">
        <v>0.40926302905010054</v>
      </c>
      <c r="ER34" s="90">
        <v>0</v>
      </c>
      <c r="ES34" s="90">
        <v>0.4705250016468375</v>
      </c>
      <c r="ET34" s="90">
        <v>0.4663714025482534</v>
      </c>
      <c r="EU34" s="90">
        <v>0.26175563941942603</v>
      </c>
      <c r="EV34" s="90">
        <v>0.1977518406248958</v>
      </c>
      <c r="EW34" s="90">
        <v>0.06108786014483931</v>
      </c>
      <c r="EX34" s="90">
        <v>0.02907575993469584</v>
      </c>
      <c r="EY34" s="90">
        <v>0.024081420058036224</v>
      </c>
      <c r="EZ34" s="90">
        <v>0.1047200000565488</v>
      </c>
      <c r="FA34" s="90">
        <v>0.023292562543673553</v>
      </c>
      <c r="FB34" s="90">
        <v>0.1465425798341138</v>
      </c>
      <c r="FC34" s="90">
        <v>1.0276977446302793</v>
      </c>
      <c r="FD34" s="90">
        <v>0.8132730111906317</v>
      </c>
      <c r="FE34" s="90">
        <v>0.722568604234252</v>
      </c>
      <c r="FF34" s="90">
        <v>1.7447276712551198</v>
      </c>
      <c r="FG34" s="90">
        <v>2.5089030874909684</v>
      </c>
      <c r="FH34" s="90">
        <v>1.808152271889183</v>
      </c>
      <c r="FI34" s="90">
        <v>1.4074981822300732</v>
      </c>
      <c r="FJ34" s="90">
        <v>1.6299413700783192</v>
      </c>
      <c r="FK34" s="90">
        <v>0.5942375014829941</v>
      </c>
      <c r="FL34" s="90">
        <v>1.2149408692127182</v>
      </c>
      <c r="FM34" s="90">
        <v>0.20393880078965104</v>
      </c>
      <c r="FN34" s="90">
        <v>0.10016759965722646</v>
      </c>
      <c r="FO34" s="90">
        <v>0.10130803801418313</v>
      </c>
      <c r="FP34" s="90">
        <v>0.10108020000000001</v>
      </c>
      <c r="FQ34" s="90">
        <v>0.41730000012519003</v>
      </c>
      <c r="FR34" s="90">
        <v>0.205809</v>
      </c>
      <c r="FS34" s="90">
        <v>0.4351049997165291</v>
      </c>
      <c r="FT34" s="90">
        <v>0.30386074992768114</v>
      </c>
      <c r="FU34" s="90">
        <v>1.224900964481386</v>
      </c>
      <c r="FV34" s="90">
        <v>0.21588352449190437</v>
      </c>
      <c r="FW34" s="90">
        <v>0.43696653826338056</v>
      </c>
      <c r="FX34" s="90">
        <v>0.4276113485119125</v>
      </c>
      <c r="FY34" s="90">
        <v>0.3303425474663009</v>
      </c>
      <c r="FZ34" s="90">
        <v>0.20838242091366266</v>
      </c>
      <c r="GA34" s="90">
        <v>0</v>
      </c>
      <c r="GB34" s="90">
        <v>0</v>
      </c>
      <c r="GC34" s="90">
        <v>0</v>
      </c>
      <c r="GD34" s="90">
        <v>0</v>
      </c>
      <c r="GE34" s="90">
        <v>0</v>
      </c>
      <c r="GF34" s="90">
        <v>0</v>
      </c>
      <c r="GG34" s="90">
        <v>0</v>
      </c>
      <c r="GH34" s="90">
        <v>0</v>
      </c>
      <c r="GI34" s="90">
        <v>0</v>
      </c>
      <c r="GJ34" s="90">
        <v>0</v>
      </c>
      <c r="GK34" s="90">
        <v>0</v>
      </c>
      <c r="GL34" s="90">
        <v>0.35769195111582003</v>
      </c>
      <c r="GM34" s="90">
        <v>0.37129669349933975</v>
      </c>
      <c r="GN34" s="90">
        <v>1.1794898480118012</v>
      </c>
      <c r="GO34" s="90">
        <v>0.5924887041563601</v>
      </c>
      <c r="GP34" s="90">
        <v>0.5069513738002676</v>
      </c>
      <c r="GQ34" s="90">
        <v>0.5069574522032817</v>
      </c>
      <c r="GR34" s="90">
        <v>1.2835077788578442</v>
      </c>
      <c r="GS34" s="90">
        <v>4.139380960246481</v>
      </c>
    </row>
    <row r="35" spans="1:201" ht="12">
      <c r="A35" s="58"/>
      <c r="B35" s="61" t="s">
        <v>16</v>
      </c>
      <c r="C35" s="58"/>
      <c r="D35" s="58"/>
      <c r="E35" s="58"/>
      <c r="F35" s="69">
        <v>2783.442658</v>
      </c>
      <c r="G35" s="69">
        <v>835.995808</v>
      </c>
      <c r="H35" s="69">
        <v>2250.854179</v>
      </c>
      <c r="I35" s="69">
        <v>3248.591485</v>
      </c>
      <c r="J35" s="69">
        <v>6644.997349</v>
      </c>
      <c r="K35" s="69">
        <v>5802.185757</v>
      </c>
      <c r="L35" s="69">
        <v>3324.36979</v>
      </c>
      <c r="M35" s="69">
        <v>1375.182562</v>
      </c>
      <c r="N35" s="69">
        <v>2455.468213</v>
      </c>
      <c r="O35" s="69">
        <v>3624.192149</v>
      </c>
      <c r="P35" s="69">
        <v>3975.837446</v>
      </c>
      <c r="Q35" s="69">
        <v>3129.106931928462</v>
      </c>
      <c r="R35" s="69">
        <v>3472.5188531202584</v>
      </c>
      <c r="S35" s="69">
        <v>2986.354660098649</v>
      </c>
      <c r="T35" s="69">
        <v>2640.200092</v>
      </c>
      <c r="U35" s="69">
        <v>3398.979907</v>
      </c>
      <c r="V35" s="69">
        <v>4530.544957</v>
      </c>
      <c r="W35" s="69">
        <v>5435.069286220878</v>
      </c>
      <c r="X35" s="69">
        <v>6320.384219927365</v>
      </c>
      <c r="Y35" s="69">
        <v>3523.9544373415083</v>
      </c>
      <c r="Z35" s="69">
        <v>3616.5455719187917</v>
      </c>
      <c r="AA35" s="69">
        <v>4174.378473486321</v>
      </c>
      <c r="AB35" s="69">
        <v>5373.781463669705</v>
      </c>
      <c r="AC35" s="69">
        <v>5168.541933266891</v>
      </c>
      <c r="AD35" s="69">
        <v>4293.811549439793</v>
      </c>
      <c r="AE35" s="69">
        <v>4848.63304459649</v>
      </c>
      <c r="AF35" s="69">
        <v>4002.87644183227</v>
      </c>
      <c r="AG35" s="69">
        <v>4335.237856314316</v>
      </c>
      <c r="AH35" s="69">
        <v>4391.42468110429</v>
      </c>
      <c r="AI35" s="69">
        <v>4061.542866165859</v>
      </c>
      <c r="AJ35" s="69">
        <v>3417.730677974974</v>
      </c>
      <c r="AK35" s="69">
        <v>3712.346462674371</v>
      </c>
      <c r="AL35" s="69">
        <v>2841.9958029200648</v>
      </c>
      <c r="AM35" s="69">
        <v>4102.664757580543</v>
      </c>
      <c r="AN35" s="69">
        <v>3667.1522619175366</v>
      </c>
      <c r="AO35" s="69">
        <v>3765.0060228380366</v>
      </c>
      <c r="AP35" s="69">
        <v>3714.0782674805187</v>
      </c>
      <c r="AQ35" s="69">
        <v>4971.470644339981</v>
      </c>
      <c r="AR35" s="69">
        <v>5652.206406121634</v>
      </c>
      <c r="AS35" s="69">
        <v>5668.283875675088</v>
      </c>
      <c r="AT35" s="69">
        <v>5355.257636657943</v>
      </c>
      <c r="AU35" s="69">
        <v>3041.3052092483363</v>
      </c>
      <c r="AV35" s="69">
        <v>1805.8571161640734</v>
      </c>
      <c r="AW35" s="69">
        <v>2606.0679100522902</v>
      </c>
      <c r="AX35" s="69">
        <v>2600.061916843078</v>
      </c>
      <c r="AY35" s="69">
        <v>1959.1864303673506</v>
      </c>
      <c r="AZ35" s="69">
        <v>1980.713660705387</v>
      </c>
      <c r="BA35" s="69">
        <v>1383.0168883556053</v>
      </c>
      <c r="BB35" s="69">
        <v>2455.8108043872608</v>
      </c>
      <c r="BC35" s="69">
        <v>2504.4709361500245</v>
      </c>
      <c r="BD35" s="69">
        <v>2675.3999541606986</v>
      </c>
      <c r="BE35" s="69">
        <v>1986.281582053166</v>
      </c>
      <c r="BF35" s="69">
        <v>2578.5631176510774</v>
      </c>
      <c r="BG35" s="69">
        <v>2345.9881855572676</v>
      </c>
      <c r="BH35" s="69">
        <v>1270.3027144586708</v>
      </c>
      <c r="BI35" s="69">
        <v>1295.5273798052292</v>
      </c>
      <c r="BJ35" s="69">
        <v>1593.8188158106218</v>
      </c>
      <c r="BK35" s="69">
        <v>1138.3609372658132</v>
      </c>
      <c r="BL35" s="69">
        <v>1448.2605165945438</v>
      </c>
      <c r="BM35" s="69">
        <v>738.2216968130217</v>
      </c>
      <c r="BN35" s="69">
        <v>575.9851740588646</v>
      </c>
      <c r="BO35" s="69">
        <v>10.912947966407653</v>
      </c>
      <c r="BP35" s="69">
        <v>282.2155277642873</v>
      </c>
      <c r="BQ35" s="69">
        <v>425.93557088964866</v>
      </c>
      <c r="BR35" s="69">
        <v>12.021892169438699</v>
      </c>
      <c r="BS35" s="69">
        <v>21.433152014855878</v>
      </c>
      <c r="BT35" s="69">
        <v>438.26456658557964</v>
      </c>
      <c r="BU35" s="69">
        <v>9.814702256891389</v>
      </c>
      <c r="BV35" s="69">
        <v>350.14929115367323</v>
      </c>
      <c r="BW35" s="69">
        <v>314.28659338154193</v>
      </c>
      <c r="BX35" s="69">
        <v>657.7987119195114</v>
      </c>
      <c r="BY35" s="69">
        <v>705.9118895361647</v>
      </c>
      <c r="BZ35" s="69">
        <v>374.63120861805953</v>
      </c>
      <c r="CA35" s="69">
        <v>1029.5876317647624</v>
      </c>
      <c r="CB35" s="69">
        <v>174.84858741113214</v>
      </c>
      <c r="CC35" s="69">
        <v>305.01779731227117</v>
      </c>
      <c r="CD35" s="69">
        <v>691.1493195066462</v>
      </c>
      <c r="CE35" s="69">
        <v>1426.2046636127325</v>
      </c>
      <c r="CF35" s="69">
        <v>1416.6278556158254</v>
      </c>
      <c r="CG35" s="69">
        <v>1082.717935578325</v>
      </c>
      <c r="CH35" s="69">
        <v>758.4685917482294</v>
      </c>
      <c r="CI35" s="69">
        <v>634.0376668380983</v>
      </c>
      <c r="CJ35" s="69">
        <v>406.9534620792958</v>
      </c>
      <c r="CK35" s="69">
        <v>688.2114169209128</v>
      </c>
      <c r="CL35" s="69">
        <v>653.3491839336081</v>
      </c>
      <c r="CM35" s="69">
        <v>450.39830570198677</v>
      </c>
      <c r="CN35" s="69">
        <v>967.4052850724449</v>
      </c>
      <c r="CO35" s="69">
        <v>462.29727711420475</v>
      </c>
      <c r="CP35" s="69">
        <v>353.537389073288</v>
      </c>
      <c r="CQ35" s="69">
        <v>206.44680144121116</v>
      </c>
      <c r="CR35" s="69">
        <v>614.578504616985</v>
      </c>
      <c r="CS35" s="69">
        <v>110.21945919782364</v>
      </c>
      <c r="CT35" s="69">
        <v>457.5114220911731</v>
      </c>
      <c r="CU35" s="69">
        <v>296.3405016937945</v>
      </c>
      <c r="CV35" s="69">
        <v>1474.8354860776178</v>
      </c>
      <c r="CW35" s="69">
        <v>52.5744553986238</v>
      </c>
      <c r="CX35" s="69">
        <v>566.0069760051139</v>
      </c>
      <c r="CY35" s="69">
        <v>638.2826437928671</v>
      </c>
      <c r="CZ35" s="87">
        <v>192.594132580559</v>
      </c>
      <c r="DA35" s="69">
        <v>94.1727449068323</v>
      </c>
      <c r="DB35" s="69">
        <v>356.93450481704</v>
      </c>
      <c r="DC35" s="69">
        <v>192.086547997117</v>
      </c>
      <c r="DD35" s="69">
        <v>437.03888613759136</v>
      </c>
      <c r="DE35" s="69">
        <v>374.34865782404955</v>
      </c>
      <c r="DF35" s="69">
        <v>-180.47969415126013</v>
      </c>
      <c r="DG35" s="69">
        <v>4.634832962364134</v>
      </c>
      <c r="DH35" s="69">
        <v>-197.3991060940038</v>
      </c>
      <c r="DI35" s="69">
        <v>134.52448497160103</v>
      </c>
      <c r="DJ35" s="69">
        <v>73.92683410612273</v>
      </c>
      <c r="DK35" s="69">
        <v>328.18602412347235</v>
      </c>
      <c r="DL35" s="69">
        <v>87.89787292794645</v>
      </c>
      <c r="DM35" s="90">
        <v>162.70416711581942</v>
      </c>
      <c r="DN35" s="90">
        <v>6.88408067245966</v>
      </c>
      <c r="DO35" s="90">
        <v>6.924763209280129</v>
      </c>
      <c r="DP35" s="90">
        <v>112.35084551838435</v>
      </c>
      <c r="DQ35" s="90">
        <v>51.8397216921472</v>
      </c>
      <c r="DR35" s="90">
        <v>4.976491418413922</v>
      </c>
      <c r="DS35" s="90">
        <v>117.78082007799252</v>
      </c>
      <c r="DT35" s="90">
        <v>81.2546311520966</v>
      </c>
      <c r="DU35" s="90">
        <v>4.5409459626925255</v>
      </c>
      <c r="DV35" s="90">
        <v>10.040991480778633</v>
      </c>
      <c r="DW35" s="90">
        <v>7.405388576653998</v>
      </c>
      <c r="DX35" s="90">
        <v>4.402353393104177</v>
      </c>
      <c r="DY35" s="90">
        <v>37.58321259021818</v>
      </c>
      <c r="DZ35" s="90">
        <v>36.663815635956375</v>
      </c>
      <c r="EA35" s="90">
        <v>4.547851438228411</v>
      </c>
      <c r="EB35" s="90">
        <v>74.28569259628408</v>
      </c>
      <c r="EC35" s="90">
        <v>58.232089604983535</v>
      </c>
      <c r="ED35" s="90">
        <v>148.02057970179465</v>
      </c>
      <c r="EE35" s="90">
        <v>174.44680499964352</v>
      </c>
      <c r="EF35" s="90">
        <v>159.22045935175407</v>
      </c>
      <c r="EG35" s="90">
        <v>132.50001472622222</v>
      </c>
      <c r="EH35" s="90">
        <v>102.31387702535086</v>
      </c>
      <c r="EI35" s="90">
        <v>169.478190768414</v>
      </c>
      <c r="EJ35" s="90">
        <v>13.597234302969714</v>
      </c>
      <c r="EK35" s="90">
        <v>224.40984867391674</v>
      </c>
      <c r="EL35" s="100">
        <v>327.49473079721224</v>
      </c>
      <c r="EM35" s="90">
        <v>79.6956812110061</v>
      </c>
      <c r="EN35" s="90">
        <v>80.07010135357174</v>
      </c>
      <c r="EO35" s="90">
        <v>7.550555222259119</v>
      </c>
      <c r="EP35" s="90">
        <v>378.6989160109403</v>
      </c>
      <c r="EQ35" s="90">
        <v>92.73172135944527</v>
      </c>
      <c r="ER35" s="90">
        <v>79.79617789824917</v>
      </c>
      <c r="ES35" s="90">
        <v>10.260809208708256</v>
      </c>
      <c r="ET35" s="90">
        <v>67.1585275517663</v>
      </c>
      <c r="EU35" s="90">
        <v>192.04023408046635</v>
      </c>
      <c r="EV35" s="90">
        <v>256.32694790155</v>
      </c>
      <c r="EW35" s="90">
        <v>212.96629152975007</v>
      </c>
      <c r="EX35" s="90">
        <v>425.1942702485309</v>
      </c>
      <c r="EY35" s="90">
        <v>9.327441041150303</v>
      </c>
      <c r="EZ35" s="90">
        <v>9.080342926829339</v>
      </c>
      <c r="FA35" s="90">
        <v>8.739831579465818</v>
      </c>
      <c r="FB35" s="90">
        <v>160.50968133786535</v>
      </c>
      <c r="FC35" s="90">
        <v>7.020164184834548</v>
      </c>
      <c r="FD35" s="90">
        <v>9.190684355168317</v>
      </c>
      <c r="FE35" s="90">
        <v>13.154898217641936</v>
      </c>
      <c r="FF35" s="90">
        <v>9.866251031445094</v>
      </c>
      <c r="FG35" s="90">
        <v>9.51835677641445</v>
      </c>
      <c r="FH35" s="90">
        <v>10.279912958336817</v>
      </c>
      <c r="FI35" s="90">
        <v>8.655225038570522</v>
      </c>
      <c r="FJ35" s="90">
        <v>8.75771061597311</v>
      </c>
      <c r="FK35" s="90">
        <v>6.6859679693381855</v>
      </c>
      <c r="FL35" s="90">
        <v>8.801857040813706</v>
      </c>
      <c r="FM35" s="90">
        <v>8.549911730741647</v>
      </c>
      <c r="FN35" s="90">
        <v>8.644985145521519</v>
      </c>
      <c r="FO35" s="90">
        <v>8.871658819665711</v>
      </c>
      <c r="FP35" s="90">
        <v>8.74674839378</v>
      </c>
      <c r="FQ35" s="90">
        <v>9.821552394614871</v>
      </c>
      <c r="FR35" s="90">
        <v>9.26160479971</v>
      </c>
      <c r="FS35" s="90">
        <v>9.209472989480819</v>
      </c>
      <c r="FT35" s="90">
        <v>8.817735000034501</v>
      </c>
      <c r="FU35" s="90">
        <v>10.636818142275647</v>
      </c>
      <c r="FV35" s="90">
        <v>7.984273602968583</v>
      </c>
      <c r="FW35" s="90">
        <v>10.002495213228597</v>
      </c>
      <c r="FX35" s="90">
        <v>136.3342408553557</v>
      </c>
      <c r="FY35" s="90">
        <v>145.97855333107907</v>
      </c>
      <c r="FZ35" s="90">
        <v>223.29980584192836</v>
      </c>
      <c r="GA35" s="90">
        <v>9.121648215130277</v>
      </c>
      <c r="GB35" s="90">
        <v>268.3123995156613</v>
      </c>
      <c r="GC35" s="90">
        <v>8.36575183887724</v>
      </c>
      <c r="GD35" s="90">
        <v>10.595930555189998</v>
      </c>
      <c r="GE35" s="90">
        <v>9.01911771552448</v>
      </c>
      <c r="GF35" s="90">
        <v>10.570977323434736</v>
      </c>
      <c r="GG35" s="90">
        <v>13.024611254788894</v>
      </c>
      <c r="GH35" s="90">
        <v>12.14251283154287</v>
      </c>
      <c r="GI35" s="90">
        <v>7.251482010282396</v>
      </c>
      <c r="GJ35" s="90">
        <v>8.756220452107389</v>
      </c>
      <c r="GK35" s="90">
        <v>8.78486661017139</v>
      </c>
      <c r="GL35" s="90">
        <v>6.964354488497693</v>
      </c>
      <c r="GM35" s="90">
        <v>8.435854336432714</v>
      </c>
      <c r="GN35" s="90">
        <v>11.006676444671482</v>
      </c>
      <c r="GO35" s="90">
        <v>4.893489972892404</v>
      </c>
      <c r="GP35" s="90">
        <v>7.008880072951015</v>
      </c>
      <c r="GQ35" s="90">
        <v>10.57983926952722</v>
      </c>
      <c r="GR35" s="90">
        <v>7.09938469877174</v>
      </c>
      <c r="GS35" s="90">
        <v>6.553011069039576</v>
      </c>
    </row>
    <row r="36" spans="1:201" ht="12">
      <c r="A36" s="59" t="s">
        <v>81</v>
      </c>
      <c r="B36" s="58" t="s">
        <v>74</v>
      </c>
      <c r="C36" s="58"/>
      <c r="D36" s="58" t="s">
        <v>117</v>
      </c>
      <c r="E36" s="58"/>
      <c r="F36" s="69">
        <v>-1607.613846</v>
      </c>
      <c r="G36" s="69">
        <v>-83.739297</v>
      </c>
      <c r="H36" s="69">
        <v>-1871.43335589</v>
      </c>
      <c r="I36" s="69">
        <v>-1033.793387</v>
      </c>
      <c r="J36" s="69">
        <v>-489.870019</v>
      </c>
      <c r="K36" s="69">
        <v>-124.281488</v>
      </c>
      <c r="L36" s="69">
        <v>-1267.000098</v>
      </c>
      <c r="M36" s="69">
        <v>-407.287545</v>
      </c>
      <c r="N36" s="69">
        <v>-398.134811</v>
      </c>
      <c r="O36" s="69">
        <v>-1751.86619</v>
      </c>
      <c r="P36" s="69">
        <v>-1557.53644182</v>
      </c>
      <c r="Q36" s="69">
        <v>-1396.04317177</v>
      </c>
      <c r="R36" s="69">
        <v>-500.415906</v>
      </c>
      <c r="S36" s="69">
        <v>-1775.77410758</v>
      </c>
      <c r="T36" s="69">
        <v>-764.6206339700001</v>
      </c>
      <c r="U36" s="69">
        <v>-1158.544974</v>
      </c>
      <c r="V36" s="69">
        <v>-984.95339575</v>
      </c>
      <c r="W36" s="69">
        <v>0</v>
      </c>
      <c r="X36" s="69">
        <v>-1402.9557371300002</v>
      </c>
      <c r="Y36" s="69">
        <v>-1797.08469646</v>
      </c>
      <c r="Z36" s="69">
        <v>-1098.0922603299998</v>
      </c>
      <c r="AA36" s="69">
        <v>-963.3221231699999</v>
      </c>
      <c r="AB36" s="69">
        <v>-1195.48744095</v>
      </c>
      <c r="AC36" s="69">
        <v>-1542.10941578</v>
      </c>
      <c r="AD36" s="69">
        <v>-1447.19947468</v>
      </c>
      <c r="AE36" s="69">
        <v>-62.76532197</v>
      </c>
      <c r="AF36" s="69">
        <v>-345.21898964999997</v>
      </c>
      <c r="AG36" s="69">
        <v>-1216.691254</v>
      </c>
      <c r="AH36" s="69">
        <v>-715.7773286</v>
      </c>
      <c r="AI36" s="69">
        <v>-51.72202265999999</v>
      </c>
      <c r="AJ36" s="69">
        <v>-731.491537424585</v>
      </c>
      <c r="AK36" s="69">
        <v>-767.8623555873536</v>
      </c>
      <c r="AL36" s="69">
        <v>-821.5597221012392</v>
      </c>
      <c r="AM36" s="69">
        <v>-1882.96585721347</v>
      </c>
      <c r="AN36" s="69">
        <v>-501.5263989876941</v>
      </c>
      <c r="AO36" s="69">
        <v>-682.7371322540688</v>
      </c>
      <c r="AP36" s="69">
        <v>-407.65752273995696</v>
      </c>
      <c r="AQ36" s="69">
        <v>-248.4639295588868</v>
      </c>
      <c r="AR36" s="69">
        <v>-239.9011406474657</v>
      </c>
      <c r="AS36" s="69">
        <v>-383.74094810657357</v>
      </c>
      <c r="AT36" s="69">
        <v>-865.5891494524384</v>
      </c>
      <c r="AU36" s="69">
        <v>0</v>
      </c>
      <c r="AV36" s="69">
        <v>-116.71578007004422</v>
      </c>
      <c r="AW36" s="69">
        <v>-326.9041089232357</v>
      </c>
      <c r="AX36" s="69">
        <v>-787.5105308689085</v>
      </c>
      <c r="AY36" s="69">
        <v>-59.42321805238703</v>
      </c>
      <c r="AZ36" s="69">
        <v>-450.4224421531761</v>
      </c>
      <c r="BA36" s="69">
        <v>-634.7584647560092</v>
      </c>
      <c r="BB36" s="69">
        <v>-521.8717221865309</v>
      </c>
      <c r="BC36" s="69">
        <v>-727.4611010997731</v>
      </c>
      <c r="BD36" s="69">
        <v>-530.9859634245549</v>
      </c>
      <c r="BE36" s="69">
        <v>-123.70109087288601</v>
      </c>
      <c r="BF36" s="69">
        <v>-349.1597927300837</v>
      </c>
      <c r="BG36" s="69">
        <v>-64.7090672571</v>
      </c>
      <c r="BH36" s="69">
        <v>-415.71432829581903</v>
      </c>
      <c r="BI36" s="69">
        <v>-145.2335754414367</v>
      </c>
      <c r="BJ36" s="69">
        <v>-566.2684003649504</v>
      </c>
      <c r="BK36" s="69">
        <v>-873.6336560309054</v>
      </c>
      <c r="BL36" s="69">
        <v>-990.7454103323541</v>
      </c>
      <c r="BM36" s="69">
        <v>-920.0433574605523</v>
      </c>
      <c r="BN36" s="69">
        <v>-595.2880157503166</v>
      </c>
      <c r="BO36" s="69">
        <v>-261.4937756772811</v>
      </c>
      <c r="BP36" s="69">
        <v>-268.24768275864216</v>
      </c>
      <c r="BQ36" s="69">
        <v>-772.4509026765115</v>
      </c>
      <c r="BR36" s="69">
        <v>-532.8593778738484</v>
      </c>
      <c r="BS36" s="69">
        <v>-206.65316048852003</v>
      </c>
      <c r="BT36" s="69">
        <v>-490.34740947093496</v>
      </c>
      <c r="BU36" s="69">
        <v>-406.69028477417</v>
      </c>
      <c r="BV36" s="69">
        <v>-549.5043425218149</v>
      </c>
      <c r="BW36" s="69">
        <v>-461.557672243082</v>
      </c>
      <c r="BX36" s="69">
        <v>-385.47604483092005</v>
      </c>
      <c r="BY36" s="69">
        <v>-1138.6662637151398</v>
      </c>
      <c r="BZ36" s="69">
        <v>-266.773329762007</v>
      </c>
      <c r="CA36" s="69">
        <v>-701.516352681931</v>
      </c>
      <c r="CB36" s="69">
        <v>-784.1690698664701</v>
      </c>
      <c r="CC36" s="69">
        <v>-689.6193064667059</v>
      </c>
      <c r="CD36" s="69">
        <v>-356.969959373279</v>
      </c>
      <c r="CE36" s="69">
        <v>-802.561872822772</v>
      </c>
      <c r="CF36" s="69">
        <v>17.144777724634604</v>
      </c>
      <c r="CG36" s="69">
        <v>-765.0530498857551</v>
      </c>
      <c r="CH36" s="69">
        <v>-454.510534600847</v>
      </c>
      <c r="CI36" s="69">
        <v>-1224.14299425498</v>
      </c>
      <c r="CJ36" s="69">
        <v>-1034.5649370635801</v>
      </c>
      <c r="CK36" s="69">
        <v>-683.0712799305259</v>
      </c>
      <c r="CL36" s="69">
        <v>-1363.5436342846301</v>
      </c>
      <c r="CM36" s="69">
        <v>-364.375123112648</v>
      </c>
      <c r="CN36" s="69">
        <v>-621.086890958293</v>
      </c>
      <c r="CO36" s="69">
        <v>-402.040368134933</v>
      </c>
      <c r="CP36" s="69">
        <v>-326.737628599214</v>
      </c>
      <c r="CQ36" s="69">
        <v>-106.19027914182601</v>
      </c>
      <c r="CR36" s="69">
        <v>-567.2761736333849</v>
      </c>
      <c r="CS36" s="69">
        <v>-247.306451751382</v>
      </c>
      <c r="CT36" s="69">
        <v>-687.725076883203</v>
      </c>
      <c r="CU36" s="69">
        <v>-323.40884048302604</v>
      </c>
      <c r="CV36" s="69">
        <v>-680.484025072306</v>
      </c>
      <c r="CW36" s="69">
        <v>-200.237028920174</v>
      </c>
      <c r="CX36" s="69">
        <v>-163.47252525208302</v>
      </c>
      <c r="CY36" s="69">
        <v>-526.143727540236</v>
      </c>
      <c r="CZ36" s="87">
        <v>-546.9625260177149</v>
      </c>
      <c r="DA36" s="69">
        <v>-440.80287074441304</v>
      </c>
      <c r="DB36" s="69">
        <v>-553.519641564214</v>
      </c>
      <c r="DC36" s="69">
        <v>-87.2849647195427</v>
      </c>
      <c r="DD36" s="69">
        <v>-905.8226779924519</v>
      </c>
      <c r="DE36" s="69">
        <v>-270.556199709338</v>
      </c>
      <c r="DF36" s="69">
        <v>-624.0210216652649</v>
      </c>
      <c r="DG36" s="69">
        <v>-256.989775738312</v>
      </c>
      <c r="DH36" s="69">
        <v>-414.37118671397906</v>
      </c>
      <c r="DI36" s="69">
        <v>-123.43596542206299</v>
      </c>
      <c r="DJ36" s="69">
        <v>-163.92894442315702</v>
      </c>
      <c r="DK36" s="69">
        <v>-804.4485670592861</v>
      </c>
      <c r="DL36" s="69">
        <v>-788.7262155114599</v>
      </c>
      <c r="DM36" s="90">
        <v>-453.142247717875</v>
      </c>
      <c r="DN36" s="90">
        <v>-543.2991523523749</v>
      </c>
      <c r="DO36" s="90">
        <v>-138.132840675105</v>
      </c>
      <c r="DP36" s="90">
        <v>38.9162118030562</v>
      </c>
      <c r="DQ36" s="90">
        <v>84.93109176823529</v>
      </c>
      <c r="DR36" s="90">
        <v>-230.620271349</v>
      </c>
      <c r="DS36" s="90">
        <v>-499.408742770068</v>
      </c>
      <c r="DT36" s="90">
        <v>-123.5597632608</v>
      </c>
      <c r="DU36" s="90">
        <v>-584.489212735622</v>
      </c>
      <c r="DV36" s="90">
        <v>-252.37442017325205</v>
      </c>
      <c r="DW36" s="90">
        <v>-204.48711977350402</v>
      </c>
      <c r="DX36" s="90">
        <v>-62.9800285328732</v>
      </c>
      <c r="DY36" s="90">
        <v>-328.835509461975</v>
      </c>
      <c r="DZ36" s="90">
        <v>-722.701773832781</v>
      </c>
      <c r="EA36" s="90">
        <v>0</v>
      </c>
      <c r="EB36" s="90">
        <v>-586.744064361076</v>
      </c>
      <c r="EC36" s="90">
        <v>-581.8673822703549</v>
      </c>
      <c r="ED36" s="90">
        <v>-1363.32332479258</v>
      </c>
      <c r="EE36" s="90">
        <v>-1042.84130860423</v>
      </c>
      <c r="EF36" s="90">
        <v>-805.0470992921871</v>
      </c>
      <c r="EG36" s="90">
        <v>-635.643820742338</v>
      </c>
      <c r="EH36" s="90">
        <v>-106.33517327800101</v>
      </c>
      <c r="EI36" s="90">
        <v>-158.99895918665</v>
      </c>
      <c r="EJ36" s="90">
        <v>-1436.33409342862</v>
      </c>
      <c r="EK36" s="90">
        <v>-479.494726464426</v>
      </c>
      <c r="EL36" s="100">
        <v>-709.48229313172</v>
      </c>
      <c r="EM36" s="90">
        <v>0</v>
      </c>
      <c r="EN36" s="90">
        <v>-603.3622402782009</v>
      </c>
      <c r="EO36" s="90">
        <v>-327.074700221637</v>
      </c>
      <c r="EP36" s="90">
        <v>-824.1685733332649</v>
      </c>
      <c r="EQ36" s="90">
        <v>-485.8875255248431</v>
      </c>
      <c r="ER36" s="90">
        <v>-906.7954572329242</v>
      </c>
      <c r="ES36" s="90">
        <v>-471.7328957318501</v>
      </c>
      <c r="ET36" s="90">
        <v>-794.7864246518649</v>
      </c>
      <c r="EU36" s="90">
        <v>-601.98079256467</v>
      </c>
      <c r="EV36" s="90">
        <v>-1791.4504677019602</v>
      </c>
      <c r="EW36" s="90">
        <v>-874.442625481225</v>
      </c>
      <c r="EX36" s="90">
        <v>-446.002867812594</v>
      </c>
      <c r="EY36" s="90">
        <v>0</v>
      </c>
      <c r="EZ36" s="90">
        <v>-360.36465105055</v>
      </c>
      <c r="FA36" s="90">
        <v>-743.012889688905</v>
      </c>
      <c r="FB36" s="90">
        <v>-1250.21455323453</v>
      </c>
      <c r="FC36" s="90">
        <v>-1597.82188870288</v>
      </c>
      <c r="FD36" s="90">
        <v>-1514.52223289442</v>
      </c>
      <c r="FE36" s="90">
        <v>-1293.1862765875899</v>
      </c>
      <c r="FF36" s="90">
        <v>-1602.1766555172999</v>
      </c>
      <c r="FG36" s="90">
        <v>-1241.15673416904</v>
      </c>
      <c r="FH36" s="90">
        <v>-814.69810570689</v>
      </c>
      <c r="FI36" s="90">
        <v>-165.123067880269</v>
      </c>
      <c r="FJ36" s="90">
        <v>-482.86815344209805</v>
      </c>
      <c r="FK36" s="90">
        <v>0.006347525200000031</v>
      </c>
      <c r="FL36" s="90">
        <v>-915.9781690892429</v>
      </c>
      <c r="FM36" s="90">
        <v>-882.699617957728</v>
      </c>
      <c r="FN36" s="90">
        <v>-268.932473427702</v>
      </c>
      <c r="FO36" s="90">
        <v>-1359.54038211793</v>
      </c>
      <c r="FP36" s="90">
        <v>-1132.9281457582802</v>
      </c>
      <c r="FQ36" s="90">
        <v>-955.577408595199</v>
      </c>
      <c r="FR36" s="90">
        <v>-557.503428075182</v>
      </c>
      <c r="FS36" s="90">
        <v>-615.651324717308</v>
      </c>
      <c r="FT36" s="90">
        <v>-1384.23146108419</v>
      </c>
      <c r="FU36" s="90">
        <v>-871.251866576396</v>
      </c>
      <c r="FV36" s="90">
        <v>-503.434703714838</v>
      </c>
      <c r="FW36" s="90">
        <v>0</v>
      </c>
      <c r="FX36" s="90">
        <v>-433.611691393144</v>
      </c>
      <c r="FY36" s="90">
        <v>-641.9627997885079</v>
      </c>
      <c r="FZ36" s="90">
        <v>-1530.5464440225699</v>
      </c>
      <c r="GA36" s="90">
        <v>-1180.7999526166</v>
      </c>
      <c r="GB36" s="90">
        <v>-553.6423957728</v>
      </c>
      <c r="GC36" s="90">
        <v>-235.726730062113</v>
      </c>
      <c r="GD36" s="90">
        <v>-582.454970978206</v>
      </c>
      <c r="GE36" s="90">
        <v>-785.9475715699369</v>
      </c>
      <c r="GF36" s="90">
        <v>-1319.52051625851</v>
      </c>
      <c r="GG36" s="90">
        <v>-520.0349337880621</v>
      </c>
      <c r="GH36" s="90">
        <v>-351.9400331786021</v>
      </c>
      <c r="GI36" s="90">
        <v>0</v>
      </c>
      <c r="GJ36" s="90">
        <v>-1694.408792110298</v>
      </c>
      <c r="GK36" s="90">
        <v>-1125.300163334489</v>
      </c>
      <c r="GL36" s="90">
        <v>-845.727512547694</v>
      </c>
      <c r="GM36" s="90">
        <v>-149.446766845001</v>
      </c>
      <c r="GN36" s="90">
        <v>-554.166333752734</v>
      </c>
      <c r="GO36" s="90">
        <v>-123.305353310599</v>
      </c>
      <c r="GP36" s="90">
        <v>-339.801834876584</v>
      </c>
      <c r="GQ36" s="90">
        <v>-982.706597919425</v>
      </c>
      <c r="GR36" s="90">
        <v>-504.684375</v>
      </c>
      <c r="GS36" s="90">
        <v>-1310.428036581687</v>
      </c>
    </row>
    <row r="37" spans="2:201" ht="12">
      <c r="B37" s="58"/>
      <c r="D37" s="58"/>
      <c r="E37" s="58"/>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DA37" s="69"/>
      <c r="DB37" s="69"/>
      <c r="DC37" s="69"/>
      <c r="DD37" s="69"/>
      <c r="DE37" s="69"/>
      <c r="DF37" s="69"/>
      <c r="DG37" s="69"/>
      <c r="DH37" s="69"/>
      <c r="DI37" s="69"/>
      <c r="DJ37" s="69"/>
      <c r="DK37" s="69"/>
      <c r="DL37" s="69"/>
      <c r="DM37" s="90"/>
      <c r="EE37" s="90"/>
      <c r="EF37" s="90"/>
      <c r="EG37" s="90"/>
      <c r="EH37" s="90"/>
      <c r="EI37" s="90"/>
      <c r="EJ37" s="90"/>
      <c r="EK37" s="90"/>
      <c r="EL37" s="10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row>
    <row r="38" spans="2:201" ht="12">
      <c r="B38" s="58"/>
      <c r="D38" s="58"/>
      <c r="E38" s="58"/>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DA38" s="69"/>
      <c r="DB38" s="69"/>
      <c r="DC38" s="69"/>
      <c r="DD38" s="69"/>
      <c r="DE38" s="69"/>
      <c r="DF38" s="69"/>
      <c r="DG38" s="69"/>
      <c r="DH38" s="69"/>
      <c r="DI38" s="69"/>
      <c r="DJ38" s="69"/>
      <c r="DK38" s="69"/>
      <c r="DL38" s="69"/>
      <c r="DM38" s="90"/>
      <c r="EE38" s="90"/>
      <c r="EF38" s="90"/>
      <c r="EG38" s="90"/>
      <c r="EH38" s="90"/>
      <c r="EI38" s="90"/>
      <c r="EJ38" s="90"/>
      <c r="EK38" s="90"/>
      <c r="EL38" s="10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row>
    <row r="39" spans="1:201" ht="12.75">
      <c r="A39" s="63">
        <v>2</v>
      </c>
      <c r="B39" s="64" t="s">
        <v>24</v>
      </c>
      <c r="C39" s="58"/>
      <c r="D39" s="58"/>
      <c r="E39" s="58"/>
      <c r="F39" s="69">
        <v>5354.046345</v>
      </c>
      <c r="G39" s="69">
        <v>5475.241255</v>
      </c>
      <c r="H39" s="69">
        <v>5598.565718</v>
      </c>
      <c r="I39" s="69">
        <v>5571.160879</v>
      </c>
      <c r="J39" s="69">
        <v>5341.103938</v>
      </c>
      <c r="K39" s="69">
        <v>5269.753412</v>
      </c>
      <c r="L39" s="69">
        <v>5187.842772</v>
      </c>
      <c r="M39" s="69">
        <v>5044.803576</v>
      </c>
      <c r="N39" s="69">
        <v>5154.820211</v>
      </c>
      <c r="O39" s="69">
        <v>4375.243095</v>
      </c>
      <c r="P39" s="69">
        <v>4354.779671</v>
      </c>
      <c r="Q39" s="69">
        <v>4323.751823</v>
      </c>
      <c r="R39" s="69">
        <v>4252.798467</v>
      </c>
      <c r="S39" s="69">
        <v>3920.476109</v>
      </c>
      <c r="T39" s="69">
        <v>3905.800544</v>
      </c>
      <c r="U39" s="69">
        <v>3805.781671</v>
      </c>
      <c r="V39" s="69">
        <v>3780.335925</v>
      </c>
      <c r="W39" s="69">
        <v>4297.814675</v>
      </c>
      <c r="X39" s="69">
        <v>4328.294305975854</v>
      </c>
      <c r="Y39" s="69">
        <v>4261.989002539596</v>
      </c>
      <c r="Z39" s="69">
        <v>4078.500847851996</v>
      </c>
      <c r="AA39" s="69">
        <v>3928.947706354277</v>
      </c>
      <c r="AB39" s="69">
        <v>4116.487574376091</v>
      </c>
      <c r="AC39" s="69">
        <v>4291.092691311923</v>
      </c>
      <c r="AD39" s="69">
        <v>4184.279673434302</v>
      </c>
      <c r="AE39" s="69">
        <v>4355.4902951355325</v>
      </c>
      <c r="AF39" s="69">
        <v>5060.52996359293</v>
      </c>
      <c r="AG39" s="69">
        <v>4823.285799005012</v>
      </c>
      <c r="AH39" s="69">
        <v>4802.378329779839</v>
      </c>
      <c r="AI39" s="69">
        <v>5063.587333849945</v>
      </c>
      <c r="AJ39" s="69">
        <v>4876.831508244822</v>
      </c>
      <c r="AK39" s="69">
        <v>4899.298291261684</v>
      </c>
      <c r="AL39" s="69">
        <v>4901.821470775304</v>
      </c>
      <c r="AM39" s="69">
        <v>4526.7868003413805</v>
      </c>
      <c r="AN39" s="69">
        <v>4645.664339465005</v>
      </c>
      <c r="AO39" s="69">
        <v>5600.621659055935</v>
      </c>
      <c r="AP39" s="69">
        <v>5496.100799576314</v>
      </c>
      <c r="AQ39" s="69">
        <v>5520.587542603206</v>
      </c>
      <c r="AR39" s="69">
        <v>5878.895479909534</v>
      </c>
      <c r="AS39" s="69">
        <v>5842.248547919198</v>
      </c>
      <c r="AT39" s="69">
        <v>5815.55766169805</v>
      </c>
      <c r="AU39" s="69">
        <v>6207.251826028829</v>
      </c>
      <c r="AV39" s="69">
        <v>6210.933039692113</v>
      </c>
      <c r="AW39" s="69">
        <v>6120.506264901485</v>
      </c>
      <c r="AX39" s="69">
        <v>6268.384709555201</v>
      </c>
      <c r="AY39" s="69">
        <v>6264.493379645605</v>
      </c>
      <c r="AZ39" s="69">
        <v>6349.338648350704</v>
      </c>
      <c r="BA39" s="69">
        <v>6500.455846134732</v>
      </c>
      <c r="BB39" s="69">
        <v>6417.4368231218805</v>
      </c>
      <c r="BC39" s="69">
        <v>6371.387910485852</v>
      </c>
      <c r="BD39" s="69">
        <v>6791.366954067228</v>
      </c>
      <c r="BE39" s="69">
        <v>6690.024582046599</v>
      </c>
      <c r="BF39" s="69">
        <v>6701.98057318236</v>
      </c>
      <c r="BG39" s="69">
        <v>6331.972305547683</v>
      </c>
      <c r="BH39" s="69">
        <v>6308.022285218235</v>
      </c>
      <c r="BI39" s="69">
        <v>6297.950117882313</v>
      </c>
      <c r="BJ39" s="69">
        <v>6322.209005710162</v>
      </c>
      <c r="BK39" s="69">
        <v>5957.191158971436</v>
      </c>
      <c r="BL39" s="69">
        <v>6018.7870552039985</v>
      </c>
      <c r="BM39" s="69">
        <v>5675.434566773216</v>
      </c>
      <c r="BN39" s="69">
        <v>5577.122377163257</v>
      </c>
      <c r="BO39" s="69">
        <v>5594.37020992745</v>
      </c>
      <c r="BP39" s="69">
        <v>5514.31327458268</v>
      </c>
      <c r="BQ39" s="69">
        <v>5507.163061297312</v>
      </c>
      <c r="BR39" s="69">
        <v>5608.6686443901835</v>
      </c>
      <c r="BS39" s="69">
        <v>5533.05878074353</v>
      </c>
      <c r="BT39" s="69">
        <v>5364.98025978915</v>
      </c>
      <c r="BU39" s="69">
        <v>5276.58014342056</v>
      </c>
      <c r="BV39" s="69">
        <v>5198.391493943685</v>
      </c>
      <c r="BW39" s="69">
        <v>5216.21586037805</v>
      </c>
      <c r="BX39" s="69">
        <v>4567.4051549683</v>
      </c>
      <c r="BY39" s="69">
        <v>4302.311490581221</v>
      </c>
      <c r="BZ39" s="69">
        <v>3684.9077137803</v>
      </c>
      <c r="CA39" s="69">
        <v>3702.12009930586</v>
      </c>
      <c r="CB39" s="69">
        <v>3621.28395554636</v>
      </c>
      <c r="CC39" s="69">
        <v>3612.1399299938803</v>
      </c>
      <c r="CD39" s="69">
        <v>3394.3830617555304</v>
      </c>
      <c r="CE39" s="69">
        <v>1764.62393692418</v>
      </c>
      <c r="CF39" s="69">
        <v>1781.7291524508303</v>
      </c>
      <c r="CG39" s="69">
        <v>1766.5440172929502</v>
      </c>
      <c r="CH39" s="69">
        <v>1770.94430598559</v>
      </c>
      <c r="CI39" s="69">
        <v>1805.2449613900799</v>
      </c>
      <c r="CJ39" s="69">
        <v>1765.09513008944</v>
      </c>
      <c r="CK39" s="69">
        <v>2261.7623162688396</v>
      </c>
      <c r="CL39" s="69">
        <v>2265.89816371033</v>
      </c>
      <c r="CM39" s="69">
        <v>1995.0416172817902</v>
      </c>
      <c r="CN39" s="69">
        <v>1935.4197122347</v>
      </c>
      <c r="CO39" s="69">
        <v>1642.8688385092803</v>
      </c>
      <c r="CP39" s="69">
        <v>1491.89746836337</v>
      </c>
      <c r="CQ39" s="69">
        <v>1413.5739179181505</v>
      </c>
      <c r="CR39" s="69">
        <v>1379.3195951756097</v>
      </c>
      <c r="CS39" s="69">
        <v>1211.56953686694</v>
      </c>
      <c r="CT39" s="69">
        <v>1203.89234814895</v>
      </c>
      <c r="CU39" s="69">
        <v>1191.2147001586695</v>
      </c>
      <c r="CV39" s="69">
        <v>1133.0290842337201</v>
      </c>
      <c r="CW39" s="69">
        <v>1135.06619241307</v>
      </c>
      <c r="CX39" s="69">
        <v>1110.18150690747</v>
      </c>
      <c r="CY39" s="69">
        <v>1107.172830122</v>
      </c>
      <c r="CZ39" s="87">
        <v>1103.2906174858201</v>
      </c>
      <c r="DA39" s="69">
        <v>1114.08502605827</v>
      </c>
      <c r="DB39" s="69">
        <v>1111.25764480353</v>
      </c>
      <c r="DC39" s="69">
        <v>1098.86595201883</v>
      </c>
      <c r="DD39" s="69">
        <v>1102.29881280558</v>
      </c>
      <c r="DE39" s="69">
        <v>1095.9162945227802</v>
      </c>
      <c r="DF39" s="69">
        <v>1114.71762721462</v>
      </c>
      <c r="DG39" s="69">
        <v>1140.79806742345</v>
      </c>
      <c r="DH39" s="69">
        <v>1364.50864446575</v>
      </c>
      <c r="DI39" s="69">
        <v>1365.6937093847598</v>
      </c>
      <c r="DJ39" s="69">
        <v>1292.8432417477898</v>
      </c>
      <c r="DK39" s="69">
        <v>1252.1647181500298</v>
      </c>
      <c r="DL39" s="69">
        <v>1242.06687288047</v>
      </c>
      <c r="DM39" s="90">
        <v>1146.8282189950098</v>
      </c>
      <c r="DN39" s="90">
        <v>2357.5299128797797</v>
      </c>
      <c r="DO39" s="90">
        <v>2350.08446013298</v>
      </c>
      <c r="DP39" s="90">
        <v>2189.7825380578697</v>
      </c>
      <c r="DQ39" s="90">
        <v>2152.17854998462</v>
      </c>
      <c r="DR39" s="90">
        <v>2434.2943999168924</v>
      </c>
      <c r="DS39" s="90">
        <v>2613.74085701886</v>
      </c>
      <c r="DT39" s="90">
        <v>3281.8944292880697</v>
      </c>
      <c r="DU39" s="90">
        <v>3509.6205360520103</v>
      </c>
      <c r="DV39" s="90">
        <v>3457.7944365300095</v>
      </c>
      <c r="DW39" s="90">
        <v>3479.251594883991</v>
      </c>
      <c r="DX39" s="90">
        <v>3943.86139045789</v>
      </c>
      <c r="DY39" s="90">
        <v>3956.7696774798696</v>
      </c>
      <c r="DZ39" s="90">
        <v>3424.4414149876798</v>
      </c>
      <c r="EA39" s="90">
        <v>3332.8155191111005</v>
      </c>
      <c r="EB39" s="90">
        <v>3304.1153235954102</v>
      </c>
      <c r="EC39" s="90">
        <v>3228.5279523465465</v>
      </c>
      <c r="ED39" s="90">
        <v>3515.367108830394</v>
      </c>
      <c r="EE39" s="90">
        <v>3498.218290096199</v>
      </c>
      <c r="EF39" s="90">
        <v>4160.865381401476</v>
      </c>
      <c r="EG39" s="90">
        <v>4077.3524030229883</v>
      </c>
      <c r="EH39" s="90">
        <v>4185.985221040106</v>
      </c>
      <c r="EI39" s="90">
        <v>4078.3978266375007</v>
      </c>
      <c r="EJ39" s="90">
        <v>4857.593385208902</v>
      </c>
      <c r="EK39" s="90">
        <v>4901.120689133724</v>
      </c>
      <c r="EL39" s="100">
        <v>4473.869485417211</v>
      </c>
      <c r="EM39" s="90">
        <v>4891.5765765871065</v>
      </c>
      <c r="EN39" s="90">
        <v>5213.523740609276</v>
      </c>
      <c r="EO39" s="90">
        <v>5249.800322772684</v>
      </c>
      <c r="EP39" s="90">
        <v>7039.334830384853</v>
      </c>
      <c r="EQ39" s="90">
        <v>7191.043475119563</v>
      </c>
      <c r="ER39" s="90">
        <v>7107.4598384841</v>
      </c>
      <c r="ES39" s="90">
        <v>7101.788759204515</v>
      </c>
      <c r="ET39" s="90">
        <v>7521.7119355001905</v>
      </c>
      <c r="EU39" s="90">
        <v>7570.445498103498</v>
      </c>
      <c r="EV39" s="90">
        <v>7679.910021916443</v>
      </c>
      <c r="EW39" s="90">
        <v>7799.316931767924</v>
      </c>
      <c r="EX39" s="90">
        <v>7630.43581957535</v>
      </c>
      <c r="EY39" s="90">
        <v>8441.086677199193</v>
      </c>
      <c r="EZ39" s="90">
        <v>8528.011846798228</v>
      </c>
      <c r="FA39" s="90">
        <v>8966.74231258077</v>
      </c>
      <c r="FB39" s="90">
        <v>8968.63284694613</v>
      </c>
      <c r="FC39" s="90">
        <v>9118.924267988581</v>
      </c>
      <c r="FD39" s="90">
        <v>8882.291879057575</v>
      </c>
      <c r="FE39" s="90">
        <v>9043.68723937863</v>
      </c>
      <c r="FF39" s="90">
        <v>9013.327348309473</v>
      </c>
      <c r="FG39" s="90">
        <v>9048.542337865196</v>
      </c>
      <c r="FH39" s="90">
        <v>9201.225427033703</v>
      </c>
      <c r="FI39" s="90">
        <v>9066.985792694868</v>
      </c>
      <c r="FJ39" s="90">
        <v>8768.553522399747</v>
      </c>
      <c r="FK39" s="90">
        <v>8862.679773819613</v>
      </c>
      <c r="FL39" s="90">
        <v>9190.424555164878</v>
      </c>
      <c r="FM39" s="90">
        <v>8624.411785407894</v>
      </c>
      <c r="FN39" s="90">
        <v>8640.969191370572</v>
      </c>
      <c r="FO39" s="90">
        <v>8701.7823168654</v>
      </c>
      <c r="FP39" s="90">
        <v>8300.32115100495</v>
      </c>
      <c r="FQ39" s="90">
        <v>8518.111602280253</v>
      </c>
      <c r="FR39" s="90">
        <v>8649.783798269944</v>
      </c>
      <c r="FS39" s="90">
        <v>8199.826766337585</v>
      </c>
      <c r="FT39" s="90">
        <v>8325.115409411448</v>
      </c>
      <c r="FU39" s="90">
        <v>7884.09686708491</v>
      </c>
      <c r="FV39" s="90">
        <v>7909.505554908722</v>
      </c>
      <c r="FW39" s="90">
        <v>7991.163959763229</v>
      </c>
      <c r="FX39" s="90">
        <v>7813.457880424867</v>
      </c>
      <c r="FY39" s="90">
        <v>7927.105584095423</v>
      </c>
      <c r="FZ39" s="90">
        <v>7708.259003808765</v>
      </c>
      <c r="GA39" s="90">
        <v>7728.83862405369</v>
      </c>
      <c r="GB39" s="90">
        <v>7518.025029991257</v>
      </c>
      <c r="GC39" s="90">
        <v>7838.388807430878</v>
      </c>
      <c r="GD39" s="90">
        <v>7764.798325828359</v>
      </c>
      <c r="GE39" s="90">
        <v>7529.504416013937</v>
      </c>
      <c r="GF39" s="90">
        <v>7202.611582605393</v>
      </c>
      <c r="GG39" s="90">
        <v>7181.9644353932035</v>
      </c>
      <c r="GH39" s="90">
        <v>6968.553165890947</v>
      </c>
      <c r="GI39" s="90">
        <v>5357.906201759609</v>
      </c>
      <c r="GJ39" s="90">
        <v>5073.930476388346</v>
      </c>
      <c r="GK39" s="90">
        <v>4668.372815476033</v>
      </c>
      <c r="GL39" s="90">
        <v>4345.452480176712</v>
      </c>
      <c r="GM39" s="90">
        <v>4430.283712610802</v>
      </c>
      <c r="GN39" s="90">
        <v>4262.498146084147</v>
      </c>
      <c r="GO39" s="90">
        <v>4271.829123350513</v>
      </c>
      <c r="GP39" s="90">
        <v>4236.321655201847</v>
      </c>
      <c r="GQ39" s="90">
        <v>4403.560073309231</v>
      </c>
      <c r="GR39" s="90">
        <v>4324.400671311542</v>
      </c>
      <c r="GS39" s="90">
        <v>4253.7888743017065</v>
      </c>
    </row>
    <row r="40" spans="2:201" ht="12">
      <c r="B40" s="58"/>
      <c r="C40" s="58"/>
      <c r="D40" s="58"/>
      <c r="E40" s="5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DA40" s="69"/>
      <c r="DB40" s="69"/>
      <c r="DC40" s="69"/>
      <c r="DD40" s="69"/>
      <c r="DE40" s="69"/>
      <c r="DF40" s="69"/>
      <c r="DG40" s="69"/>
      <c r="DH40" s="69"/>
      <c r="DI40" s="69"/>
      <c r="DJ40" s="69"/>
      <c r="DK40" s="69"/>
      <c r="DL40" s="69"/>
      <c r="DM40" s="90"/>
      <c r="EE40" s="90"/>
      <c r="EF40" s="90"/>
      <c r="EG40" s="90"/>
      <c r="EH40" s="90"/>
      <c r="EI40" s="90"/>
      <c r="EJ40" s="90"/>
      <c r="EK40" s="90"/>
      <c r="EL40" s="10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row>
    <row r="41" spans="1:201" ht="12.75">
      <c r="A41" s="63">
        <v>3</v>
      </c>
      <c r="B41" s="64" t="s">
        <v>25</v>
      </c>
      <c r="C41" s="58"/>
      <c r="D41" s="58"/>
      <c r="E41" s="58"/>
      <c r="F41" s="69">
        <v>318.800524</v>
      </c>
      <c r="G41" s="69">
        <v>306.333161</v>
      </c>
      <c r="H41" s="69">
        <v>363.902915</v>
      </c>
      <c r="I41" s="69">
        <v>344.8347</v>
      </c>
      <c r="J41" s="69">
        <v>339.916462</v>
      </c>
      <c r="K41" s="69">
        <v>512.192155</v>
      </c>
      <c r="L41" s="69">
        <v>475.906675</v>
      </c>
      <c r="M41" s="69">
        <v>489.57128</v>
      </c>
      <c r="N41" s="69">
        <v>466.80034</v>
      </c>
      <c r="O41" s="69">
        <v>323.475648</v>
      </c>
      <c r="P41" s="69">
        <v>314.47093</v>
      </c>
      <c r="Q41" s="69">
        <v>405.885063</v>
      </c>
      <c r="R41" s="69">
        <v>363.752861</v>
      </c>
      <c r="S41" s="69">
        <v>271.098404</v>
      </c>
      <c r="T41" s="69">
        <v>347.659854</v>
      </c>
      <c r="U41" s="69">
        <v>320.64614</v>
      </c>
      <c r="V41" s="69">
        <v>363.952273</v>
      </c>
      <c r="W41" s="69">
        <v>327.299398</v>
      </c>
      <c r="X41" s="69">
        <v>294.14585503440475</v>
      </c>
      <c r="Y41" s="69">
        <v>366.9490139352048</v>
      </c>
      <c r="Z41" s="69">
        <v>350.43302014702874</v>
      </c>
      <c r="AA41" s="69">
        <v>284.2178617392119</v>
      </c>
      <c r="AB41" s="69">
        <v>358.85457740987596</v>
      </c>
      <c r="AC41" s="69">
        <v>353.6915545955864</v>
      </c>
      <c r="AD41" s="69">
        <v>375.0173816146399</v>
      </c>
      <c r="AE41" s="69">
        <v>376.41966613676016</v>
      </c>
      <c r="AF41" s="69">
        <v>342.366860776629</v>
      </c>
      <c r="AG41" s="69">
        <v>328.38599470513077</v>
      </c>
      <c r="AH41" s="69">
        <v>326.8126678247729</v>
      </c>
      <c r="AI41" s="69">
        <v>283.58106513506215</v>
      </c>
      <c r="AJ41" s="69">
        <v>291.57218304799216</v>
      </c>
      <c r="AK41" s="69">
        <v>300.5410070601445</v>
      </c>
      <c r="AL41" s="69">
        <v>288.16236607023984</v>
      </c>
      <c r="AM41" s="69">
        <v>292.94834963328645</v>
      </c>
      <c r="AN41" s="69">
        <v>307.29699076339534</v>
      </c>
      <c r="AO41" s="69">
        <v>299.7514800202</v>
      </c>
      <c r="AP41" s="69">
        <v>299.83681200052314</v>
      </c>
      <c r="AQ41" s="69">
        <v>366.17357267788367</v>
      </c>
      <c r="AR41" s="69">
        <v>357.74969266429065</v>
      </c>
      <c r="AS41" s="69">
        <v>366.0218032937836</v>
      </c>
      <c r="AT41" s="69">
        <v>366.31142920707924</v>
      </c>
      <c r="AU41" s="69">
        <v>349.526675163749</v>
      </c>
      <c r="AV41" s="69">
        <v>348.9935162051811</v>
      </c>
      <c r="AW41" s="69">
        <v>348.4045460590667</v>
      </c>
      <c r="AX41" s="69">
        <v>324.55749316465807</v>
      </c>
      <c r="AY41" s="69">
        <v>382.26508398436795</v>
      </c>
      <c r="AZ41" s="69">
        <v>403.5960897685931</v>
      </c>
      <c r="BA41" s="69">
        <v>400.43310882584905</v>
      </c>
      <c r="BB41" s="69">
        <v>370.46409469177087</v>
      </c>
      <c r="BC41" s="69">
        <v>376.40366993654845</v>
      </c>
      <c r="BD41" s="69">
        <v>388.5007127155439</v>
      </c>
      <c r="BE41" s="69">
        <v>382.2838080553894</v>
      </c>
      <c r="BF41" s="69">
        <v>389.20261738269073</v>
      </c>
      <c r="BG41" s="69">
        <v>378.7439449939375</v>
      </c>
      <c r="BH41" s="69">
        <v>331.00950962937037</v>
      </c>
      <c r="BI41" s="69">
        <v>341.6000703584449</v>
      </c>
      <c r="BJ41" s="69">
        <v>342.0451145500237</v>
      </c>
      <c r="BK41" s="69">
        <v>323.5239749346375</v>
      </c>
      <c r="BL41" s="69">
        <v>340.21196764553576</v>
      </c>
      <c r="BM41" s="69">
        <v>298.67877320872225</v>
      </c>
      <c r="BN41" s="69">
        <v>294.4876268061245</v>
      </c>
      <c r="BO41" s="69">
        <v>304.8456238618389</v>
      </c>
      <c r="BP41" s="69">
        <v>302.80560866471217</v>
      </c>
      <c r="BQ41" s="69">
        <v>307.3843554613611</v>
      </c>
      <c r="BR41" s="69">
        <v>324.4737523613747</v>
      </c>
      <c r="BS41" s="69">
        <v>328.012115932429</v>
      </c>
      <c r="BT41" s="69">
        <v>326.12296665039497</v>
      </c>
      <c r="BU41" s="69">
        <v>337.48155927206</v>
      </c>
      <c r="BV41" s="69">
        <v>332.820230024352</v>
      </c>
      <c r="BW41" s="69">
        <v>306.070523513192</v>
      </c>
      <c r="BX41" s="69">
        <v>305.260346751101</v>
      </c>
      <c r="BY41" s="69">
        <v>298.11443897506405</v>
      </c>
      <c r="BZ41" s="69">
        <v>292.714115855861</v>
      </c>
      <c r="CA41" s="69">
        <v>298.480303890042</v>
      </c>
      <c r="CB41" s="69">
        <v>296.357999011165</v>
      </c>
      <c r="CC41" s="69">
        <v>290.115631857342</v>
      </c>
      <c r="CD41" s="69">
        <v>285.669490132399</v>
      </c>
      <c r="CE41" s="69">
        <v>286.698521326227</v>
      </c>
      <c r="CF41" s="69">
        <v>289.934052155946</v>
      </c>
      <c r="CG41" s="69">
        <v>314.04251910723</v>
      </c>
      <c r="CH41" s="69">
        <v>315.316170153692</v>
      </c>
      <c r="CI41" s="69">
        <v>321.92733821445</v>
      </c>
      <c r="CJ41" s="69">
        <v>311.985661068718</v>
      </c>
      <c r="CK41" s="69">
        <v>308.893324375396</v>
      </c>
      <c r="CL41" s="69">
        <v>309.832927016851</v>
      </c>
      <c r="CM41" s="69">
        <v>407.634737220115</v>
      </c>
      <c r="CN41" s="69">
        <v>405.208405177703</v>
      </c>
      <c r="CO41" s="69">
        <v>405.31246908020006</v>
      </c>
      <c r="CP41" s="69">
        <v>396.58108657192304</v>
      </c>
      <c r="CQ41" s="69">
        <v>395.705190344956</v>
      </c>
      <c r="CR41" s="69">
        <v>391.956985770099</v>
      </c>
      <c r="CS41" s="69">
        <v>374.33502216551295</v>
      </c>
      <c r="CT41" s="69">
        <v>381.736575250768</v>
      </c>
      <c r="CU41" s="69">
        <v>373.079441733898</v>
      </c>
      <c r="CV41" s="69">
        <v>345.787890017722</v>
      </c>
      <c r="CW41" s="69">
        <v>346.409592804414</v>
      </c>
      <c r="CX41" s="69">
        <v>349.9866694999081</v>
      </c>
      <c r="CY41" s="69">
        <v>374.781790449294</v>
      </c>
      <c r="CZ41" s="87">
        <v>380.655522926534</v>
      </c>
      <c r="DA41" s="69">
        <v>384.3797921034011</v>
      </c>
      <c r="DB41" s="69">
        <v>362.444304870298</v>
      </c>
      <c r="DC41" s="69">
        <v>359.77756376741496</v>
      </c>
      <c r="DD41" s="69">
        <v>363.60445121334703</v>
      </c>
      <c r="DE41" s="69">
        <v>343.14694610409504</v>
      </c>
      <c r="DF41" s="69">
        <v>350.38039978155507</v>
      </c>
      <c r="DG41" s="69">
        <v>345.965755887682</v>
      </c>
      <c r="DH41" s="69">
        <v>385.11144357755296</v>
      </c>
      <c r="DI41" s="69">
        <v>388.183894796144</v>
      </c>
      <c r="DJ41" s="69">
        <v>506.722591739311</v>
      </c>
      <c r="DK41" s="69">
        <v>472.382339467901</v>
      </c>
      <c r="DL41" s="69">
        <v>468.5729015378281</v>
      </c>
      <c r="DM41" s="90">
        <v>447.834634386117</v>
      </c>
      <c r="DN41" s="90">
        <v>434.514821271319</v>
      </c>
      <c r="DO41" s="90">
        <v>447.933007007137</v>
      </c>
      <c r="DP41" s="90">
        <v>433.872121000921</v>
      </c>
      <c r="DQ41" s="90">
        <v>423.32573705012607</v>
      </c>
      <c r="DR41" s="90">
        <v>431.319928096399</v>
      </c>
      <c r="DS41" s="90">
        <v>432.116173758172</v>
      </c>
      <c r="DT41" s="90">
        <v>444.86577100587</v>
      </c>
      <c r="DU41" s="90">
        <v>414.55671574108806</v>
      </c>
      <c r="DV41" s="90">
        <v>404.82016127647705</v>
      </c>
      <c r="DW41" s="90">
        <v>12856.858250575602</v>
      </c>
      <c r="DX41" s="90">
        <v>13842.523047342902</v>
      </c>
      <c r="DY41" s="90">
        <v>13910.6785587318</v>
      </c>
      <c r="DZ41" s="90">
        <v>14732.335172990799</v>
      </c>
      <c r="EA41" s="90">
        <v>14343.5730957694</v>
      </c>
      <c r="EB41" s="90">
        <v>14220.054902253501</v>
      </c>
      <c r="EC41" s="90">
        <v>14022.33429767</v>
      </c>
      <c r="ED41" s="90">
        <v>13891.4336002557</v>
      </c>
      <c r="EE41" s="90">
        <v>13826.287768744303</v>
      </c>
      <c r="EF41" s="90">
        <v>13489.5485907564</v>
      </c>
      <c r="EG41" s="90">
        <v>13531.3623211015</v>
      </c>
      <c r="EH41" s="90">
        <v>13894.328675229</v>
      </c>
      <c r="EI41" s="90">
        <v>13806.397993664801</v>
      </c>
      <c r="EJ41" s="90">
        <v>14240.0764219222</v>
      </c>
      <c r="EK41" s="90">
        <v>14382.8258241044</v>
      </c>
      <c r="EL41" s="100">
        <v>13961.806593693898</v>
      </c>
      <c r="EM41" s="90">
        <v>14118.3774817945</v>
      </c>
      <c r="EN41" s="90">
        <v>14319.239575796602</v>
      </c>
      <c r="EO41" s="90">
        <v>14421.0916006421</v>
      </c>
      <c r="EP41" s="90">
        <v>14749.270708142201</v>
      </c>
      <c r="EQ41" s="90">
        <v>15069.218293297901</v>
      </c>
      <c r="ER41" s="90">
        <v>14914.3727309303</v>
      </c>
      <c r="ES41" s="90">
        <v>14939.4672333405</v>
      </c>
      <c r="ET41" s="90">
        <v>15025.268423903</v>
      </c>
      <c r="EU41" s="90">
        <v>15122.617880358099</v>
      </c>
      <c r="EV41" s="90">
        <v>14680.418497868099</v>
      </c>
      <c r="EW41" s="90">
        <v>14908.6690076773</v>
      </c>
      <c r="EX41" s="90">
        <v>14585.8468286474</v>
      </c>
      <c r="EY41" s="90">
        <v>14592.6475572698</v>
      </c>
      <c r="EZ41" s="90">
        <v>14741.3695614051</v>
      </c>
      <c r="FA41" s="90">
        <v>14858.339919610602</v>
      </c>
      <c r="FB41" s="90">
        <v>14809.690031748602</v>
      </c>
      <c r="FC41" s="90">
        <v>14823.6479989722</v>
      </c>
      <c r="FD41" s="90">
        <v>14438.2869206634</v>
      </c>
      <c r="FE41" s="90">
        <v>14510.298938869302</v>
      </c>
      <c r="FF41" s="90">
        <v>14459.8486726976</v>
      </c>
      <c r="FG41" s="90">
        <v>14590.9941977767</v>
      </c>
      <c r="FH41" s="90">
        <v>14786.560595950998</v>
      </c>
      <c r="FI41" s="90">
        <v>14771.0279909117</v>
      </c>
      <c r="FJ41" s="90">
        <v>14764.252422219299</v>
      </c>
      <c r="FK41" s="90">
        <v>14785.973798787001</v>
      </c>
      <c r="FL41" s="90">
        <v>14828.4965092668</v>
      </c>
      <c r="FM41" s="90">
        <v>14573.45645166271</v>
      </c>
      <c r="FN41" s="90">
        <v>14412.778874346868</v>
      </c>
      <c r="FO41" s="90">
        <v>14518.419861912234</v>
      </c>
      <c r="FP41" s="90">
        <v>14419.9093019532</v>
      </c>
      <c r="FQ41" s="90">
        <v>14424.647099513752</v>
      </c>
      <c r="FR41" s="90">
        <v>14504.764870581299</v>
      </c>
      <c r="FS41" s="90">
        <v>14524.126794525593</v>
      </c>
      <c r="FT41" s="90">
        <v>14705.50038867659</v>
      </c>
      <c r="FU41" s="90">
        <v>14861.767155095587</v>
      </c>
      <c r="FV41" s="90">
        <v>14834.421441682936</v>
      </c>
      <c r="FW41" s="90">
        <v>14876.520654346119</v>
      </c>
      <c r="FX41" s="90">
        <v>14820.49219998708</v>
      </c>
      <c r="FY41" s="90">
        <v>14948.005234267963</v>
      </c>
      <c r="FZ41" s="90">
        <v>14932.53361389241</v>
      </c>
      <c r="GA41" s="90">
        <v>14965.559044887066</v>
      </c>
      <c r="GB41" s="90">
        <v>14876.415258876421</v>
      </c>
      <c r="GC41" s="90">
        <v>14907.375143420471</v>
      </c>
      <c r="GD41" s="90">
        <v>14766.7768282497</v>
      </c>
      <c r="GE41" s="90">
        <v>14642.089845016551</v>
      </c>
      <c r="GF41" s="90">
        <v>14298.169923238811</v>
      </c>
      <c r="GG41" s="90">
        <v>14257.182440658302</v>
      </c>
      <c r="GH41" s="90">
        <v>14110.461504064377</v>
      </c>
      <c r="GI41" s="90">
        <v>13962.458272545999</v>
      </c>
      <c r="GJ41" s="90">
        <v>13580.167362974458</v>
      </c>
      <c r="GK41" s="90">
        <v>13556.952578455597</v>
      </c>
      <c r="GL41" s="90">
        <v>13271.186977348614</v>
      </c>
      <c r="GM41" s="90">
        <v>13530.26320978133</v>
      </c>
      <c r="GN41" s="90">
        <v>13373.237428438364</v>
      </c>
      <c r="GO41" s="90">
        <v>13526.402968498644</v>
      </c>
      <c r="GP41" s="90">
        <v>13413.970678888758</v>
      </c>
      <c r="GQ41" s="90">
        <v>13542.753255121903</v>
      </c>
      <c r="GR41" s="90">
        <v>13501.23067998412</v>
      </c>
      <c r="GS41" s="90">
        <v>13435.154740613627</v>
      </c>
    </row>
    <row r="42" spans="2:201" ht="12">
      <c r="B42" s="58"/>
      <c r="D42" s="58"/>
      <c r="E42" s="58"/>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DA42" s="69"/>
      <c r="DB42" s="69"/>
      <c r="DC42" s="69"/>
      <c r="DD42" s="69"/>
      <c r="DE42" s="69"/>
      <c r="DF42" s="69"/>
      <c r="DG42" s="69"/>
      <c r="DH42" s="69"/>
      <c r="DI42" s="69"/>
      <c r="DJ42" s="69"/>
      <c r="DK42" s="69"/>
      <c r="DL42" s="69"/>
      <c r="DM42" s="90"/>
      <c r="EE42" s="90"/>
      <c r="EF42" s="90"/>
      <c r="EG42" s="90"/>
      <c r="EH42" s="90"/>
      <c r="EI42" s="90"/>
      <c r="EJ42" s="90"/>
      <c r="EK42" s="90"/>
      <c r="EL42" s="10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row>
    <row r="43" spans="1:201" ht="12.75">
      <c r="A43" s="71">
        <v>4</v>
      </c>
      <c r="B43" s="75" t="s">
        <v>114</v>
      </c>
      <c r="D43" s="72"/>
      <c r="E43" s="58" t="s">
        <v>27</v>
      </c>
      <c r="F43" s="69">
        <v>5666.6053294848</v>
      </c>
      <c r="G43" s="69">
        <v>5648.4976764944</v>
      </c>
      <c r="H43" s="69">
        <v>6386.470097137</v>
      </c>
      <c r="I43" s="69">
        <v>6388.414665963901</v>
      </c>
      <c r="J43" s="69">
        <v>5987.50214908055</v>
      </c>
      <c r="K43" s="69">
        <v>5964.441158646</v>
      </c>
      <c r="L43" s="69">
        <v>5592.897079888799</v>
      </c>
      <c r="M43" s="69">
        <v>5792.96489347835</v>
      </c>
      <c r="N43" s="69">
        <v>5234.31694145475</v>
      </c>
      <c r="O43" s="69">
        <v>5200.3973918158</v>
      </c>
      <c r="P43" s="69">
        <v>4927.54560657975</v>
      </c>
      <c r="Q43" s="69">
        <v>5215.13939330535</v>
      </c>
      <c r="R43" s="69">
        <v>4785.36676578</v>
      </c>
      <c r="S43" s="69">
        <v>4789.5087665205</v>
      </c>
      <c r="T43" s="69">
        <v>4510.8006631954495</v>
      </c>
      <c r="U43" s="69">
        <v>4359.829992077501</v>
      </c>
      <c r="V43" s="69">
        <v>4218.3256470381</v>
      </c>
      <c r="W43" s="69">
        <v>4273.373227855549</v>
      </c>
      <c r="X43" s="69">
        <v>3930.334230034</v>
      </c>
      <c r="Y43" s="69">
        <v>3963.2099401251003</v>
      </c>
      <c r="Z43" s="69">
        <v>3621.2634725904</v>
      </c>
      <c r="AA43" s="69">
        <v>3689.88009896025</v>
      </c>
      <c r="AB43" s="69">
        <v>3577.87979765</v>
      </c>
      <c r="AC43" s="69">
        <v>3619.1688309018004</v>
      </c>
      <c r="AD43" s="69">
        <v>3383.5693302225</v>
      </c>
      <c r="AE43" s="69">
        <v>3473.5158862949997</v>
      </c>
      <c r="AF43" s="69">
        <v>3539.7999617529003</v>
      </c>
      <c r="AG43" s="69">
        <v>3365.1750017799995</v>
      </c>
      <c r="AH43" s="69">
        <v>3148.0415352954997</v>
      </c>
      <c r="AI43" s="69">
        <v>3158.0807862449997</v>
      </c>
      <c r="AJ43" s="69">
        <v>3038.5812803883005</v>
      </c>
      <c r="AK43" s="69">
        <v>3195.1922721105</v>
      </c>
      <c r="AL43" s="69">
        <v>3047.4184504697996</v>
      </c>
      <c r="AM43" s="69">
        <v>3115.1950440595997</v>
      </c>
      <c r="AN43" s="69">
        <v>3298.3897456852</v>
      </c>
      <c r="AO43" s="69">
        <v>3216.336804772</v>
      </c>
      <c r="AP43" s="69">
        <v>3076.3674753318</v>
      </c>
      <c r="AQ43" s="69">
        <v>3158.6096220544</v>
      </c>
      <c r="AR43" s="69">
        <v>3267.4555673096997</v>
      </c>
      <c r="AS43" s="69">
        <v>3198.7157557815</v>
      </c>
      <c r="AT43" s="69">
        <v>3219.7185575235</v>
      </c>
      <c r="AU43" s="69">
        <v>3458.805697797</v>
      </c>
      <c r="AV43" s="69">
        <v>3708.4096602000004</v>
      </c>
      <c r="AW43" s="69">
        <v>3506.1255577651996</v>
      </c>
      <c r="AX43" s="69">
        <v>3376.73258006835</v>
      </c>
      <c r="AY43" s="69">
        <v>3394.249041198</v>
      </c>
      <c r="AZ43" s="69">
        <v>3639.738476127</v>
      </c>
      <c r="BA43" s="69">
        <v>3484.574114738</v>
      </c>
      <c r="BB43" s="69">
        <v>3572.69556995175</v>
      </c>
      <c r="BC43" s="69">
        <v>3782.6764089468</v>
      </c>
      <c r="BD43" s="69">
        <v>3907.5570997639998</v>
      </c>
      <c r="BE43" s="69">
        <v>3889.9328087212502</v>
      </c>
      <c r="BF43" s="69">
        <v>4011.5294906363</v>
      </c>
      <c r="BG43" s="69">
        <v>4201.8593698204995</v>
      </c>
      <c r="BH43" s="69">
        <v>4025.33322015825</v>
      </c>
      <c r="BI43" s="69">
        <v>3985.9324505227505</v>
      </c>
      <c r="BJ43" s="69">
        <v>4262.652514832399</v>
      </c>
      <c r="BK43" s="69">
        <v>3908.4682263375003</v>
      </c>
      <c r="BL43" s="69">
        <v>3951.1859320505005</v>
      </c>
      <c r="BM43" s="69">
        <v>3976.6278951822</v>
      </c>
      <c r="BN43" s="69">
        <v>3932.4208139825996</v>
      </c>
      <c r="BO43" s="69">
        <v>4091.6667769402497</v>
      </c>
      <c r="BP43" s="69">
        <v>4176.06211377585</v>
      </c>
      <c r="BQ43" s="69">
        <v>4273.06233913365</v>
      </c>
      <c r="BR43" s="69">
        <v>4552.7117014762</v>
      </c>
      <c r="BS43" s="69">
        <v>4397.10237795</v>
      </c>
      <c r="BT43" s="69">
        <v>4236.73521999635</v>
      </c>
      <c r="BU43" s="69">
        <v>4365.862766854049</v>
      </c>
      <c r="BV43" s="69">
        <v>4281.365104357499</v>
      </c>
      <c r="BW43" s="69">
        <v>4362.3810888865</v>
      </c>
      <c r="BX43" s="69">
        <v>4149.61864193025</v>
      </c>
      <c r="BY43" s="69">
        <v>4376.398379509501</v>
      </c>
      <c r="BZ43" s="69">
        <v>4293.756396501</v>
      </c>
      <c r="CA43" s="69">
        <v>4335.16163368225</v>
      </c>
      <c r="CB43" s="69">
        <v>4735.407370202251</v>
      </c>
      <c r="CC43" s="69">
        <v>4710.39201166975</v>
      </c>
      <c r="CD43" s="69">
        <v>4956.76631621455</v>
      </c>
      <c r="CE43" s="69">
        <v>5126.229822951001</v>
      </c>
      <c r="CF43" s="69">
        <v>5683.32010098125</v>
      </c>
      <c r="CG43" s="69">
        <v>5553.555299472</v>
      </c>
      <c r="CH43" s="69">
        <v>5805.644778522001</v>
      </c>
      <c r="CI43" s="69">
        <v>6424.115528124</v>
      </c>
      <c r="CJ43" s="69">
        <v>6513.893540163</v>
      </c>
      <c r="CK43" s="69">
        <v>6119.811493996499</v>
      </c>
      <c r="CL43" s="69">
        <v>6309.307636417499</v>
      </c>
      <c r="CM43" s="69">
        <v>6219.464363977</v>
      </c>
      <c r="CN43" s="69">
        <v>5977.527849012</v>
      </c>
      <c r="CO43" s="69">
        <v>6022.4157977025</v>
      </c>
      <c r="CP43" s="69">
        <v>6450.6700056311</v>
      </c>
      <c r="CQ43" s="69">
        <v>6340.9477695681</v>
      </c>
      <c r="CR43" s="69">
        <v>6488.5740508165</v>
      </c>
      <c r="CS43" s="69">
        <v>6625.394020969201</v>
      </c>
      <c r="CT43" s="69">
        <v>6600.9552745805</v>
      </c>
      <c r="CU43" s="69">
        <v>6753.068247602</v>
      </c>
      <c r="CV43" s="69">
        <v>6574.515909</v>
      </c>
      <c r="CW43" s="69">
        <v>6488.8110065</v>
      </c>
      <c r="CX43" s="69">
        <v>6638.437406683501</v>
      </c>
      <c r="CY43" s="69">
        <v>6703.275638304</v>
      </c>
      <c r="CZ43" s="87">
        <v>7411.508629851</v>
      </c>
      <c r="DA43" s="69">
        <v>7875.3513637515</v>
      </c>
      <c r="DB43" s="69">
        <v>7815.5006884095</v>
      </c>
      <c r="DC43" s="69">
        <v>8344.1816539305</v>
      </c>
      <c r="DD43" s="69">
        <v>9209.52266825025</v>
      </c>
      <c r="DE43" s="69">
        <v>9690.8218491255</v>
      </c>
      <c r="DF43" s="69">
        <v>9311.767571959499</v>
      </c>
      <c r="DG43" s="69">
        <v>8688.323037147</v>
      </c>
      <c r="DH43" s="69">
        <v>8835.455947362749</v>
      </c>
      <c r="DI43" s="69">
        <v>9279.34845614925</v>
      </c>
      <c r="DJ43" s="69">
        <v>9157.15103508</v>
      </c>
      <c r="DK43" s="69">
        <v>8304.27912495</v>
      </c>
      <c r="DL43" s="69">
        <v>8822.984795</v>
      </c>
      <c r="DM43" s="90">
        <v>7289.296040804994</v>
      </c>
      <c r="DN43" s="90">
        <v>8124.707847688863</v>
      </c>
      <c r="DO43" s="90">
        <v>8628.465456244</v>
      </c>
      <c r="DP43" s="90">
        <v>9172.093292262425</v>
      </c>
      <c r="DQ43" s="90">
        <v>9496.306296529006</v>
      </c>
      <c r="DR43" s="90">
        <v>9142.167205872918</v>
      </c>
      <c r="DS43" s="90">
        <v>8810.533713720433</v>
      </c>
      <c r="DT43" s="90">
        <v>9730.675491649758</v>
      </c>
      <c r="DU43" s="90">
        <v>9321.748783747145</v>
      </c>
      <c r="DV43" s="90">
        <v>9366.652415114166</v>
      </c>
      <c r="DW43" s="90">
        <v>9531.240295441285</v>
      </c>
      <c r="DX43" s="90">
        <v>9932.697537514796</v>
      </c>
      <c r="DY43" s="90">
        <v>10374.097963683242</v>
      </c>
      <c r="DZ43" s="90">
        <v>11728.24878427313</v>
      </c>
      <c r="EA43" s="90">
        <v>11012.48637226759</v>
      </c>
      <c r="EB43" s="90">
        <v>10758.199178179699</v>
      </c>
      <c r="EC43" s="90">
        <v>11054.94344800071</v>
      </c>
      <c r="ED43" s="90">
        <v>11127.222791870245</v>
      </c>
      <c r="EE43" s="90">
        <v>11763.101584905658</v>
      </c>
      <c r="EF43" s="90">
        <v>12044.906955177741</v>
      </c>
      <c r="EG43" s="90">
        <v>12409.014186549895</v>
      </c>
      <c r="EH43" s="90">
        <v>11660.93092830506</v>
      </c>
      <c r="EI43" s="90">
        <v>12428.959647133583</v>
      </c>
      <c r="EJ43" s="90">
        <v>13037.48499431454</v>
      </c>
      <c r="EK43" s="90">
        <v>13433.948990613173</v>
      </c>
      <c r="EL43" s="100">
        <v>13800.650448256776</v>
      </c>
      <c r="EM43" s="90">
        <v>14067.48105882185</v>
      </c>
      <c r="EN43" s="90">
        <v>13236.96231720587</v>
      </c>
      <c r="EO43" s="90">
        <v>14074.825125578505</v>
      </c>
      <c r="EP43" s="90">
        <v>14354.122088555681</v>
      </c>
      <c r="EQ43" s="90">
        <v>15317.064953550866</v>
      </c>
      <c r="ER43" s="90">
        <v>15326.949512161395</v>
      </c>
      <c r="ES43" s="90">
        <v>15017.747574150733</v>
      </c>
      <c r="ET43" s="90">
        <v>16244.72942546331</v>
      </c>
      <c r="EU43" s="90">
        <v>18090.092036922855</v>
      </c>
      <c r="EV43" s="90">
        <v>16159.98987655521</v>
      </c>
      <c r="EW43" s="90">
        <v>17177.36353320017</v>
      </c>
      <c r="EX43" s="90">
        <v>17416.69614659357</v>
      </c>
      <c r="EY43" s="90">
        <v>15272.040282009279</v>
      </c>
      <c r="EZ43" s="90">
        <v>17396.952425051015</v>
      </c>
      <c r="FA43" s="90">
        <v>17656.226969573607</v>
      </c>
      <c r="FB43" s="90">
        <v>16583.93774064838</v>
      </c>
      <c r="FC43" s="90">
        <v>16471.66207232497</v>
      </c>
      <c r="FD43" s="90">
        <v>15541.38591727039</v>
      </c>
      <c r="FE43" s="90">
        <v>15945.329290749534</v>
      </c>
      <c r="FF43" s="90">
        <v>16179.910710114842</v>
      </c>
      <c r="FG43" s="90">
        <v>16444.23690839254</v>
      </c>
      <c r="FH43" s="90">
        <v>17716.12004226903</v>
      </c>
      <c r="FI43" s="90">
        <v>17147.540183590325</v>
      </c>
      <c r="FJ43" s="90">
        <v>17217.38880335537</v>
      </c>
      <c r="FK43" s="90">
        <v>16533.909949943652</v>
      </c>
      <c r="FL43" s="90">
        <v>16606.300339609454</v>
      </c>
      <c r="FM43" s="90">
        <v>15845.784964735041</v>
      </c>
      <c r="FN43" s="90">
        <v>15943.035658803223</v>
      </c>
      <c r="FO43" s="90">
        <v>14653.52197755384</v>
      </c>
      <c r="FP43" s="90">
        <v>13910.470242136797</v>
      </c>
      <c r="FQ43" s="90">
        <v>11890.48682601326</v>
      </c>
      <c r="FR43" s="90">
        <v>13112.451603065678</v>
      </c>
      <c r="FS43" s="90">
        <v>13912.971113317919</v>
      </c>
      <c r="FT43" s="90">
        <v>13232.163603997013</v>
      </c>
      <c r="FU43" s="90">
        <v>13207.216000010594</v>
      </c>
      <c r="FV43" s="90">
        <v>12498.967592424367</v>
      </c>
      <c r="FW43" s="90">
        <v>12015.174954831251</v>
      </c>
      <c r="FX43" s="90">
        <v>12479.031413881105</v>
      </c>
      <c r="FY43" s="90">
        <v>13232.216261640095</v>
      </c>
      <c r="FZ43" s="90">
        <v>12885.574380602991</v>
      </c>
      <c r="GA43" s="90">
        <v>12853.032535755703</v>
      </c>
      <c r="GB43" s="90">
        <v>12474.03780387155</v>
      </c>
      <c r="GC43" s="90">
        <v>13117.374419430345</v>
      </c>
      <c r="GD43" s="90">
        <v>12833.244148247011</v>
      </c>
      <c r="GE43" s="90">
        <v>12825.599864996917</v>
      </c>
      <c r="GF43" s="90">
        <v>12134.883825407833</v>
      </c>
      <c r="GG43" s="90">
        <v>11613.699239742933</v>
      </c>
      <c r="GH43" s="90">
        <v>11798.216354598002</v>
      </c>
      <c r="GI43" s="90">
        <v>12030.099917992258</v>
      </c>
      <c r="GJ43" s="90">
        <v>12571.347529269433</v>
      </c>
      <c r="GK43" s="90">
        <v>12147.888389453816</v>
      </c>
      <c r="GL43" s="90">
        <v>11841.702433378834</v>
      </c>
      <c r="GM43" s="90">
        <v>11792.012074468086</v>
      </c>
      <c r="GN43" s="90">
        <v>11894.436387807538</v>
      </c>
      <c r="GO43" s="90">
        <v>11678.949899905174</v>
      </c>
      <c r="GP43" s="90">
        <v>10951.599771000998</v>
      </c>
      <c r="GQ43" s="90">
        <v>11334.09327069463</v>
      </c>
      <c r="GR43" s="90">
        <v>11123.931868435753</v>
      </c>
      <c r="GS43" s="90">
        <v>11403.26377478879</v>
      </c>
    </row>
    <row r="44" spans="1:201" ht="12.75">
      <c r="A44" s="58"/>
      <c r="B44" s="73"/>
      <c r="C44" s="58" t="s">
        <v>28</v>
      </c>
      <c r="E44" s="62" t="s">
        <v>113</v>
      </c>
      <c r="F44" s="69">
        <v>22.169817408</v>
      </c>
      <c r="G44" s="69">
        <v>22.168358228</v>
      </c>
      <c r="H44" s="69">
        <v>21.359431763</v>
      </c>
      <c r="I44" s="69">
        <v>21.358791929000002</v>
      </c>
      <c r="J44" s="69">
        <v>20.550891193</v>
      </c>
      <c r="K44" s="69">
        <v>20.549323544</v>
      </c>
      <c r="L44" s="69">
        <v>19.741959336</v>
      </c>
      <c r="M44" s="69">
        <v>19.727447279</v>
      </c>
      <c r="N44" s="69">
        <v>18.913521017</v>
      </c>
      <c r="O44" s="69">
        <v>18.907098316</v>
      </c>
      <c r="P44" s="69">
        <v>18.099341070999998</v>
      </c>
      <c r="Q44" s="69">
        <v>18.098696489</v>
      </c>
      <c r="R44" s="69">
        <v>17.29129816</v>
      </c>
      <c r="S44" s="69">
        <v>17.2906453665</v>
      </c>
      <c r="T44" s="69">
        <v>16.483832133</v>
      </c>
      <c r="U44" s="69">
        <v>16.483289195</v>
      </c>
      <c r="V44" s="69">
        <v>15.675680591</v>
      </c>
      <c r="W44" s="69">
        <v>15.673475987</v>
      </c>
      <c r="X44" s="69">
        <v>14.859486691999999</v>
      </c>
      <c r="Y44" s="69">
        <v>14.860179753</v>
      </c>
      <c r="Z44" s="69">
        <v>14.052244752</v>
      </c>
      <c r="AA44" s="69">
        <v>14.021965035000001</v>
      </c>
      <c r="AB44" s="69">
        <v>13.37525158</v>
      </c>
      <c r="AC44" s="69">
        <v>13.374607653</v>
      </c>
      <c r="AD44" s="69">
        <v>12.724969275000001</v>
      </c>
      <c r="AE44" s="69">
        <v>12.723501415</v>
      </c>
      <c r="AF44" s="69">
        <v>12.077106659</v>
      </c>
      <c r="AG44" s="69">
        <v>12.072376687999999</v>
      </c>
      <c r="AH44" s="69">
        <v>11.426648041</v>
      </c>
      <c r="AI44" s="69">
        <v>11.42163033</v>
      </c>
      <c r="AJ44" s="69">
        <v>10.763660221</v>
      </c>
      <c r="AK44" s="69">
        <v>10.76365933</v>
      </c>
      <c r="AL44" s="69">
        <v>10.110877407</v>
      </c>
      <c r="AM44" s="69">
        <v>10.107706177999999</v>
      </c>
      <c r="AN44" s="69">
        <v>10.099172522</v>
      </c>
      <c r="AO44" s="69">
        <v>10.098388712</v>
      </c>
      <c r="AP44" s="69">
        <v>10.098038652000001</v>
      </c>
      <c r="AQ44" s="69">
        <v>10.097856848</v>
      </c>
      <c r="AR44" s="69">
        <v>10.094085780999999</v>
      </c>
      <c r="AS44" s="69">
        <v>10.093770135</v>
      </c>
      <c r="AT44" s="69">
        <v>10.091579869999999</v>
      </c>
      <c r="AU44" s="69">
        <v>10.091336828</v>
      </c>
      <c r="AV44" s="69">
        <v>10.09091064</v>
      </c>
      <c r="AW44" s="69">
        <v>10.091021895999999</v>
      </c>
      <c r="AX44" s="69">
        <v>10.084314111</v>
      </c>
      <c r="AY44" s="69">
        <v>10.079432936</v>
      </c>
      <c r="AZ44" s="69">
        <v>10.071218804999999</v>
      </c>
      <c r="BA44" s="69">
        <v>10.071023453</v>
      </c>
      <c r="BB44" s="69">
        <v>10.071023453</v>
      </c>
      <c r="BC44" s="69">
        <v>10.071023453</v>
      </c>
      <c r="BD44" s="69">
        <v>10.071023453</v>
      </c>
      <c r="BE44" s="69">
        <v>10.071023453</v>
      </c>
      <c r="BF44" s="69">
        <v>10.070363978</v>
      </c>
      <c r="BG44" s="69">
        <v>10.070363978</v>
      </c>
      <c r="BH44" s="69">
        <v>10.069626567</v>
      </c>
      <c r="BI44" s="69">
        <v>10.069300115</v>
      </c>
      <c r="BJ44" s="69">
        <v>10.060544052</v>
      </c>
      <c r="BK44" s="69">
        <v>10.060407275000001</v>
      </c>
      <c r="BL44" s="69">
        <v>10.047516674</v>
      </c>
      <c r="BM44" s="69">
        <v>10.047063909</v>
      </c>
      <c r="BN44" s="69">
        <v>10.047063909</v>
      </c>
      <c r="BO44" s="69">
        <v>10.047063909</v>
      </c>
      <c r="BP44" s="69">
        <v>10.047063909</v>
      </c>
      <c r="BQ44" s="69">
        <v>10.041269743</v>
      </c>
      <c r="BR44" s="69">
        <v>10.041269743</v>
      </c>
      <c r="BS44" s="69">
        <v>10.039046525</v>
      </c>
      <c r="BT44" s="69">
        <v>10.036089589</v>
      </c>
      <c r="BU44" s="69">
        <v>10.026094309000001</v>
      </c>
      <c r="BV44" s="69">
        <v>10.014889132999999</v>
      </c>
      <c r="BW44" s="69">
        <v>10.012350445000001</v>
      </c>
      <c r="BX44" s="69">
        <v>10.012350445000001</v>
      </c>
      <c r="BY44" s="69">
        <v>10.012350445000001</v>
      </c>
      <c r="BZ44" s="69">
        <v>10.008756169</v>
      </c>
      <c r="CA44" s="69">
        <v>10.006143413</v>
      </c>
      <c r="CB44" s="69">
        <v>10.006143413</v>
      </c>
      <c r="CC44" s="69">
        <v>10.006143413</v>
      </c>
      <c r="CD44" s="69">
        <v>10.000537307</v>
      </c>
      <c r="CE44" s="69">
        <v>9.992650727</v>
      </c>
      <c r="CF44" s="69">
        <v>9.992650727</v>
      </c>
      <c r="CG44" s="69">
        <v>9.988408812000001</v>
      </c>
      <c r="CH44" s="69">
        <v>9.975334671</v>
      </c>
      <c r="CI44" s="69">
        <v>9.975334671</v>
      </c>
      <c r="CJ44" s="69">
        <v>9.975334671</v>
      </c>
      <c r="CK44" s="69">
        <v>9.975242859</v>
      </c>
      <c r="CL44" s="69">
        <v>9.975189939</v>
      </c>
      <c r="CM44" s="69">
        <v>9.975083182</v>
      </c>
      <c r="CN44" s="69">
        <v>9.975015184</v>
      </c>
      <c r="CO44" s="69">
        <v>9.975015813999999</v>
      </c>
      <c r="CP44" s="69">
        <v>9.974748732999998</v>
      </c>
      <c r="CQ44" s="69">
        <v>9.974748732999998</v>
      </c>
      <c r="CR44" s="69">
        <v>9.974748732999998</v>
      </c>
      <c r="CS44" s="69">
        <v>9.974998526</v>
      </c>
      <c r="CT44" s="69">
        <v>9.974998526</v>
      </c>
      <c r="CU44" s="69">
        <v>9.974990026</v>
      </c>
      <c r="CV44" s="69">
        <v>9.97499</v>
      </c>
      <c r="CW44" s="69">
        <v>9.975113</v>
      </c>
      <c r="CX44" s="69">
        <v>9.975112557</v>
      </c>
      <c r="CY44" s="69">
        <v>9.975112557</v>
      </c>
      <c r="CZ44" s="87">
        <v>9.975112557</v>
      </c>
      <c r="DA44" s="69">
        <v>9.975112557</v>
      </c>
      <c r="DB44" s="69">
        <v>9.975112557</v>
      </c>
      <c r="DC44" s="69">
        <v>9.975112557</v>
      </c>
      <c r="DD44" s="69">
        <v>9.975112557</v>
      </c>
      <c r="DE44" s="69">
        <v>9.975112557</v>
      </c>
      <c r="DF44" s="69">
        <v>9.975112557</v>
      </c>
      <c r="DG44" s="69">
        <v>9.975112557</v>
      </c>
      <c r="DH44" s="69">
        <v>9.975112557</v>
      </c>
      <c r="DI44" s="69">
        <v>9.975112557</v>
      </c>
      <c r="DJ44" s="69">
        <v>9.97511006</v>
      </c>
      <c r="DK44" s="69">
        <v>9.97511006</v>
      </c>
      <c r="DL44" s="69">
        <v>9.97511</v>
      </c>
      <c r="DM44" s="90">
        <v>9.97511006</v>
      </c>
      <c r="DN44" s="90">
        <v>9.97511006</v>
      </c>
      <c r="DO44" s="90">
        <v>9.97511006</v>
      </c>
      <c r="DP44" s="90">
        <v>9.97511006</v>
      </c>
      <c r="DQ44" s="90">
        <v>9.97511006</v>
      </c>
      <c r="DR44" s="90">
        <v>9.97511006</v>
      </c>
      <c r="DS44" s="90">
        <v>9.97511006</v>
      </c>
      <c r="DT44" s="90">
        <v>9.97511006</v>
      </c>
      <c r="DU44" s="90">
        <v>9.975110155999984</v>
      </c>
      <c r="DV44" s="90">
        <v>9.975110155999984</v>
      </c>
      <c r="DW44" s="90">
        <v>9.975110155999984</v>
      </c>
      <c r="DX44" s="90">
        <v>9.975110155999984</v>
      </c>
      <c r="DY44" s="90">
        <v>9.975110155999984</v>
      </c>
      <c r="DZ44" s="90">
        <v>9.975110155999984</v>
      </c>
      <c r="EA44" s="90">
        <v>9.975110155999984</v>
      </c>
      <c r="EB44" s="90">
        <v>9.97510986</v>
      </c>
      <c r="EC44" s="90">
        <v>9.975096572</v>
      </c>
      <c r="ED44" s="90">
        <v>9.975110143999999</v>
      </c>
      <c r="EE44" s="90">
        <v>9.975110143999999</v>
      </c>
      <c r="EF44" s="90">
        <v>9.975110143999999</v>
      </c>
      <c r="EG44" s="90">
        <v>9.975110143999999</v>
      </c>
      <c r="EH44" s="90">
        <v>9.975110143999999</v>
      </c>
      <c r="EI44" s="90">
        <v>9.975110143999999</v>
      </c>
      <c r="EJ44" s="90">
        <v>9.975110143999999</v>
      </c>
      <c r="EK44" s="90">
        <v>9.975110143999999</v>
      </c>
      <c r="EL44" s="100">
        <v>9.975110143999999</v>
      </c>
      <c r="EM44" s="90">
        <v>9.975110143999984</v>
      </c>
      <c r="EN44" s="90">
        <v>9.975110062999999</v>
      </c>
      <c r="EO44" s="90">
        <v>9.975110062999999</v>
      </c>
      <c r="EP44" s="90">
        <v>9.975110062999999</v>
      </c>
      <c r="EQ44" s="90">
        <v>9.975238551</v>
      </c>
      <c r="ER44" s="90">
        <v>9.975238551</v>
      </c>
      <c r="ES44" s="90">
        <v>9.975238551</v>
      </c>
      <c r="ET44" s="90">
        <v>9.975238551</v>
      </c>
      <c r="EU44" s="90">
        <v>9.975238551</v>
      </c>
      <c r="EV44" s="90">
        <v>9.975238551</v>
      </c>
      <c r="EW44" s="90">
        <v>9.975238551</v>
      </c>
      <c r="EX44" s="90">
        <v>9.975238551</v>
      </c>
      <c r="EY44" s="90">
        <v>9.975238551</v>
      </c>
      <c r="EZ44" s="90">
        <v>9.975238551</v>
      </c>
      <c r="FA44" s="90">
        <v>9.975238551</v>
      </c>
      <c r="FB44" s="90">
        <v>9.975238551</v>
      </c>
      <c r="FC44" s="90">
        <v>9.975238551</v>
      </c>
      <c r="FD44" s="90">
        <v>9.975238551</v>
      </c>
      <c r="FE44" s="90">
        <v>9.975238551</v>
      </c>
      <c r="FF44" s="90">
        <v>9.975238551</v>
      </c>
      <c r="FG44" s="90">
        <v>9.975238551</v>
      </c>
      <c r="FH44" s="90">
        <v>9.975238551</v>
      </c>
      <c r="FI44" s="90">
        <v>9.975238551</v>
      </c>
      <c r="FJ44" s="90">
        <v>9.975238551</v>
      </c>
      <c r="FK44" s="90">
        <v>9.975238551</v>
      </c>
      <c r="FL44" s="90">
        <v>9.975238551</v>
      </c>
      <c r="FM44" s="90">
        <v>9.975238551</v>
      </c>
      <c r="FN44" s="90">
        <v>9.975238551</v>
      </c>
      <c r="FO44" s="90">
        <v>9.975238551</v>
      </c>
      <c r="FP44" s="90">
        <v>9.975238551</v>
      </c>
      <c r="FQ44" s="90">
        <v>9.975238551</v>
      </c>
      <c r="FR44" s="90">
        <v>9.975238551</v>
      </c>
      <c r="FS44" s="90">
        <v>9.975238551</v>
      </c>
      <c r="FT44" s="90">
        <v>9.975238551</v>
      </c>
      <c r="FU44" s="90">
        <v>9.975238551</v>
      </c>
      <c r="FV44" s="90">
        <v>9.975238551</v>
      </c>
      <c r="FW44" s="90">
        <v>9.975238551</v>
      </c>
      <c r="FX44" s="90">
        <v>9.975238551</v>
      </c>
      <c r="FY44" s="90">
        <v>9.975238551</v>
      </c>
      <c r="FZ44" s="90">
        <v>9.975238551</v>
      </c>
      <c r="GA44" s="90">
        <v>9.975238551</v>
      </c>
      <c r="GB44" s="90">
        <v>9.975238551</v>
      </c>
      <c r="GC44" s="90">
        <v>9.975238551</v>
      </c>
      <c r="GD44" s="90">
        <v>9.975238551</v>
      </c>
      <c r="GE44" s="90">
        <v>9.975238551</v>
      </c>
      <c r="GF44" s="90">
        <v>9.975238551</v>
      </c>
      <c r="GG44" s="90">
        <v>9.975238551</v>
      </c>
      <c r="GH44" s="90">
        <v>9.975238551</v>
      </c>
      <c r="GI44" s="90">
        <v>9.975238551</v>
      </c>
      <c r="GJ44" s="90">
        <v>9.975238551</v>
      </c>
      <c r="GK44" s="90">
        <v>9.975238551</v>
      </c>
      <c r="GL44" s="90">
        <v>9.976042215</v>
      </c>
      <c r="GM44" s="90">
        <v>9.976042215</v>
      </c>
      <c r="GN44" s="90">
        <v>9.976042215</v>
      </c>
      <c r="GO44" s="90">
        <v>9.976042215</v>
      </c>
      <c r="GP44" s="90">
        <v>9.976042215</v>
      </c>
      <c r="GQ44" s="90">
        <v>9.976042215</v>
      </c>
      <c r="GR44" s="90">
        <v>9.976042215</v>
      </c>
      <c r="GS44" s="90">
        <v>9.976042684000001</v>
      </c>
    </row>
    <row r="45" spans="2:201" ht="12">
      <c r="B45" s="58"/>
      <c r="C45" s="58"/>
      <c r="D45" s="58"/>
      <c r="E45" s="5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DA45" s="69"/>
      <c r="DB45" s="69"/>
      <c r="DC45" s="69"/>
      <c r="DD45" s="69"/>
      <c r="DE45" s="69"/>
      <c r="DF45" s="69"/>
      <c r="DG45" s="69"/>
      <c r="DH45" s="69"/>
      <c r="DI45" s="69"/>
      <c r="DJ45" s="69"/>
      <c r="DK45" s="69"/>
      <c r="DL45" s="69"/>
      <c r="DM45" s="90"/>
      <c r="EE45" s="90"/>
      <c r="EF45" s="90"/>
      <c r="EG45" s="90"/>
      <c r="EH45" s="90"/>
      <c r="EI45" s="90"/>
      <c r="EJ45" s="90"/>
      <c r="EK45" s="90"/>
      <c r="EL45" s="10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row>
    <row r="46" spans="1:201" ht="12.75">
      <c r="A46" s="63">
        <v>5</v>
      </c>
      <c r="B46" s="64" t="s">
        <v>110</v>
      </c>
      <c r="E46" s="58"/>
      <c r="F46" s="69">
        <v>205.54944</v>
      </c>
      <c r="G46" s="69">
        <v>-6.716485</v>
      </c>
      <c r="H46" s="69">
        <v>118.534103</v>
      </c>
      <c r="I46" s="69">
        <v>-41.105131</v>
      </c>
      <c r="J46" s="69">
        <v>219.848518</v>
      </c>
      <c r="K46" s="69">
        <v>-9.52094</v>
      </c>
      <c r="L46" s="69">
        <v>383.797021</v>
      </c>
      <c r="M46" s="69">
        <v>-14.569487</v>
      </c>
      <c r="N46" s="69">
        <v>-155.65189461000003</v>
      </c>
      <c r="O46" s="69">
        <v>139.2650855</v>
      </c>
      <c r="P46" s="69">
        <v>597.2352091399999</v>
      </c>
      <c r="Q46" s="69">
        <v>818.67362</v>
      </c>
      <c r="R46" s="69">
        <v>1268.925079</v>
      </c>
      <c r="S46" s="69">
        <v>1657.721933</v>
      </c>
      <c r="T46" s="69">
        <v>2156.224089</v>
      </c>
      <c r="U46" s="69">
        <v>1964.338588</v>
      </c>
      <c r="V46" s="69">
        <v>1251.466119</v>
      </c>
      <c r="W46" s="69">
        <v>1255.517112</v>
      </c>
      <c r="X46" s="69">
        <v>1070.534592</v>
      </c>
      <c r="Y46" s="69">
        <v>1159.512589</v>
      </c>
      <c r="Z46" s="69">
        <v>2244.33217</v>
      </c>
      <c r="AA46" s="69">
        <v>2172.765574</v>
      </c>
      <c r="AB46" s="69">
        <v>1987.432626</v>
      </c>
      <c r="AC46" s="69">
        <v>1920.230327</v>
      </c>
      <c r="AD46" s="69">
        <v>2137.555616</v>
      </c>
      <c r="AE46" s="69">
        <v>1802.570519</v>
      </c>
      <c r="AF46" s="69">
        <v>2000.022579</v>
      </c>
      <c r="AG46" s="69">
        <v>1377.316663</v>
      </c>
      <c r="AH46" s="69">
        <v>1263.047715</v>
      </c>
      <c r="AI46" s="69">
        <v>1380.386506</v>
      </c>
      <c r="AJ46" s="69">
        <v>1312.0524306791967</v>
      </c>
      <c r="AK46" s="69">
        <v>1745.1549926127325</v>
      </c>
      <c r="AL46" s="69">
        <v>1858.357635586112</v>
      </c>
      <c r="AM46" s="69">
        <v>1805.0416747164363</v>
      </c>
      <c r="AN46" s="69">
        <v>950.6034128703051</v>
      </c>
      <c r="AO46" s="69">
        <v>1569.9073510506128</v>
      </c>
      <c r="AP46" s="69">
        <v>2273.033581533143</v>
      </c>
      <c r="AQ46" s="69">
        <v>1804.5737568754157</v>
      </c>
      <c r="AR46" s="69">
        <v>1548.9289909985357</v>
      </c>
      <c r="AS46" s="69">
        <v>1568.7698748762637</v>
      </c>
      <c r="AT46" s="69">
        <v>1977.7889407825346</v>
      </c>
      <c r="AU46" s="69">
        <v>892.4457003585012</v>
      </c>
      <c r="AV46" s="69">
        <v>803.779803479348</v>
      </c>
      <c r="AW46" s="69">
        <v>1109.9330079060921</v>
      </c>
      <c r="AX46" s="69">
        <v>2434.8450997276927</v>
      </c>
      <c r="AY46" s="69">
        <v>949.8251883297403</v>
      </c>
      <c r="AZ46" s="69">
        <v>1252.994772468316</v>
      </c>
      <c r="BA46" s="69">
        <v>1764.5125332789546</v>
      </c>
      <c r="BB46" s="69">
        <v>2324.061507049239</v>
      </c>
      <c r="BC46" s="69">
        <v>2241.6728668078986</v>
      </c>
      <c r="BD46" s="69">
        <v>2470.3593980171568</v>
      </c>
      <c r="BE46" s="69">
        <v>2810.532581563174</v>
      </c>
      <c r="BF46" s="69">
        <v>2634.8548350643487</v>
      </c>
      <c r="BG46" s="69">
        <v>2041.6385061972508</v>
      </c>
      <c r="BH46" s="69">
        <v>4191.227422426543</v>
      </c>
      <c r="BI46" s="69">
        <v>3406.363928876915</v>
      </c>
      <c r="BJ46" s="69">
        <v>4091.909083944278</v>
      </c>
      <c r="BK46" s="69">
        <v>4162.729335104544</v>
      </c>
      <c r="BL46" s="69">
        <v>4480.967700960783</v>
      </c>
      <c r="BM46" s="69">
        <v>4226.054194836184</v>
      </c>
      <c r="BN46" s="69">
        <v>4153.25014910643</v>
      </c>
      <c r="BO46" s="69">
        <v>3978.0845173314497</v>
      </c>
      <c r="BP46" s="69">
        <v>3898.027293139632</v>
      </c>
      <c r="BQ46" s="69">
        <v>4223.333171911118</v>
      </c>
      <c r="BR46" s="69">
        <v>3965.1807480065677</v>
      </c>
      <c r="BS46" s="69">
        <v>3917.916291028467</v>
      </c>
      <c r="BT46" s="69">
        <v>4810.54531475249</v>
      </c>
      <c r="BU46" s="69">
        <v>4853.799684953999</v>
      </c>
      <c r="BV46" s="69">
        <v>4028.755604008851</v>
      </c>
      <c r="BW46" s="69">
        <v>4077.0498095508606</v>
      </c>
      <c r="BX46" s="69">
        <v>3800.0525348351143</v>
      </c>
      <c r="BY46" s="69">
        <v>3687.835063313447</v>
      </c>
      <c r="BZ46" s="69">
        <v>2581.77264544424</v>
      </c>
      <c r="CA46" s="69">
        <v>3089.298820693424</v>
      </c>
      <c r="CB46" s="69">
        <v>3551.010304530857</v>
      </c>
      <c r="CC46" s="69">
        <v>2773.6888719647286</v>
      </c>
      <c r="CD46" s="69">
        <v>2331.710212663621</v>
      </c>
      <c r="CE46" s="69">
        <v>3569.175418564435</v>
      </c>
      <c r="CF46" s="69">
        <v>2237.866439027865</v>
      </c>
      <c r="CG46" s="69">
        <v>3539.510049691229</v>
      </c>
      <c r="CH46" s="69">
        <v>3974.098112011883</v>
      </c>
      <c r="CI46" s="69">
        <v>3510.783354381917</v>
      </c>
      <c r="CJ46" s="69">
        <v>4259.214762676614</v>
      </c>
      <c r="CK46" s="69">
        <v>2557.963240175498</v>
      </c>
      <c r="CL46" s="69">
        <v>3203.8591380878975</v>
      </c>
      <c r="CM46" s="69">
        <v>3242.72508971689</v>
      </c>
      <c r="CN46" s="69">
        <v>4139.518022317669</v>
      </c>
      <c r="CO46" s="69">
        <v>3747.87851133191</v>
      </c>
      <c r="CP46" s="69">
        <v>3549.5720889477902</v>
      </c>
      <c r="CQ46" s="69">
        <v>4074.12416926281</v>
      </c>
      <c r="CR46" s="69">
        <v>4341.470329050439</v>
      </c>
      <c r="CS46" s="69">
        <v>3769.6586896501103</v>
      </c>
      <c r="CT46" s="69">
        <v>3360.3217268713597</v>
      </c>
      <c r="CU46" s="69">
        <v>3031.65140866854</v>
      </c>
      <c r="CV46" s="69">
        <v>3114.3692480907803</v>
      </c>
      <c r="CW46" s="69">
        <v>2731.42129132233</v>
      </c>
      <c r="CX46" s="69">
        <v>2953.83269513893</v>
      </c>
      <c r="CY46" s="69">
        <v>3255.165708034487</v>
      </c>
      <c r="CZ46" s="87">
        <v>4655.034532751406</v>
      </c>
      <c r="DA46" s="69">
        <v>4304.6645774429535</v>
      </c>
      <c r="DB46" s="69">
        <v>3382.19435337607</v>
      </c>
      <c r="DC46" s="69">
        <v>3059.737301887739</v>
      </c>
      <c r="DD46" s="69">
        <v>4282.87147319267</v>
      </c>
      <c r="DE46" s="69">
        <v>2642.5516172566004</v>
      </c>
      <c r="DF46" s="69">
        <v>4323.98885390939</v>
      </c>
      <c r="DG46" s="69">
        <v>5560.86373371023</v>
      </c>
      <c r="DH46" s="69">
        <v>5777.693409952661</v>
      </c>
      <c r="DI46" s="69">
        <v>5568.60177049761</v>
      </c>
      <c r="DJ46" s="69">
        <v>3257.77682099556</v>
      </c>
      <c r="DK46" s="69">
        <v>3781.79146329687</v>
      </c>
      <c r="DL46" s="69">
        <v>3783.2604843211793</v>
      </c>
      <c r="DM46" s="90">
        <v>327.0680759807701</v>
      </c>
      <c r="DN46" s="90">
        <v>-1892.0440470987196</v>
      </c>
      <c r="DO46" s="90">
        <v>-2939.2091595093298</v>
      </c>
      <c r="DP46" s="90">
        <v>-3019.0821378671076</v>
      </c>
      <c r="DQ46" s="90">
        <v>-3299.4145520588268</v>
      </c>
      <c r="DR46" s="90">
        <v>-3651.2010511711414</v>
      </c>
      <c r="DS46" s="90">
        <v>-2805.1221586021334</v>
      </c>
      <c r="DT46" s="90">
        <v>-2400.1018122232667</v>
      </c>
      <c r="DU46" s="90">
        <v>-1312.3878202377086</v>
      </c>
      <c r="DV46" s="90">
        <v>-733.308743633668</v>
      </c>
      <c r="DW46" s="90">
        <v>-925.1435630229392</v>
      </c>
      <c r="DX46" s="90">
        <v>-1387.9713751379609</v>
      </c>
      <c r="DY46" s="90">
        <v>-987.3348998551921</v>
      </c>
      <c r="DZ46" s="90">
        <v>-949.4544803063812</v>
      </c>
      <c r="EA46" s="90">
        <v>-168.95791478507732</v>
      </c>
      <c r="EB46" s="90">
        <v>726.8218484626377</v>
      </c>
      <c r="EC46" s="90">
        <v>986.7728636073999</v>
      </c>
      <c r="ED46" s="90">
        <v>4521.668269784371</v>
      </c>
      <c r="EE46" s="90">
        <v>4316.02729488562</v>
      </c>
      <c r="EF46" s="90">
        <v>3079.6192526782997</v>
      </c>
      <c r="EG46" s="90">
        <v>2218.741093069057</v>
      </c>
      <c r="EH46" s="90">
        <v>2085.882851339376</v>
      </c>
      <c r="EI46" s="90">
        <v>2075.4040477965223</v>
      </c>
      <c r="EJ46" s="90">
        <v>3445.520595540516</v>
      </c>
      <c r="EK46" s="90">
        <v>1569.96459130797</v>
      </c>
      <c r="EL46" s="100">
        <v>2069.52130623611</v>
      </c>
      <c r="EM46" s="90">
        <v>1302.9593082019492</v>
      </c>
      <c r="EN46" s="90">
        <v>3517.4230186559294</v>
      </c>
      <c r="EO46" s="90">
        <v>4030.404951017259</v>
      </c>
      <c r="EP46" s="90">
        <v>2767.5691653947533</v>
      </c>
      <c r="EQ46" s="90">
        <v>4036.9502671994046</v>
      </c>
      <c r="ER46" s="90">
        <v>4940.833938348339</v>
      </c>
      <c r="ES46" s="90">
        <v>4016.9971804290476</v>
      </c>
      <c r="ET46" s="90">
        <v>4919.929028711318</v>
      </c>
      <c r="EU46" s="90">
        <v>5477.2393645646</v>
      </c>
      <c r="EV46" s="90">
        <v>6655.197985763795</v>
      </c>
      <c r="EW46" s="90">
        <v>7427.440525823754</v>
      </c>
      <c r="EX46" s="90">
        <v>6578.809559858394</v>
      </c>
      <c r="EY46" s="90">
        <v>5543.331072554698</v>
      </c>
      <c r="EZ46" s="90">
        <v>5308.886250661852</v>
      </c>
      <c r="FA46" s="90">
        <v>6431.737986791124</v>
      </c>
      <c r="FB46" s="90">
        <v>6564.782337101134</v>
      </c>
      <c r="FC46" s="90">
        <v>8463.84792029068</v>
      </c>
      <c r="FD46" s="90">
        <v>8178.877496816024</v>
      </c>
      <c r="FE46" s="90">
        <v>7971.104619896886</v>
      </c>
      <c r="FF46" s="90">
        <v>8405.95029117027</v>
      </c>
      <c r="FG46" s="90">
        <v>7063.481557656771</v>
      </c>
      <c r="FH46" s="90">
        <v>6026.757107543919</v>
      </c>
      <c r="FI46" s="90">
        <v>5139.813464490379</v>
      </c>
      <c r="FJ46" s="90">
        <v>4921.399769308719</v>
      </c>
      <c r="FK46" s="90">
        <v>5146.022477564789</v>
      </c>
      <c r="FL46" s="90">
        <v>6017.234176732438</v>
      </c>
      <c r="FM46" s="90">
        <v>4024.1903802768784</v>
      </c>
      <c r="FN46" s="90">
        <v>5779.504915044796</v>
      </c>
      <c r="FO46" s="90">
        <v>5671.947301089234</v>
      </c>
      <c r="FP46" s="90">
        <v>4820.349235737102</v>
      </c>
      <c r="FQ46" s="90">
        <v>4791.622932354008</v>
      </c>
      <c r="FR46" s="90">
        <v>4095.983028409305</v>
      </c>
      <c r="FS46" s="90">
        <v>5270.777732195339</v>
      </c>
      <c r="FT46" s="90">
        <v>6296.1036123983995</v>
      </c>
      <c r="FU46" s="90">
        <v>6231.563167328651</v>
      </c>
      <c r="FV46" s="90">
        <v>6845.189997333519</v>
      </c>
      <c r="FW46" s="90">
        <v>7733.81078443924</v>
      </c>
      <c r="FX46" s="90">
        <v>9111.37004853995</v>
      </c>
      <c r="FY46" s="90">
        <v>9322.05063721923</v>
      </c>
      <c r="FZ46" s="90">
        <v>12483.251506992878</v>
      </c>
      <c r="GA46" s="90">
        <v>7653.8888172615</v>
      </c>
      <c r="GB46" s="90">
        <v>7295.630887479831</v>
      </c>
      <c r="GC46" s="90">
        <v>6719.923380969309</v>
      </c>
      <c r="GD46" s="90">
        <v>8232.877632069289</v>
      </c>
      <c r="GE46" s="90">
        <v>8262.97827488482</v>
      </c>
      <c r="GF46" s="90">
        <v>8488.79259929979</v>
      </c>
      <c r="GG46" s="90">
        <v>8924.68582462501</v>
      </c>
      <c r="GH46" s="90">
        <v>6844.095060590989</v>
      </c>
      <c r="GI46" s="90">
        <v>5645.187155566866</v>
      </c>
      <c r="GJ46" s="90">
        <v>5727.887574651266</v>
      </c>
      <c r="GK46" s="90">
        <v>8493.948949577618</v>
      </c>
      <c r="GL46" s="90">
        <v>9817.373263896954</v>
      </c>
      <c r="GM46" s="90">
        <v>8334.627836187461</v>
      </c>
      <c r="GN46" s="90">
        <v>9455.115488117606</v>
      </c>
      <c r="GO46" s="90">
        <v>7868.683749335646</v>
      </c>
      <c r="GP46" s="90">
        <v>10115.289961070237</v>
      </c>
      <c r="GQ46" s="90">
        <v>8138.630795194911</v>
      </c>
      <c r="GR46" s="90">
        <v>7454.142050431731</v>
      </c>
      <c r="GS46" s="90">
        <v>11114.331388051334</v>
      </c>
    </row>
    <row r="47" spans="1:201" ht="12">
      <c r="A47" s="70" t="s">
        <v>29</v>
      </c>
      <c r="E47" s="58"/>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DA47" s="69"/>
      <c r="DB47" s="69"/>
      <c r="DC47" s="69"/>
      <c r="DD47" s="69"/>
      <c r="DE47" s="69"/>
      <c r="DF47" s="69"/>
      <c r="DG47" s="69"/>
      <c r="DH47" s="69"/>
      <c r="DI47" s="69"/>
      <c r="DJ47" s="69"/>
      <c r="DK47" s="69"/>
      <c r="DL47" s="69"/>
      <c r="DM47" s="90"/>
      <c r="EE47" s="90"/>
      <c r="EF47" s="90"/>
      <c r="EG47" s="90"/>
      <c r="EH47" s="90"/>
      <c r="EI47" s="90"/>
      <c r="EJ47" s="90"/>
      <c r="EK47" s="90"/>
      <c r="EL47" s="10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row>
    <row r="48" spans="2:201" ht="12">
      <c r="B48" s="58" t="s">
        <v>82</v>
      </c>
      <c r="C48" s="58"/>
      <c r="D48" s="58"/>
      <c r="E48" s="58"/>
      <c r="F48" s="69">
        <v>0</v>
      </c>
      <c r="G48" s="69">
        <v>0</v>
      </c>
      <c r="H48" s="69">
        <v>0</v>
      </c>
      <c r="I48" s="69">
        <v>0</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c r="AQ48" s="69">
        <v>0</v>
      </c>
      <c r="AR48" s="69">
        <v>0</v>
      </c>
      <c r="AS48" s="69">
        <v>0</v>
      </c>
      <c r="AT48" s="69">
        <v>0</v>
      </c>
      <c r="AU48" s="69">
        <v>0</v>
      </c>
      <c r="AV48" s="69">
        <v>0</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9">
        <v>0</v>
      </c>
      <c r="BS48" s="69">
        <v>0</v>
      </c>
      <c r="BT48" s="69">
        <v>0</v>
      </c>
      <c r="BU48" s="69">
        <v>0</v>
      </c>
      <c r="BV48" s="69">
        <v>0</v>
      </c>
      <c r="BW48" s="69">
        <v>0</v>
      </c>
      <c r="BX48" s="69">
        <v>0</v>
      </c>
      <c r="BY48" s="69">
        <v>0</v>
      </c>
      <c r="BZ48" s="69">
        <v>0</v>
      </c>
      <c r="CA48" s="69">
        <v>0</v>
      </c>
      <c r="CB48" s="69">
        <v>0</v>
      </c>
      <c r="CC48" s="69">
        <v>0</v>
      </c>
      <c r="CD48" s="69">
        <v>0</v>
      </c>
      <c r="CE48" s="69">
        <v>0</v>
      </c>
      <c r="CF48" s="69">
        <v>0</v>
      </c>
      <c r="CG48" s="69">
        <v>0</v>
      </c>
      <c r="CH48" s="69">
        <v>0</v>
      </c>
      <c r="CI48" s="69">
        <v>0</v>
      </c>
      <c r="CJ48" s="69">
        <v>0</v>
      </c>
      <c r="CK48" s="69">
        <v>0</v>
      </c>
      <c r="CL48" s="69">
        <v>0</v>
      </c>
      <c r="CM48" s="69">
        <v>0</v>
      </c>
      <c r="CN48" s="69">
        <v>0</v>
      </c>
      <c r="CO48" s="69">
        <v>0</v>
      </c>
      <c r="CP48" s="69">
        <v>0</v>
      </c>
      <c r="CQ48" s="69">
        <v>0</v>
      </c>
      <c r="CR48" s="69">
        <v>0</v>
      </c>
      <c r="CS48" s="69">
        <v>0</v>
      </c>
      <c r="CT48" s="69">
        <v>0</v>
      </c>
      <c r="CU48" s="69">
        <v>0</v>
      </c>
      <c r="CV48" s="69">
        <v>0</v>
      </c>
      <c r="CW48" s="69">
        <v>0</v>
      </c>
      <c r="CX48" s="69">
        <v>0</v>
      </c>
      <c r="CY48" s="69">
        <v>0</v>
      </c>
      <c r="CZ48" s="87">
        <v>0</v>
      </c>
      <c r="DA48" s="69">
        <v>0</v>
      </c>
      <c r="DB48" s="69">
        <v>0</v>
      </c>
      <c r="DC48" s="69">
        <v>0</v>
      </c>
      <c r="DD48" s="69">
        <v>0</v>
      </c>
      <c r="DE48" s="69">
        <v>0</v>
      </c>
      <c r="DF48" s="69">
        <v>0</v>
      </c>
      <c r="DG48" s="69">
        <v>0</v>
      </c>
      <c r="DH48" s="69">
        <v>0</v>
      </c>
      <c r="DI48" s="69">
        <v>0</v>
      </c>
      <c r="DJ48" s="69">
        <v>0</v>
      </c>
      <c r="DK48" s="69">
        <v>0</v>
      </c>
      <c r="DL48" s="69">
        <v>0</v>
      </c>
      <c r="DM48" s="90">
        <v>0</v>
      </c>
      <c r="DN48" s="90">
        <v>0</v>
      </c>
      <c r="DO48" s="90">
        <v>0</v>
      </c>
      <c r="DP48" s="90">
        <v>0</v>
      </c>
      <c r="DQ48" s="90">
        <v>0</v>
      </c>
      <c r="DR48" s="90">
        <v>0</v>
      </c>
      <c r="DS48" s="90">
        <v>0</v>
      </c>
      <c r="DT48" s="90">
        <v>0</v>
      </c>
      <c r="DU48" s="90">
        <v>0</v>
      </c>
      <c r="DV48" s="90">
        <v>0</v>
      </c>
      <c r="DW48" s="90">
        <v>0</v>
      </c>
      <c r="DX48" s="90">
        <v>0</v>
      </c>
      <c r="DY48" s="90">
        <v>0</v>
      </c>
      <c r="DZ48" s="90">
        <v>0</v>
      </c>
      <c r="EA48" s="90">
        <v>0</v>
      </c>
      <c r="EB48" s="90">
        <v>0</v>
      </c>
      <c r="EC48" s="90">
        <v>0</v>
      </c>
      <c r="ED48" s="90">
        <v>0</v>
      </c>
      <c r="EE48" s="90">
        <v>0</v>
      </c>
      <c r="EF48" s="90">
        <v>0</v>
      </c>
      <c r="EG48" s="90">
        <v>0</v>
      </c>
      <c r="EH48" s="90">
        <v>0</v>
      </c>
      <c r="EI48" s="90">
        <v>0</v>
      </c>
      <c r="EJ48" s="90">
        <v>0</v>
      </c>
      <c r="EK48" s="90">
        <v>0</v>
      </c>
      <c r="EL48" s="100">
        <v>0</v>
      </c>
      <c r="EM48" s="90">
        <v>0</v>
      </c>
      <c r="EN48" s="90">
        <v>0</v>
      </c>
      <c r="EO48" s="90">
        <v>0</v>
      </c>
      <c r="EP48" s="90">
        <v>0</v>
      </c>
      <c r="EQ48" s="90">
        <v>0</v>
      </c>
      <c r="ER48" s="90">
        <v>0</v>
      </c>
      <c r="ES48" s="90">
        <v>0</v>
      </c>
      <c r="ET48" s="90">
        <v>0</v>
      </c>
      <c r="EU48" s="90">
        <v>0</v>
      </c>
      <c r="EV48" s="90">
        <v>0</v>
      </c>
      <c r="EW48" s="90">
        <v>0</v>
      </c>
      <c r="EX48" s="90">
        <v>0</v>
      </c>
      <c r="EY48" s="90">
        <v>0</v>
      </c>
      <c r="EZ48" s="90">
        <v>0</v>
      </c>
      <c r="FA48" s="90">
        <v>0</v>
      </c>
      <c r="FB48" s="90">
        <v>0</v>
      </c>
      <c r="FC48" s="90">
        <v>0</v>
      </c>
      <c r="FD48" s="90">
        <v>0</v>
      </c>
      <c r="FE48" s="90">
        <v>0</v>
      </c>
      <c r="FF48" s="90">
        <v>0</v>
      </c>
      <c r="FG48" s="90">
        <v>0</v>
      </c>
      <c r="FH48" s="90">
        <v>0</v>
      </c>
      <c r="FI48" s="90">
        <v>0</v>
      </c>
      <c r="FJ48" s="90">
        <v>0</v>
      </c>
      <c r="FK48" s="90">
        <v>0</v>
      </c>
      <c r="FL48" s="90">
        <v>0</v>
      </c>
      <c r="FM48" s="90">
        <v>0</v>
      </c>
      <c r="FN48" s="90">
        <v>0</v>
      </c>
      <c r="FO48" s="90">
        <v>0</v>
      </c>
      <c r="FP48" s="90">
        <v>0</v>
      </c>
      <c r="FQ48" s="90">
        <v>0</v>
      </c>
      <c r="FR48" s="90">
        <v>0</v>
      </c>
      <c r="FS48" s="90">
        <v>0</v>
      </c>
      <c r="FT48" s="90">
        <v>0</v>
      </c>
      <c r="FU48" s="90">
        <v>0</v>
      </c>
      <c r="FV48" s="90">
        <v>0</v>
      </c>
      <c r="FW48" s="90">
        <v>0</v>
      </c>
      <c r="FX48" s="90">
        <v>0</v>
      </c>
      <c r="FY48" s="90">
        <v>0</v>
      </c>
      <c r="FZ48" s="90">
        <v>0</v>
      </c>
      <c r="GA48" s="90">
        <v>0</v>
      </c>
      <c r="GB48" s="90">
        <v>0</v>
      </c>
      <c r="GC48" s="90">
        <v>0</v>
      </c>
      <c r="GD48" s="90">
        <v>0</v>
      </c>
      <c r="GE48" s="90">
        <v>0</v>
      </c>
      <c r="GF48" s="90">
        <v>0</v>
      </c>
      <c r="GG48" s="90">
        <v>0</v>
      </c>
      <c r="GH48" s="90">
        <v>0</v>
      </c>
      <c r="GI48" s="90">
        <v>0</v>
      </c>
      <c r="GJ48" s="90">
        <v>0</v>
      </c>
      <c r="GK48" s="90">
        <v>0</v>
      </c>
      <c r="GL48" s="90">
        <v>0</v>
      </c>
      <c r="GM48" s="90">
        <v>0</v>
      </c>
      <c r="GN48" s="90">
        <v>0</v>
      </c>
      <c r="GO48" s="90">
        <v>0</v>
      </c>
      <c r="GP48" s="90">
        <v>0</v>
      </c>
      <c r="GQ48" s="90">
        <v>0</v>
      </c>
      <c r="GR48" s="90">
        <v>0</v>
      </c>
      <c r="GS48" s="90">
        <v>0</v>
      </c>
    </row>
    <row r="49" spans="2:201" ht="12">
      <c r="B49" s="58" t="s">
        <v>111</v>
      </c>
      <c r="C49" s="58"/>
      <c r="D49" s="58"/>
      <c r="E49" s="58"/>
      <c r="F49" s="69">
        <v>-219.063351</v>
      </c>
      <c r="G49" s="69">
        <v>-344.200629</v>
      </c>
      <c r="H49" s="69">
        <v>-390.271098</v>
      </c>
      <c r="I49" s="69">
        <v>-464.211602</v>
      </c>
      <c r="J49" s="69">
        <v>-681.743047</v>
      </c>
      <c r="K49" s="69">
        <v>-620.903034</v>
      </c>
      <c r="L49" s="69">
        <v>-435.039863</v>
      </c>
      <c r="M49" s="69">
        <v>-331.560975</v>
      </c>
      <c r="N49" s="69">
        <v>-544.01637161</v>
      </c>
      <c r="O49" s="69">
        <v>-364.2923015</v>
      </c>
      <c r="P49" s="69">
        <v>-573.62603686</v>
      </c>
      <c r="Q49" s="69">
        <v>-580.924373</v>
      </c>
      <c r="R49" s="69">
        <v>-325.993459</v>
      </c>
      <c r="S49" s="69">
        <v>-609.704086</v>
      </c>
      <c r="T49" s="69">
        <v>-324.750156</v>
      </c>
      <c r="U49" s="69">
        <v>-260.318267</v>
      </c>
      <c r="V49" s="69">
        <v>-515.38469</v>
      </c>
      <c r="W49" s="69">
        <v>32.523167</v>
      </c>
      <c r="X49" s="69">
        <v>-68.535124</v>
      </c>
      <c r="Y49" s="69">
        <v>-17.837094</v>
      </c>
      <c r="Z49" s="69">
        <v>399.654623</v>
      </c>
      <c r="AA49" s="69">
        <v>480.547465</v>
      </c>
      <c r="AB49" s="69">
        <v>501.478316</v>
      </c>
      <c r="AC49" s="69">
        <v>587.94995</v>
      </c>
      <c r="AD49" s="69">
        <v>683.640381</v>
      </c>
      <c r="AE49" s="69">
        <v>316.262279</v>
      </c>
      <c r="AF49" s="69">
        <v>439.741902</v>
      </c>
      <c r="AG49" s="69">
        <v>439.031004</v>
      </c>
      <c r="AH49" s="69">
        <v>288.493346</v>
      </c>
      <c r="AI49" s="69">
        <v>1068.20265</v>
      </c>
      <c r="AJ49" s="69">
        <v>999.426230289197</v>
      </c>
      <c r="AK49" s="69">
        <v>972.1646381886371</v>
      </c>
      <c r="AL49" s="69">
        <v>1017.895759690963</v>
      </c>
      <c r="AM49" s="69">
        <v>889.1200614351864</v>
      </c>
      <c r="AN49" s="69">
        <v>449.29318345206</v>
      </c>
      <c r="AO49" s="69">
        <v>414.1234270004305</v>
      </c>
      <c r="AP49" s="69">
        <v>1029.871439595617</v>
      </c>
      <c r="AQ49" s="69">
        <v>781.8946885754156</v>
      </c>
      <c r="AR49" s="69">
        <v>1021.0154951202901</v>
      </c>
      <c r="AS49" s="69">
        <v>872.0181938999518</v>
      </c>
      <c r="AT49" s="69">
        <v>748.1244997660883</v>
      </c>
      <c r="AU49" s="69">
        <v>336.19916113734814</v>
      </c>
      <c r="AV49" s="69">
        <v>192.07006346969243</v>
      </c>
      <c r="AW49" s="69">
        <v>-710.4040891047426</v>
      </c>
      <c r="AX49" s="69">
        <v>-773.724403419811</v>
      </c>
      <c r="AY49" s="69">
        <v>-782.692076474077</v>
      </c>
      <c r="AZ49" s="69">
        <v>-1007.673323342139</v>
      </c>
      <c r="BA49" s="69">
        <v>-465.0085302373686</v>
      </c>
      <c r="BB49" s="69">
        <v>-328.8972678633988</v>
      </c>
      <c r="BC49" s="69">
        <v>-365.6511569165286</v>
      </c>
      <c r="BD49" s="69">
        <v>-361.72242227335545</v>
      </c>
      <c r="BE49" s="69">
        <v>72.78117095591533</v>
      </c>
      <c r="BF49" s="69">
        <v>28.316662507053973</v>
      </c>
      <c r="BG49" s="69">
        <v>-19.0206989756124</v>
      </c>
      <c r="BH49" s="69">
        <v>481.1059093441134</v>
      </c>
      <c r="BI49" s="69">
        <v>970.4690234907122</v>
      </c>
      <c r="BJ49" s="69">
        <v>683.720684150898</v>
      </c>
      <c r="BK49" s="69">
        <v>483.948515704725</v>
      </c>
      <c r="BL49" s="69">
        <v>1006.6871301719151</v>
      </c>
      <c r="BM49" s="69">
        <v>776.6511973190755</v>
      </c>
      <c r="BN49" s="69">
        <v>1209.500664277157</v>
      </c>
      <c r="BO49" s="69">
        <v>851.1358448740073</v>
      </c>
      <c r="BP49" s="69">
        <v>632.5899653828998</v>
      </c>
      <c r="BQ49" s="69">
        <v>482.057305845294</v>
      </c>
      <c r="BR49" s="69">
        <v>484.2669383177966</v>
      </c>
      <c r="BS49" s="69">
        <v>351.469226917467</v>
      </c>
      <c r="BT49" s="69">
        <v>654.4862204145389</v>
      </c>
      <c r="BU49" s="69">
        <v>937.534074867898</v>
      </c>
      <c r="BV49" s="69">
        <v>782.7413395631211</v>
      </c>
      <c r="BW49" s="69">
        <v>989.93935533588</v>
      </c>
      <c r="BX49" s="69">
        <v>752.726313037935</v>
      </c>
      <c r="BY49" s="69">
        <v>483.94722721535703</v>
      </c>
      <c r="BZ49" s="69">
        <v>396.73591865697</v>
      </c>
      <c r="CA49" s="69">
        <v>459.052143457054</v>
      </c>
      <c r="CB49" s="69">
        <v>497.26868324025605</v>
      </c>
      <c r="CC49" s="69">
        <v>715.189448020279</v>
      </c>
      <c r="CD49" s="69">
        <v>683.045190544511</v>
      </c>
      <c r="CE49" s="69">
        <v>1046.952248680785</v>
      </c>
      <c r="CF49" s="69">
        <v>846.948597442335</v>
      </c>
      <c r="CG49" s="69">
        <v>908.482330997249</v>
      </c>
      <c r="CH49" s="69">
        <v>521.039962591783</v>
      </c>
      <c r="CI49" s="69">
        <v>773.027020056437</v>
      </c>
      <c r="CJ49" s="69">
        <v>941.6540946805139</v>
      </c>
      <c r="CK49" s="69">
        <v>687.0651834561879</v>
      </c>
      <c r="CL49" s="69">
        <v>887.9743868209171</v>
      </c>
      <c r="CM49" s="69">
        <v>1205.83513612168</v>
      </c>
      <c r="CN49" s="69">
        <v>1071.53623284787</v>
      </c>
      <c r="CO49" s="69">
        <v>1321.61845299713</v>
      </c>
      <c r="CP49" s="69">
        <v>1299.43326172409</v>
      </c>
      <c r="CQ49" s="69">
        <v>1427.0233497040101</v>
      </c>
      <c r="CR49" s="69">
        <v>1791.0667509155799</v>
      </c>
      <c r="CS49" s="69">
        <v>1430.40268120772</v>
      </c>
      <c r="CT49" s="69">
        <v>1158.7137283726001</v>
      </c>
      <c r="CU49" s="69">
        <v>1206.93756373369</v>
      </c>
      <c r="CV49" s="69">
        <v>1240.80917869019</v>
      </c>
      <c r="CW49" s="69">
        <v>1463.19280106728</v>
      </c>
      <c r="CX49" s="69">
        <v>1363.2818202175</v>
      </c>
      <c r="CY49" s="69">
        <v>975.348434760427</v>
      </c>
      <c r="CZ49" s="87">
        <v>367.061185869976</v>
      </c>
      <c r="DA49" s="69">
        <v>406.30811752335296</v>
      </c>
      <c r="DB49" s="69">
        <v>-239.49294271731003</v>
      </c>
      <c r="DC49" s="69">
        <v>-848.456691041711</v>
      </c>
      <c r="DD49" s="69">
        <v>-1226.8964184809302</v>
      </c>
      <c r="DE49" s="69">
        <v>-1698.7389237245598</v>
      </c>
      <c r="DF49" s="69">
        <v>-2602.42936090065</v>
      </c>
      <c r="DG49" s="69">
        <v>-1894.04022552387</v>
      </c>
      <c r="DH49" s="69">
        <v>-1754.1110206606998</v>
      </c>
      <c r="DI49" s="69">
        <v>-1704.1907679644203</v>
      </c>
      <c r="DJ49" s="69">
        <v>-1529.518174877</v>
      </c>
      <c r="DK49" s="69">
        <v>-2124.68668249018</v>
      </c>
      <c r="DL49" s="69">
        <v>-1908.46306577054</v>
      </c>
      <c r="DM49" s="90">
        <v>-2402.06656861363</v>
      </c>
      <c r="DN49" s="90">
        <v>-3241.81863494713</v>
      </c>
      <c r="DO49" s="90">
        <v>-5069.906571980079</v>
      </c>
      <c r="DP49" s="90">
        <v>-3737.2317783773</v>
      </c>
      <c r="DQ49" s="90">
        <v>-3813.67415460626</v>
      </c>
      <c r="DR49" s="90">
        <v>-4079.9343923603997</v>
      </c>
      <c r="DS49" s="90">
        <v>-3407.94852882066</v>
      </c>
      <c r="DT49" s="90">
        <v>-3007.404201740328</v>
      </c>
      <c r="DU49" s="90">
        <v>-2316.7179206257088</v>
      </c>
      <c r="DV49" s="90">
        <v>-2116.564432335728</v>
      </c>
      <c r="DW49" s="90">
        <v>-2365.564874325489</v>
      </c>
      <c r="DX49" s="90">
        <v>-2556.005808392551</v>
      </c>
      <c r="DY49" s="90">
        <v>-2299.666000950322</v>
      </c>
      <c r="DZ49" s="90">
        <v>-2495.430895630141</v>
      </c>
      <c r="EA49" s="90">
        <v>-2218.787314157147</v>
      </c>
      <c r="EB49" s="90">
        <v>-1531.5564148610822</v>
      </c>
      <c r="EC49" s="90">
        <v>-1978.0308531884302</v>
      </c>
      <c r="ED49" s="90">
        <v>-1547.5683262153602</v>
      </c>
      <c r="EE49" s="90">
        <v>-1226.5406153635001</v>
      </c>
      <c r="EF49" s="90">
        <v>-1311.78007894697</v>
      </c>
      <c r="EG49" s="90">
        <v>-678.8925347525329</v>
      </c>
      <c r="EH49" s="90">
        <v>-572.787409610384</v>
      </c>
      <c r="EI49" s="90">
        <v>-702.3287982929779</v>
      </c>
      <c r="EJ49" s="90">
        <v>-961.6217645216541</v>
      </c>
      <c r="EK49" s="90">
        <v>-838.5292041678</v>
      </c>
      <c r="EL49" s="100">
        <v>-621.3472328038699</v>
      </c>
      <c r="EM49" s="90">
        <v>-931.554321876041</v>
      </c>
      <c r="EN49" s="90">
        <v>-511.86741718167</v>
      </c>
      <c r="EO49" s="90">
        <v>-200.447054255001</v>
      </c>
      <c r="EP49" s="90">
        <v>-602.5361594260271</v>
      </c>
      <c r="EQ49" s="90">
        <v>-266.50378726900504</v>
      </c>
      <c r="ER49" s="90">
        <v>-144.348864132741</v>
      </c>
      <c r="ES49" s="90">
        <v>-856.1782363935929</v>
      </c>
      <c r="ET49" s="90">
        <v>-207.76561456240202</v>
      </c>
      <c r="EU49" s="90">
        <v>-611.2027757435</v>
      </c>
      <c r="EV49" s="90">
        <v>-556.141791500965</v>
      </c>
      <c r="EW49" s="90">
        <v>-273.679370552906</v>
      </c>
      <c r="EX49" s="90">
        <v>-424.712818005616</v>
      </c>
      <c r="EY49" s="90">
        <v>-316.763606473862</v>
      </c>
      <c r="EZ49" s="90">
        <v>89.94554173360198</v>
      </c>
      <c r="FA49" s="90">
        <v>290.639778127983</v>
      </c>
      <c r="FB49" s="90">
        <v>635.312795642464</v>
      </c>
      <c r="FC49" s="90">
        <v>1223.3505369591699</v>
      </c>
      <c r="FD49" s="90">
        <v>534.552302590184</v>
      </c>
      <c r="FE49" s="90">
        <v>614.402991513036</v>
      </c>
      <c r="FF49" s="90">
        <v>864.75633965979</v>
      </c>
      <c r="FG49" s="90">
        <v>970.839831668311</v>
      </c>
      <c r="FH49" s="90">
        <v>1112.0066979582498</v>
      </c>
      <c r="FI49" s="90">
        <v>1038.549644921809</v>
      </c>
      <c r="FJ49" s="90">
        <v>934.47354146029</v>
      </c>
      <c r="FK49" s="90">
        <v>1194.0079608777198</v>
      </c>
      <c r="FL49" s="90">
        <v>323.86946055638805</v>
      </c>
      <c r="FM49" s="90">
        <v>-317.39471072206203</v>
      </c>
      <c r="FN49" s="90">
        <v>168.62267020043603</v>
      </c>
      <c r="FO49" s="90">
        <v>528.868517539834</v>
      </c>
      <c r="FP49" s="90">
        <v>172.41199122116302</v>
      </c>
      <c r="FQ49" s="90">
        <v>315.699917514309</v>
      </c>
      <c r="FR49" s="90">
        <v>-15.705369166625001</v>
      </c>
      <c r="FS49" s="90">
        <v>886.819233937319</v>
      </c>
      <c r="FT49" s="90">
        <v>1969.9066946380399</v>
      </c>
      <c r="FU49" s="90">
        <v>1472.5449198924102</v>
      </c>
      <c r="FV49" s="90">
        <v>2210.47380222583</v>
      </c>
      <c r="FW49" s="90">
        <v>2556.4300763954197</v>
      </c>
      <c r="FX49" s="90">
        <v>2741.21872477524</v>
      </c>
      <c r="FY49" s="90">
        <v>3211.6417961935904</v>
      </c>
      <c r="FZ49" s="90">
        <v>2936.38349953753</v>
      </c>
      <c r="GA49" s="90">
        <v>3227.6059805841</v>
      </c>
      <c r="GB49" s="90">
        <v>3119.97343943683</v>
      </c>
      <c r="GC49" s="90">
        <v>3946.5864211229896</v>
      </c>
      <c r="GD49" s="90">
        <v>3943.5738507826295</v>
      </c>
      <c r="GE49" s="90">
        <v>3299.15384229185</v>
      </c>
      <c r="GF49" s="90">
        <v>2893.3471637160496</v>
      </c>
      <c r="GG49" s="90">
        <v>2251.27528154117</v>
      </c>
      <c r="GH49" s="90">
        <v>1302.77707001346</v>
      </c>
      <c r="GI49" s="90">
        <v>1871.430253873927</v>
      </c>
      <c r="GJ49" s="90">
        <v>1318.2963054041988</v>
      </c>
      <c r="GK49" s="90">
        <v>3217.243352202425</v>
      </c>
      <c r="GL49" s="90">
        <v>1388.348336083473</v>
      </c>
      <c r="GM49" s="90">
        <v>2368.317430018139</v>
      </c>
      <c r="GN49" s="90">
        <v>2503.583545472099</v>
      </c>
      <c r="GO49" s="90">
        <v>4229.687108949247</v>
      </c>
      <c r="GP49" s="90">
        <v>3800.5695605067904</v>
      </c>
      <c r="GQ49" s="90">
        <v>2210.109227782628</v>
      </c>
      <c r="GR49" s="90">
        <v>834.056545887407</v>
      </c>
      <c r="GS49" s="90">
        <v>2488.3850248502977</v>
      </c>
    </row>
    <row r="50" spans="3:201" ht="12">
      <c r="C50" s="74" t="s">
        <v>30</v>
      </c>
      <c r="F50" s="69">
        <v>-198.989895</v>
      </c>
      <c r="G50" s="69">
        <v>-298.749726</v>
      </c>
      <c r="H50" s="69">
        <v>-365.129346</v>
      </c>
      <c r="I50" s="69">
        <v>-443.18937</v>
      </c>
      <c r="J50" s="69">
        <v>-660.799122</v>
      </c>
      <c r="K50" s="69">
        <v>-639.763707</v>
      </c>
      <c r="L50" s="69">
        <v>-477.237365</v>
      </c>
      <c r="M50" s="69">
        <v>-406.861382</v>
      </c>
      <c r="N50" s="69">
        <v>-610.60115</v>
      </c>
      <c r="O50" s="69">
        <v>-487.36445339</v>
      </c>
      <c r="P50" s="69">
        <v>-559.735458</v>
      </c>
      <c r="Q50" s="69">
        <v>-554.846227</v>
      </c>
      <c r="R50" s="69">
        <v>-400.137244</v>
      </c>
      <c r="S50" s="69">
        <v>-572.224735</v>
      </c>
      <c r="T50" s="69">
        <v>-386.907451</v>
      </c>
      <c r="U50" s="69">
        <v>-416.44971</v>
      </c>
      <c r="V50" s="69">
        <v>-538.572903</v>
      </c>
      <c r="W50" s="69">
        <v>-154.314828</v>
      </c>
      <c r="X50" s="69">
        <v>-153.651899</v>
      </c>
      <c r="Y50" s="69">
        <v>-157.065964</v>
      </c>
      <c r="Z50" s="69">
        <v>76.314096</v>
      </c>
      <c r="AA50" s="69">
        <v>128.844816</v>
      </c>
      <c r="AB50" s="69">
        <v>138.920831</v>
      </c>
      <c r="AC50" s="69">
        <v>163.412304</v>
      </c>
      <c r="AD50" s="69">
        <v>260.614966</v>
      </c>
      <c r="AE50" s="69">
        <v>59.175751</v>
      </c>
      <c r="AF50" s="69">
        <v>147.455639</v>
      </c>
      <c r="AG50" s="69">
        <v>118.120915</v>
      </c>
      <c r="AH50" s="69">
        <v>25.377889</v>
      </c>
      <c r="AI50" s="69">
        <v>501.161254</v>
      </c>
      <c r="AJ50" s="69">
        <v>424.2503139457093</v>
      </c>
      <c r="AK50" s="69">
        <v>402.8682748393998</v>
      </c>
      <c r="AL50" s="69">
        <v>439.0217582253267</v>
      </c>
      <c r="AM50" s="69">
        <v>359.0928298910568</v>
      </c>
      <c r="AN50" s="69">
        <v>69.60705607478151</v>
      </c>
      <c r="AO50" s="69">
        <v>36.475205750372254</v>
      </c>
      <c r="AP50" s="69">
        <v>470.23413278572696</v>
      </c>
      <c r="AQ50" s="69">
        <v>313.6437237150148</v>
      </c>
      <c r="AR50" s="69">
        <v>449.074835078635</v>
      </c>
      <c r="AS50" s="69">
        <v>371.70530337557835</v>
      </c>
      <c r="AT50" s="69">
        <v>281.5838880277163</v>
      </c>
      <c r="AU50" s="69">
        <v>50.17590227328998</v>
      </c>
      <c r="AV50" s="69">
        <v>-55.87432862215463</v>
      </c>
      <c r="AW50" s="69">
        <v>-704.6954410618404</v>
      </c>
      <c r="AX50" s="69">
        <v>-729.3548747324138</v>
      </c>
      <c r="AY50" s="69">
        <v>-760.9672801039047</v>
      </c>
      <c r="AZ50" s="69">
        <v>-966.8340393836014</v>
      </c>
      <c r="BA50" s="69">
        <v>-552.0855026918291</v>
      </c>
      <c r="BB50" s="69">
        <v>-453.8102335530393</v>
      </c>
      <c r="BC50" s="69">
        <v>-449.12530002018235</v>
      </c>
      <c r="BD50" s="69">
        <v>-424.9071492478771</v>
      </c>
      <c r="BE50" s="69">
        <v>-20.21648243371707</v>
      </c>
      <c r="BF50" s="69">
        <v>-67.42556249443496</v>
      </c>
      <c r="BG50" s="69">
        <v>24.75897915770555</v>
      </c>
      <c r="BH50" s="69">
        <v>432.4709744045658</v>
      </c>
      <c r="BI50" s="69">
        <v>856.846818911565</v>
      </c>
      <c r="BJ50" s="69">
        <v>616.893242218723</v>
      </c>
      <c r="BK50" s="69">
        <v>431.7467001318846</v>
      </c>
      <c r="BL50" s="69">
        <v>862.9822902482431</v>
      </c>
      <c r="BM50" s="69">
        <v>671.5165059454544</v>
      </c>
      <c r="BN50" s="69">
        <v>1013.126425034324</v>
      </c>
      <c r="BO50" s="69">
        <v>660.2066341470644</v>
      </c>
      <c r="BP50" s="69">
        <v>506.19875430355546</v>
      </c>
      <c r="BQ50" s="69">
        <v>354.373293733251</v>
      </c>
      <c r="BR50" s="69">
        <v>346.6016602305208</v>
      </c>
      <c r="BS50" s="69">
        <v>194.84992097835905</v>
      </c>
      <c r="BT50" s="69">
        <v>515.930452119624</v>
      </c>
      <c r="BU50" s="69">
        <v>747.8071332895751</v>
      </c>
      <c r="BV50" s="69">
        <v>740.391482313637</v>
      </c>
      <c r="BW50" s="69">
        <v>953.598953102678</v>
      </c>
      <c r="BX50" s="69">
        <v>745.099305905686</v>
      </c>
      <c r="BY50" s="69">
        <v>517.884387858276</v>
      </c>
      <c r="BZ50" s="69">
        <v>353.20697832301596</v>
      </c>
      <c r="CA50" s="69">
        <v>445.1110746452361</v>
      </c>
      <c r="CB50" s="69">
        <v>487.0893402507601</v>
      </c>
      <c r="CC50" s="69">
        <v>678.919704631032</v>
      </c>
      <c r="CD50" s="69">
        <v>636.178938666028</v>
      </c>
      <c r="CE50" s="69">
        <v>423.643971175948</v>
      </c>
      <c r="CF50" s="69">
        <v>782.4700654939539</v>
      </c>
      <c r="CG50" s="69">
        <v>829.104842233782</v>
      </c>
      <c r="CH50" s="69">
        <v>445.364320945874</v>
      </c>
      <c r="CI50" s="69">
        <v>703.8624711444741</v>
      </c>
      <c r="CJ50" s="69">
        <v>950.2529027481229</v>
      </c>
      <c r="CK50" s="69">
        <v>677.3780989506951</v>
      </c>
      <c r="CL50" s="69">
        <v>856.149987980193</v>
      </c>
      <c r="CM50" s="69">
        <v>1231.17327642873</v>
      </c>
      <c r="CN50" s="69">
        <v>1055.78688370389</v>
      </c>
      <c r="CO50" s="69">
        <v>1312.27778304325</v>
      </c>
      <c r="CP50" s="69">
        <v>1298.68353185044</v>
      </c>
      <c r="CQ50" s="69">
        <v>1461.3951050714</v>
      </c>
      <c r="CR50" s="69">
        <v>1795.1725718484302</v>
      </c>
      <c r="CS50" s="69">
        <v>1415.2489559168403</v>
      </c>
      <c r="CT50" s="69">
        <v>1193.53131339307</v>
      </c>
      <c r="CU50" s="69">
        <v>1224.95115043893</v>
      </c>
      <c r="CV50" s="69">
        <v>1291.80565268339</v>
      </c>
      <c r="CW50" s="69">
        <v>1565.7080131154</v>
      </c>
      <c r="CX50" s="69">
        <v>1458.9309133734803</v>
      </c>
      <c r="CY50" s="69">
        <v>1069.45521304481</v>
      </c>
      <c r="CZ50" s="87">
        <v>346.713409392763</v>
      </c>
      <c r="DA50" s="69">
        <v>429.717559120664</v>
      </c>
      <c r="DB50" s="69">
        <v>-291.584138672104</v>
      </c>
      <c r="DC50" s="69">
        <v>-957.760398932797</v>
      </c>
      <c r="DD50" s="69">
        <v>-1417.6022070521099</v>
      </c>
      <c r="DE50" s="69">
        <v>-1983.8982544884898</v>
      </c>
      <c r="DF50" s="69">
        <v>-3038.33268361696</v>
      </c>
      <c r="DG50" s="69">
        <v>-2250.87771990733</v>
      </c>
      <c r="DH50" s="69">
        <v>-2091.08855351137</v>
      </c>
      <c r="DI50" s="69">
        <v>-2020.8068283239297</v>
      </c>
      <c r="DJ50" s="69">
        <v>-1784.5869928133302</v>
      </c>
      <c r="DK50" s="69">
        <v>-2395.94593785174</v>
      </c>
      <c r="DL50" s="69">
        <v>-2099.9502825449003</v>
      </c>
      <c r="DM50" s="90">
        <v>-2532.44040331214</v>
      </c>
      <c r="DN50" s="90">
        <v>-3230.7227052191897</v>
      </c>
      <c r="DO50" s="90">
        <v>-5107.07534188412</v>
      </c>
      <c r="DP50" s="90">
        <v>-3762.44437839947</v>
      </c>
      <c r="DQ50" s="90">
        <v>-3815.15364392802</v>
      </c>
      <c r="DR50" s="90">
        <v>-4070.9976911585995</v>
      </c>
      <c r="DS50" s="90">
        <v>-3416.4747499760592</v>
      </c>
      <c r="DT50" s="90">
        <v>-3085.3606351787394</v>
      </c>
      <c r="DU50" s="90">
        <v>-2380.11833509707</v>
      </c>
      <c r="DV50" s="90">
        <v>-2200.3812900084777</v>
      </c>
      <c r="DW50" s="90">
        <v>-2498.071154511029</v>
      </c>
      <c r="DX50" s="90">
        <v>-2815.059392377151</v>
      </c>
      <c r="DY50" s="90">
        <v>-2484.8135583303524</v>
      </c>
      <c r="DZ50" s="90">
        <v>-2771.9745610665614</v>
      </c>
      <c r="EA50" s="90">
        <v>-2279.8668304539065</v>
      </c>
      <c r="EB50" s="90">
        <v>-1610.1378458341926</v>
      </c>
      <c r="EC50" s="90">
        <v>-2064.40162868491</v>
      </c>
      <c r="ED50" s="90">
        <v>-1605.37319704642</v>
      </c>
      <c r="EE50" s="90">
        <v>-1211.0515268080298</v>
      </c>
      <c r="EF50" s="90">
        <v>-1324.62552719924</v>
      </c>
      <c r="EG50" s="90">
        <v>-630.7652486322069</v>
      </c>
      <c r="EH50" s="90">
        <v>-536.200314982367</v>
      </c>
      <c r="EI50" s="90">
        <v>-705.4181483269971</v>
      </c>
      <c r="EJ50" s="90">
        <v>-1002.74021158347</v>
      </c>
      <c r="EK50" s="90">
        <v>-905.6040763785239</v>
      </c>
      <c r="EL50" s="100">
        <v>-608.061713165772</v>
      </c>
      <c r="EM50" s="90">
        <v>-1080.6001365439702</v>
      </c>
      <c r="EN50" s="90">
        <v>-567.9518233637639</v>
      </c>
      <c r="EO50" s="90">
        <v>-209.87209370142602</v>
      </c>
      <c r="EP50" s="90">
        <v>-777.1428172662711</v>
      </c>
      <c r="EQ50" s="90">
        <v>-380.13360057891</v>
      </c>
      <c r="ER50" s="90">
        <v>-272.735177809082</v>
      </c>
      <c r="ES50" s="90">
        <v>-1139.4358566594003</v>
      </c>
      <c r="ET50" s="90">
        <v>-401.04814906279097</v>
      </c>
      <c r="EU50" s="90">
        <v>-886.657868085402</v>
      </c>
      <c r="EV50" s="90">
        <v>-766.462601607197</v>
      </c>
      <c r="EW50" s="90">
        <v>-334.039373830432</v>
      </c>
      <c r="EX50" s="90">
        <v>-517.9869393925511</v>
      </c>
      <c r="EY50" s="90">
        <v>-377.634562139971</v>
      </c>
      <c r="EZ50" s="90">
        <v>96.0712049704687</v>
      </c>
      <c r="FA50" s="90">
        <v>398.79433580742995</v>
      </c>
      <c r="FB50" s="90">
        <v>783.663314182179</v>
      </c>
      <c r="FC50" s="90">
        <v>1410.62364426854</v>
      </c>
      <c r="FD50" s="90">
        <v>579.384441152165</v>
      </c>
      <c r="FE50" s="90">
        <v>765.077841690495</v>
      </c>
      <c r="FF50" s="90">
        <v>1108.22044154483</v>
      </c>
      <c r="FG50" s="90">
        <v>1216.7435120789498</v>
      </c>
      <c r="FH50" s="90">
        <v>1422.2266512515303</v>
      </c>
      <c r="FI50" s="90">
        <v>1306.7411728843701</v>
      </c>
      <c r="FJ50" s="90">
        <v>1145.25106355458</v>
      </c>
      <c r="FK50" s="90">
        <v>1417.23256411125</v>
      </c>
      <c r="FL50" s="90">
        <v>363.35707233879003</v>
      </c>
      <c r="FM50" s="90">
        <v>-462.86875087253304</v>
      </c>
      <c r="FN50" s="90">
        <v>79.6748733959394</v>
      </c>
      <c r="FO50" s="90">
        <v>538.988945290009</v>
      </c>
      <c r="FP50" s="90">
        <v>84.6137900211255</v>
      </c>
      <c r="FQ50" s="90">
        <v>178.15093254865602</v>
      </c>
      <c r="FR50" s="90">
        <v>-217.988559088436</v>
      </c>
      <c r="FS50" s="90">
        <v>769.211820732011</v>
      </c>
      <c r="FT50" s="90">
        <v>1922.79538113255</v>
      </c>
      <c r="FU50" s="90">
        <v>1397.75721308093</v>
      </c>
      <c r="FV50" s="90">
        <v>2216.3909870050497</v>
      </c>
      <c r="FW50" s="90">
        <v>2524.20240526403</v>
      </c>
      <c r="FX50" s="90">
        <v>2667.67926707643</v>
      </c>
      <c r="FY50" s="90">
        <v>3095.07860716089</v>
      </c>
      <c r="FZ50" s="90">
        <v>2792.55294882064</v>
      </c>
      <c r="GA50" s="90">
        <v>3118.81997003461</v>
      </c>
      <c r="GB50" s="90">
        <v>3030.03568931587</v>
      </c>
      <c r="GC50" s="90">
        <v>3883.4566112964103</v>
      </c>
      <c r="GD50" s="90">
        <v>3868.7607204725077</v>
      </c>
      <c r="GE50" s="90">
        <v>3224.1689303041703</v>
      </c>
      <c r="GF50" s="90">
        <v>2824.473903626764</v>
      </c>
      <c r="GG50" s="90">
        <v>2155.4441561293497</v>
      </c>
      <c r="GH50" s="90">
        <v>1248.6384362181802</v>
      </c>
      <c r="GI50" s="90">
        <v>1752.087207154326</v>
      </c>
      <c r="GJ50" s="90">
        <v>1201.8927298781744</v>
      </c>
      <c r="GK50" s="90">
        <v>3076.5534785584696</v>
      </c>
      <c r="GL50" s="90">
        <v>1337.062798313388</v>
      </c>
      <c r="GM50" s="90">
        <v>2331.634601337344</v>
      </c>
      <c r="GN50" s="90">
        <v>2488.447539807984</v>
      </c>
      <c r="GO50" s="90">
        <v>4194.068466313164</v>
      </c>
      <c r="GP50" s="90">
        <v>3717.2143164096797</v>
      </c>
      <c r="GQ50" s="90">
        <v>2111.545593187454</v>
      </c>
      <c r="GR50" s="90">
        <v>936.2284986410531</v>
      </c>
      <c r="GS50" s="90">
        <v>2589.737439606895</v>
      </c>
    </row>
    <row r="51" spans="2:201" ht="12">
      <c r="B51" s="58" t="s">
        <v>31</v>
      </c>
      <c r="F51" s="69">
        <v>424.612791</v>
      </c>
      <c r="G51" s="69">
        <v>337.484144</v>
      </c>
      <c r="H51" s="69">
        <v>508.805201</v>
      </c>
      <c r="I51" s="69">
        <v>423.106471</v>
      </c>
      <c r="J51" s="69">
        <v>901.591565</v>
      </c>
      <c r="K51" s="69">
        <v>611.382094</v>
      </c>
      <c r="L51" s="69">
        <v>818.836884</v>
      </c>
      <c r="M51" s="69">
        <v>316.991488</v>
      </c>
      <c r="N51" s="69">
        <v>388.364477</v>
      </c>
      <c r="O51" s="69">
        <v>503.557387</v>
      </c>
      <c r="P51" s="69">
        <v>1170.861246</v>
      </c>
      <c r="Q51" s="69">
        <v>1399.597993</v>
      </c>
      <c r="R51" s="69">
        <v>1594.918538</v>
      </c>
      <c r="S51" s="69">
        <v>2267.426019</v>
      </c>
      <c r="T51" s="69">
        <v>2480.974245</v>
      </c>
      <c r="U51" s="69">
        <v>2224.656855</v>
      </c>
      <c r="V51" s="69">
        <v>1766.850809</v>
      </c>
      <c r="W51" s="69">
        <v>1222.993945</v>
      </c>
      <c r="X51" s="69">
        <v>1139.069716</v>
      </c>
      <c r="Y51" s="69">
        <v>1177.349683</v>
      </c>
      <c r="Z51" s="69">
        <v>1844.677547</v>
      </c>
      <c r="AA51" s="69">
        <v>1692.218109</v>
      </c>
      <c r="AB51" s="69">
        <v>1485.95431</v>
      </c>
      <c r="AC51" s="69">
        <v>1332.280377</v>
      </c>
      <c r="AD51" s="69">
        <v>1453.915235</v>
      </c>
      <c r="AE51" s="69">
        <v>1486.30824</v>
      </c>
      <c r="AF51" s="69">
        <v>1560.280677</v>
      </c>
      <c r="AG51" s="69">
        <v>938.285659</v>
      </c>
      <c r="AH51" s="69">
        <v>974.554369</v>
      </c>
      <c r="AI51" s="69">
        <v>312.183856</v>
      </c>
      <c r="AJ51" s="69">
        <v>312.62620039</v>
      </c>
      <c r="AK51" s="69">
        <v>772.9903544240952</v>
      </c>
      <c r="AL51" s="69">
        <v>840.4618758951491</v>
      </c>
      <c r="AM51" s="69">
        <v>915.9216132812501</v>
      </c>
      <c r="AN51" s="69">
        <v>501.310229418245</v>
      </c>
      <c r="AO51" s="69">
        <v>1155.7839240501821</v>
      </c>
      <c r="AP51" s="69">
        <v>1243.162141937526</v>
      </c>
      <c r="AQ51" s="69">
        <v>1022.6790683</v>
      </c>
      <c r="AR51" s="69">
        <v>527.9134958782457</v>
      </c>
      <c r="AS51" s="69">
        <v>696.7516809763117</v>
      </c>
      <c r="AT51" s="69">
        <v>1229.664441016446</v>
      </c>
      <c r="AU51" s="69">
        <v>556.2465392211531</v>
      </c>
      <c r="AV51" s="69">
        <v>611.7097400096554</v>
      </c>
      <c r="AW51" s="69">
        <v>1820.337097010835</v>
      </c>
      <c r="AX51" s="69">
        <v>3208.569503147504</v>
      </c>
      <c r="AY51" s="69">
        <v>1732.5172648038172</v>
      </c>
      <c r="AZ51" s="69">
        <v>2260.668095810455</v>
      </c>
      <c r="BA51" s="69">
        <v>2229.521063516323</v>
      </c>
      <c r="BB51" s="69">
        <v>2652.958774912638</v>
      </c>
      <c r="BC51" s="69">
        <v>2607.324023724427</v>
      </c>
      <c r="BD51" s="69">
        <v>2832.081820290512</v>
      </c>
      <c r="BE51" s="69">
        <v>2737.751410607259</v>
      </c>
      <c r="BF51" s="69">
        <v>2606.5381725572947</v>
      </c>
      <c r="BG51" s="69">
        <v>2060.659205172863</v>
      </c>
      <c r="BH51" s="69">
        <v>3710.1215130824294</v>
      </c>
      <c r="BI51" s="69">
        <v>2435.894905386203</v>
      </c>
      <c r="BJ51" s="69">
        <v>3408.1883997933796</v>
      </c>
      <c r="BK51" s="69">
        <v>3678.7808193998185</v>
      </c>
      <c r="BL51" s="69">
        <v>3474.2805707888674</v>
      </c>
      <c r="BM51" s="69">
        <v>3449.4029975171084</v>
      </c>
      <c r="BN51" s="69">
        <v>2943.749484829273</v>
      </c>
      <c r="BO51" s="69">
        <v>3126.948672457442</v>
      </c>
      <c r="BP51" s="69">
        <v>3265.4373277567324</v>
      </c>
      <c r="BQ51" s="69">
        <v>3741.275866065824</v>
      </c>
      <c r="BR51" s="69">
        <v>3480.913809688771</v>
      </c>
      <c r="BS51" s="69">
        <v>3566.447064111</v>
      </c>
      <c r="BT51" s="69">
        <v>4156.059094337951</v>
      </c>
      <c r="BU51" s="69">
        <v>3916.2656100861</v>
      </c>
      <c r="BV51" s="69">
        <v>3246.01426444573</v>
      </c>
      <c r="BW51" s="69">
        <v>3087.11045421498</v>
      </c>
      <c r="BX51" s="69">
        <v>3047.3262217971796</v>
      </c>
      <c r="BY51" s="69">
        <v>3203.8878360980902</v>
      </c>
      <c r="BZ51" s="69">
        <v>2185.0367267872703</v>
      </c>
      <c r="CA51" s="69">
        <v>2630.24667723637</v>
      </c>
      <c r="CB51" s="69">
        <v>3053.741621290601</v>
      </c>
      <c r="CC51" s="69">
        <v>2058.49942394445</v>
      </c>
      <c r="CD51" s="69">
        <v>1648.66502211911</v>
      </c>
      <c r="CE51" s="69">
        <v>2522.22316988365</v>
      </c>
      <c r="CF51" s="69">
        <v>1390.9178415855301</v>
      </c>
      <c r="CG51" s="69">
        <v>2631.02771869398</v>
      </c>
      <c r="CH51" s="69">
        <v>3453.0581494201</v>
      </c>
      <c r="CI51" s="69">
        <v>2737.75633432548</v>
      </c>
      <c r="CJ51" s="69">
        <v>3317.5606679961</v>
      </c>
      <c r="CK51" s="69">
        <v>1870.8980567193098</v>
      </c>
      <c r="CL51" s="69">
        <v>2315.88475126698</v>
      </c>
      <c r="CM51" s="69">
        <v>2036.88995359521</v>
      </c>
      <c r="CN51" s="69">
        <v>3067.9817894698</v>
      </c>
      <c r="CO51" s="69">
        <v>2426.2600583347803</v>
      </c>
      <c r="CP51" s="69">
        <v>2250.1388272237</v>
      </c>
      <c r="CQ51" s="69">
        <v>2647.1008195588</v>
      </c>
      <c r="CR51" s="69">
        <v>2550.4035781348603</v>
      </c>
      <c r="CS51" s="69">
        <v>2339.25600844239</v>
      </c>
      <c r="CT51" s="69">
        <v>2201.6079984987596</v>
      </c>
      <c r="CU51" s="69">
        <v>1824.71384493485</v>
      </c>
      <c r="CV51" s="69">
        <v>1873.56006940059</v>
      </c>
      <c r="CW51" s="69">
        <v>1268.22849025505</v>
      </c>
      <c r="CX51" s="69">
        <v>1590.5508749214298</v>
      </c>
      <c r="CY51" s="69">
        <v>2279.8172732740604</v>
      </c>
      <c r="CZ51" s="87">
        <v>4287.973346881429</v>
      </c>
      <c r="DA51" s="69">
        <v>3898.3564599196006</v>
      </c>
      <c r="DB51" s="69">
        <v>3621.68729609338</v>
      </c>
      <c r="DC51" s="69">
        <v>3908.1939929294495</v>
      </c>
      <c r="DD51" s="69">
        <v>5509.7678916736</v>
      </c>
      <c r="DE51" s="69">
        <v>4341.29054098116</v>
      </c>
      <c r="DF51" s="69">
        <v>6926.41821481004</v>
      </c>
      <c r="DG51" s="69">
        <v>7454.9039592341005</v>
      </c>
      <c r="DH51" s="69">
        <v>7531.804430613361</v>
      </c>
      <c r="DI51" s="69">
        <v>7272.79253846203</v>
      </c>
      <c r="DJ51" s="69">
        <v>4787.294995872559</v>
      </c>
      <c r="DK51" s="69">
        <v>5906.47814578705</v>
      </c>
      <c r="DL51" s="69">
        <v>5691.7235500917195</v>
      </c>
      <c r="DM51" s="90">
        <v>2729.1346445944</v>
      </c>
      <c r="DN51" s="90">
        <v>1349.7745878484102</v>
      </c>
      <c r="DO51" s="90">
        <v>2130.69741247075</v>
      </c>
      <c r="DP51" s="90">
        <v>718.149640510193</v>
      </c>
      <c r="DQ51" s="90">
        <v>514.259602547433</v>
      </c>
      <c r="DR51" s="90">
        <v>428.73334118925806</v>
      </c>
      <c r="DS51" s="90">
        <v>602.8263702185269</v>
      </c>
      <c r="DT51" s="90">
        <v>607.302389517061</v>
      </c>
      <c r="DU51" s="90">
        <v>1004.330100388</v>
      </c>
      <c r="DV51" s="90">
        <v>1383.25568870206</v>
      </c>
      <c r="DW51" s="90">
        <v>1440.4213113025498</v>
      </c>
      <c r="DX51" s="90">
        <v>1168.03443325459</v>
      </c>
      <c r="DY51" s="90">
        <v>1312.33110109513</v>
      </c>
      <c r="DZ51" s="90">
        <v>1545.97641532376</v>
      </c>
      <c r="EA51" s="90">
        <v>2049.82939937207</v>
      </c>
      <c r="EB51" s="90">
        <v>2258.37826332372</v>
      </c>
      <c r="EC51" s="90">
        <v>2964.80371679583</v>
      </c>
      <c r="ED51" s="90">
        <v>6069.2365959997305</v>
      </c>
      <c r="EE51" s="90">
        <v>5542.567910249119</v>
      </c>
      <c r="EF51" s="90">
        <v>4391.39933162527</v>
      </c>
      <c r="EG51" s="90">
        <v>2897.63362782159</v>
      </c>
      <c r="EH51" s="90">
        <v>2658.67026094976</v>
      </c>
      <c r="EI51" s="90">
        <v>2777.7328460895</v>
      </c>
      <c r="EJ51" s="90">
        <v>4407.14236006217</v>
      </c>
      <c r="EK51" s="90">
        <v>2408.49379547577</v>
      </c>
      <c r="EL51" s="100">
        <v>2690.86853903998</v>
      </c>
      <c r="EM51" s="90">
        <v>2234.51363007799</v>
      </c>
      <c r="EN51" s="90">
        <v>4029.2904358376</v>
      </c>
      <c r="EO51" s="90">
        <v>4230.852005272261</v>
      </c>
      <c r="EP51" s="90">
        <v>3370.1053248207804</v>
      </c>
      <c r="EQ51" s="90">
        <v>4303.45405446841</v>
      </c>
      <c r="ER51" s="90">
        <v>5085.18280248108</v>
      </c>
      <c r="ES51" s="90">
        <v>4873.175416822641</v>
      </c>
      <c r="ET51" s="90">
        <v>5127.6946432737195</v>
      </c>
      <c r="EU51" s="90">
        <v>6088.4421403081</v>
      </c>
      <c r="EV51" s="90">
        <v>7211.33977726476</v>
      </c>
      <c r="EW51" s="90">
        <v>7701.11989637666</v>
      </c>
      <c r="EX51" s="90">
        <v>7003.52237786401</v>
      </c>
      <c r="EY51" s="90">
        <v>5860.09467902856</v>
      </c>
      <c r="EZ51" s="90">
        <v>5218.94070892825</v>
      </c>
      <c r="FA51" s="90">
        <v>6141.098208663141</v>
      </c>
      <c r="FB51" s="90">
        <v>5929.4695414586695</v>
      </c>
      <c r="FC51" s="90">
        <v>7240.497383331511</v>
      </c>
      <c r="FD51" s="90">
        <v>7644.325194225839</v>
      </c>
      <c r="FE51" s="90">
        <v>7356.70162838385</v>
      </c>
      <c r="FF51" s="90">
        <v>7541.19395151048</v>
      </c>
      <c r="FG51" s="90">
        <v>6092.641725988459</v>
      </c>
      <c r="FH51" s="90">
        <v>4914.750409585669</v>
      </c>
      <c r="FI51" s="90">
        <v>4101.26381956857</v>
      </c>
      <c r="FJ51" s="90">
        <v>3986.9262278484302</v>
      </c>
      <c r="FK51" s="90">
        <v>3952.0145166870698</v>
      </c>
      <c r="FL51" s="90">
        <v>5693.36471617605</v>
      </c>
      <c r="FM51" s="90">
        <v>4341.58509099894</v>
      </c>
      <c r="FN51" s="90">
        <v>5610.882244844361</v>
      </c>
      <c r="FO51" s="90">
        <v>5143.0787835494</v>
      </c>
      <c r="FP51" s="90">
        <v>4647.93724451594</v>
      </c>
      <c r="FQ51" s="90">
        <v>4475.9230148397</v>
      </c>
      <c r="FR51" s="90">
        <v>4111.68839757593</v>
      </c>
      <c r="FS51" s="90">
        <v>4383.95849825802</v>
      </c>
      <c r="FT51" s="90">
        <v>4326.19691776036</v>
      </c>
      <c r="FU51" s="90">
        <v>4759.01824743624</v>
      </c>
      <c r="FV51" s="90">
        <v>4634.71619510769</v>
      </c>
      <c r="FW51" s="90">
        <v>5177.38070804382</v>
      </c>
      <c r="FX51" s="90">
        <v>6370.15132376471</v>
      </c>
      <c r="FY51" s="90">
        <v>6110.408841025642</v>
      </c>
      <c r="FZ51" s="90">
        <v>9546.868007455349</v>
      </c>
      <c r="GA51" s="90">
        <v>4426.282836677399</v>
      </c>
      <c r="GB51" s="90">
        <v>4175.657448043001</v>
      </c>
      <c r="GC51" s="90">
        <v>2773.3369598463196</v>
      </c>
      <c r="GD51" s="90">
        <v>4289.30378128666</v>
      </c>
      <c r="GE51" s="90">
        <v>4963.82443259297</v>
      </c>
      <c r="GF51" s="90">
        <v>5595.445435583741</v>
      </c>
      <c r="GG51" s="90">
        <v>6673.410543083839</v>
      </c>
      <c r="GH51" s="90">
        <v>5541.317990577529</v>
      </c>
      <c r="GI51" s="90">
        <v>3773.7569016929388</v>
      </c>
      <c r="GJ51" s="90">
        <v>4409.591269247067</v>
      </c>
      <c r="GK51" s="90">
        <v>5276.705597375194</v>
      </c>
      <c r="GL51" s="90">
        <v>8429.02492781348</v>
      </c>
      <c r="GM51" s="90">
        <v>5966.310406169323</v>
      </c>
      <c r="GN51" s="90">
        <v>6951.531942645508</v>
      </c>
      <c r="GO51" s="90">
        <v>3638.9966403863987</v>
      </c>
      <c r="GP51" s="90">
        <v>6314.720400563445</v>
      </c>
      <c r="GQ51" s="90">
        <v>5928.521567412283</v>
      </c>
      <c r="GR51" s="90">
        <v>6620.085504544324</v>
      </c>
      <c r="GS51" s="90">
        <v>8625.946363201036</v>
      </c>
    </row>
    <row r="52" spans="1:201" ht="12">
      <c r="A52" s="63"/>
      <c r="C52" s="74" t="s">
        <v>30</v>
      </c>
      <c r="D52" s="58"/>
      <c r="E52" s="58"/>
      <c r="F52" s="69">
        <v>424.612791</v>
      </c>
      <c r="G52" s="69">
        <v>337.484144</v>
      </c>
      <c r="H52" s="69">
        <v>508.805201</v>
      </c>
      <c r="I52" s="69">
        <v>423.106471</v>
      </c>
      <c r="J52" s="69">
        <v>901.591565</v>
      </c>
      <c r="K52" s="69">
        <v>611.382094</v>
      </c>
      <c r="L52" s="69">
        <v>818.836884</v>
      </c>
      <c r="M52" s="69">
        <v>316.991488</v>
      </c>
      <c r="N52" s="69">
        <v>343.028669</v>
      </c>
      <c r="O52" s="69">
        <v>503.557387</v>
      </c>
      <c r="P52" s="69">
        <v>1170.861246</v>
      </c>
      <c r="Q52" s="69">
        <v>1399.597993</v>
      </c>
      <c r="R52" s="69">
        <v>1594.918538</v>
      </c>
      <c r="S52" s="69">
        <v>2212.353613</v>
      </c>
      <c r="T52" s="69">
        <v>2426.085343</v>
      </c>
      <c r="U52" s="69">
        <v>2171.751944</v>
      </c>
      <c r="V52" s="69">
        <v>1766.850809</v>
      </c>
      <c r="W52" s="69">
        <v>1222.993945</v>
      </c>
      <c r="X52" s="69">
        <v>1139.069716</v>
      </c>
      <c r="Y52" s="69">
        <v>1177.349683</v>
      </c>
      <c r="Z52" s="69">
        <v>1844.677547</v>
      </c>
      <c r="AA52" s="69">
        <v>1692.218109</v>
      </c>
      <c r="AB52" s="69">
        <v>1485.95431</v>
      </c>
      <c r="AC52" s="69">
        <v>1332.280377</v>
      </c>
      <c r="AD52" s="69">
        <v>1453.915235</v>
      </c>
      <c r="AE52" s="69">
        <v>1486.30824</v>
      </c>
      <c r="AF52" s="69">
        <v>1560.280677</v>
      </c>
      <c r="AG52" s="69">
        <v>938.285659</v>
      </c>
      <c r="AH52" s="69">
        <v>974.554369</v>
      </c>
      <c r="AI52" s="69">
        <v>312.183856</v>
      </c>
      <c r="AJ52" s="69">
        <v>312.62620039</v>
      </c>
      <c r="AK52" s="69">
        <v>772.9903544240955</v>
      </c>
      <c r="AL52" s="69">
        <v>840.461875895149</v>
      </c>
      <c r="AM52" s="69">
        <v>915.92161328125</v>
      </c>
      <c r="AN52" s="69">
        <v>501.310229418245</v>
      </c>
      <c r="AO52" s="69">
        <v>1155.7839240501821</v>
      </c>
      <c r="AP52" s="69">
        <v>1243.162141937526</v>
      </c>
      <c r="AQ52" s="69">
        <v>1022.6790683</v>
      </c>
      <c r="AR52" s="69">
        <v>527.9134958782457</v>
      </c>
      <c r="AS52" s="69">
        <v>696.7516809763117</v>
      </c>
      <c r="AT52" s="69">
        <v>1229.664441016446</v>
      </c>
      <c r="AU52" s="69">
        <v>556.2465392211531</v>
      </c>
      <c r="AV52" s="69">
        <v>611.7097400096554</v>
      </c>
      <c r="AW52" s="69">
        <v>1820.337097010835</v>
      </c>
      <c r="AX52" s="69">
        <v>3208.569503147504</v>
      </c>
      <c r="AY52" s="69">
        <v>1732.5172648038172</v>
      </c>
      <c r="AZ52" s="69">
        <v>2260.668095810455</v>
      </c>
      <c r="BA52" s="69">
        <v>2229.521063516323</v>
      </c>
      <c r="BB52" s="69">
        <v>2652.958774912638</v>
      </c>
      <c r="BC52" s="69">
        <v>2607.324023724427</v>
      </c>
      <c r="BD52" s="69">
        <v>2832.081820290512</v>
      </c>
      <c r="BE52" s="69">
        <v>2737.751410607259</v>
      </c>
      <c r="BF52" s="69">
        <v>2606.5381725572947</v>
      </c>
      <c r="BG52" s="69">
        <v>2060.659205172863</v>
      </c>
      <c r="BH52" s="69">
        <v>3710.1215130824294</v>
      </c>
      <c r="BI52" s="69">
        <v>2357.6035863526577</v>
      </c>
      <c r="BJ52" s="69">
        <v>3027.4534787033763</v>
      </c>
      <c r="BK52" s="69">
        <v>3398.399656329818</v>
      </c>
      <c r="BL52" s="69">
        <v>2864.591623738867</v>
      </c>
      <c r="BM52" s="69">
        <v>3449.4029975171084</v>
      </c>
      <c r="BN52" s="69">
        <v>2943.749484829273</v>
      </c>
      <c r="BO52" s="69">
        <v>3126.948672457442</v>
      </c>
      <c r="BP52" s="69">
        <v>3265.4373277567324</v>
      </c>
      <c r="BQ52" s="69">
        <v>3139.941998357503</v>
      </c>
      <c r="BR52" s="69">
        <v>2575.376664749601</v>
      </c>
      <c r="BS52" s="69">
        <v>2744.372969521</v>
      </c>
      <c r="BT52" s="69">
        <v>3152.929275857951</v>
      </c>
      <c r="BU52" s="69">
        <v>3177.8224680461003</v>
      </c>
      <c r="BV52" s="69">
        <v>2450.69052418573</v>
      </c>
      <c r="BW52" s="69">
        <v>2127.9150059849803</v>
      </c>
      <c r="BX52" s="69">
        <v>2505.54282357718</v>
      </c>
      <c r="BY52" s="69">
        <v>2421.69237289809</v>
      </c>
      <c r="BZ52" s="69">
        <v>1971.94589871727</v>
      </c>
      <c r="CA52" s="69">
        <v>2367.36600142637</v>
      </c>
      <c r="CB52" s="69">
        <v>2011.4160812806</v>
      </c>
      <c r="CC52" s="69">
        <v>1341.54592995445</v>
      </c>
      <c r="CD52" s="69">
        <v>1217.0416529437498</v>
      </c>
      <c r="CE52" s="69">
        <v>1984.24931739866</v>
      </c>
      <c r="CF52" s="69">
        <v>877.054874896397</v>
      </c>
      <c r="CG52" s="69">
        <v>2157.96830488543</v>
      </c>
      <c r="CH52" s="69">
        <v>2611.6258947397705</v>
      </c>
      <c r="CI52" s="69">
        <v>2140.14126264091</v>
      </c>
      <c r="CJ52" s="69">
        <v>1761.33494579305</v>
      </c>
      <c r="CK52" s="69">
        <v>1336.58327612185</v>
      </c>
      <c r="CL52" s="69">
        <v>2024.01011973175</v>
      </c>
      <c r="CM52" s="69">
        <v>1961.7875510081901</v>
      </c>
      <c r="CN52" s="69">
        <v>2498.47835742913</v>
      </c>
      <c r="CO52" s="69">
        <v>1729.09744639564</v>
      </c>
      <c r="CP52" s="69">
        <v>1625.58465190586</v>
      </c>
      <c r="CQ52" s="69">
        <v>2001.89784740415</v>
      </c>
      <c r="CR52" s="69">
        <v>2317.91771446657</v>
      </c>
      <c r="CS52" s="69">
        <v>1735.64946047646</v>
      </c>
      <c r="CT52" s="69">
        <v>1968.90649420823</v>
      </c>
      <c r="CU52" s="69">
        <v>1581.1681348848504</v>
      </c>
      <c r="CV52" s="69">
        <v>1669.01480336556</v>
      </c>
      <c r="CW52" s="69">
        <v>899.4425671527471</v>
      </c>
      <c r="CX52" s="69">
        <v>958.180755043804</v>
      </c>
      <c r="CY52" s="69">
        <v>1338.2336675016802</v>
      </c>
      <c r="CZ52" s="87">
        <v>3851.79416815764</v>
      </c>
      <c r="DA52" s="69">
        <v>3266.1219570106996</v>
      </c>
      <c r="DB52" s="69">
        <v>2939.6746123152598</v>
      </c>
      <c r="DC52" s="69">
        <v>3380.36585720603</v>
      </c>
      <c r="DD52" s="69">
        <v>4090.38323083818</v>
      </c>
      <c r="DE52" s="69">
        <v>3190.89382347572</v>
      </c>
      <c r="DF52" s="69">
        <v>5215.8630497411095</v>
      </c>
      <c r="DG52" s="69">
        <v>5802.754466333521</v>
      </c>
      <c r="DH52" s="69">
        <v>5978.3537078749805</v>
      </c>
      <c r="DI52" s="69">
        <v>5608.18629718756</v>
      </c>
      <c r="DJ52" s="69">
        <v>4371.92075264363</v>
      </c>
      <c r="DK52" s="69">
        <v>5407.41867466286</v>
      </c>
      <c r="DL52" s="69">
        <v>5159.82871847391</v>
      </c>
      <c r="DM52" s="90">
        <v>2264.46174273306</v>
      </c>
      <c r="DN52" s="90">
        <v>820.803718713695</v>
      </c>
      <c r="DO52" s="90">
        <v>1486.18453749435</v>
      </c>
      <c r="DP52" s="90">
        <v>577.180335871979</v>
      </c>
      <c r="DQ52" s="90">
        <v>328.04055421590704</v>
      </c>
      <c r="DR52" s="90">
        <v>228.63801650925905</v>
      </c>
      <c r="DS52" s="90">
        <v>252.318107387389</v>
      </c>
      <c r="DT52" s="90">
        <v>436.20318855269505</v>
      </c>
      <c r="DU52" s="90">
        <v>379.354429448125</v>
      </c>
      <c r="DV52" s="90">
        <v>849.772273002965</v>
      </c>
      <c r="DW52" s="90">
        <v>901.8470998319232</v>
      </c>
      <c r="DX52" s="90">
        <v>575.1198653051</v>
      </c>
      <c r="DY52" s="90">
        <v>548.9086847663029</v>
      </c>
      <c r="DZ52" s="90">
        <v>1054.68364620391</v>
      </c>
      <c r="EA52" s="90">
        <v>1505.39170534576</v>
      </c>
      <c r="EB52" s="90">
        <v>1500.3949608418798</v>
      </c>
      <c r="EC52" s="90">
        <v>2325.1828095781198</v>
      </c>
      <c r="ED52" s="90">
        <v>3690.52116210049</v>
      </c>
      <c r="EE52" s="90">
        <v>3392.39675334414</v>
      </c>
      <c r="EF52" s="90">
        <v>3105.89243312331</v>
      </c>
      <c r="EG52" s="90">
        <v>1522.6234085778299</v>
      </c>
      <c r="EH52" s="90">
        <v>1395.01462025907</v>
      </c>
      <c r="EI52" s="90">
        <v>1635.33737627713</v>
      </c>
      <c r="EJ52" s="90">
        <v>2395.3504641136</v>
      </c>
      <c r="EK52" s="90">
        <v>1439.1844503455798</v>
      </c>
      <c r="EL52" s="100">
        <v>1552.6823989628</v>
      </c>
      <c r="EM52" s="90">
        <v>1798.6201905786</v>
      </c>
      <c r="EN52" s="90">
        <v>1965.57571739635</v>
      </c>
      <c r="EO52" s="90">
        <v>2942.94854724964</v>
      </c>
      <c r="EP52" s="90">
        <v>2840.23628428214</v>
      </c>
      <c r="EQ52" s="90">
        <v>2438.5894316374597</v>
      </c>
      <c r="ER52" s="90">
        <v>3815.6125543973303</v>
      </c>
      <c r="ES52" s="90">
        <v>3321.42669685714</v>
      </c>
      <c r="ET52" s="90">
        <v>3816.24536783037</v>
      </c>
      <c r="EU52" s="90">
        <v>4361.45718785896</v>
      </c>
      <c r="EV52" s="90">
        <v>6667.78461519978</v>
      </c>
      <c r="EW52" s="90">
        <v>7533.64403781666</v>
      </c>
      <c r="EX52" s="90">
        <v>6767.69020061401</v>
      </c>
      <c r="EY52" s="90">
        <v>5860.09467902856</v>
      </c>
      <c r="EZ52" s="90">
        <v>4532.03202563825</v>
      </c>
      <c r="FA52" s="90">
        <v>5246.6601159131405</v>
      </c>
      <c r="FB52" s="90">
        <v>5900.18021471867</v>
      </c>
      <c r="FC52" s="90">
        <v>6423.34558601151</v>
      </c>
      <c r="FD52" s="90">
        <v>6152.014307324671</v>
      </c>
      <c r="FE52" s="90">
        <v>6657.685148950341</v>
      </c>
      <c r="FF52" s="90">
        <v>4999.075505496649</v>
      </c>
      <c r="FG52" s="90">
        <v>4353.17472880891</v>
      </c>
      <c r="FH52" s="90">
        <v>3784.2737089393</v>
      </c>
      <c r="FI52" s="90">
        <v>3004.705779290311</v>
      </c>
      <c r="FJ52" s="90">
        <v>3153.655906610471</v>
      </c>
      <c r="FK52" s="90">
        <v>3632.17135096551</v>
      </c>
      <c r="FL52" s="90">
        <v>4859.5102416805</v>
      </c>
      <c r="FM52" s="90">
        <v>3706.2611200159404</v>
      </c>
      <c r="FN52" s="90">
        <v>2671.69457455434</v>
      </c>
      <c r="FO52" s="90">
        <v>2865.6632056503504</v>
      </c>
      <c r="FP52" s="90">
        <v>3657.04606263052</v>
      </c>
      <c r="FQ52" s="90">
        <v>3497.9218101197303</v>
      </c>
      <c r="FR52" s="90">
        <v>2380.52369543793</v>
      </c>
      <c r="FS52" s="90">
        <v>2351.81604544446</v>
      </c>
      <c r="FT52" s="90">
        <v>3251.1962123788203</v>
      </c>
      <c r="FU52" s="90">
        <v>3219.06805659754</v>
      </c>
      <c r="FV52" s="90">
        <v>3291.6833941489595</v>
      </c>
      <c r="FW52" s="90">
        <v>4734.65201248145</v>
      </c>
      <c r="FX52" s="90">
        <v>4120.77773613909</v>
      </c>
      <c r="FY52" s="90">
        <v>4151.887603260369</v>
      </c>
      <c r="FZ52" s="90">
        <v>4050.3385161319598</v>
      </c>
      <c r="GA52" s="90">
        <v>3558.57200910008</v>
      </c>
      <c r="GB52" s="90">
        <v>3411.7892082273006</v>
      </c>
      <c r="GC52" s="90">
        <v>2445.42069932106</v>
      </c>
      <c r="GD52" s="90">
        <v>2397.0247573134</v>
      </c>
      <c r="GE52" s="90">
        <v>2674.42203729884</v>
      </c>
      <c r="GF52" s="90">
        <v>4617.96712253929</v>
      </c>
      <c r="GG52" s="90">
        <v>5407.30880133797</v>
      </c>
      <c r="GH52" s="90">
        <v>3710.16202210888</v>
      </c>
      <c r="GI52" s="90">
        <v>1681.370583173512</v>
      </c>
      <c r="GJ52" s="90">
        <v>1226.4539970254841</v>
      </c>
      <c r="GK52" s="90">
        <v>676.457650421187</v>
      </c>
      <c r="GL52" s="90">
        <v>3421.235145416357</v>
      </c>
      <c r="GM52" s="90">
        <v>489.042976875592</v>
      </c>
      <c r="GN52" s="90">
        <v>1145.531965566587</v>
      </c>
      <c r="GO52" s="90">
        <v>1279.728970453055</v>
      </c>
      <c r="GP52" s="90">
        <v>2246.3290417678018</v>
      </c>
      <c r="GQ52" s="90">
        <v>714.451349330951</v>
      </c>
      <c r="GR52" s="90">
        <v>230.489141169936</v>
      </c>
      <c r="GS52" s="90">
        <v>313.074074471319</v>
      </c>
    </row>
    <row r="53" spans="1:201" ht="36" customHeight="1">
      <c r="A53" s="64" t="s">
        <v>118</v>
      </c>
      <c r="B53" s="65"/>
      <c r="C53" s="58"/>
      <c r="D53" s="58"/>
      <c r="E53" s="58"/>
      <c r="F53" s="69">
        <v>35522.4470815248</v>
      </c>
      <c r="G53" s="69">
        <v>35148.44938249441</v>
      </c>
      <c r="H53" s="69">
        <v>35312.21712824699</v>
      </c>
      <c r="I53" s="69">
        <v>37170.3810779639</v>
      </c>
      <c r="J53" s="69">
        <v>40770.29940708055</v>
      </c>
      <c r="K53" s="69">
        <v>41823.673722645995</v>
      </c>
      <c r="L53" s="69">
        <v>35796.2936198888</v>
      </c>
      <c r="M53" s="69">
        <v>34858.86350147835</v>
      </c>
      <c r="N53" s="69">
        <v>35193.631521844756</v>
      </c>
      <c r="O53" s="69">
        <v>36789.344266315806</v>
      </c>
      <c r="P53" s="69">
        <v>38572.89769689975</v>
      </c>
      <c r="Q53" s="69">
        <v>40727.37866126614</v>
      </c>
      <c r="R53" s="69">
        <v>41201.388310804636</v>
      </c>
      <c r="S53" s="69">
        <v>41416.72676472958</v>
      </c>
      <c r="T53" s="69">
        <v>42601.02560122545</v>
      </c>
      <c r="U53" s="69">
        <v>43219.77678907749</v>
      </c>
      <c r="V53" s="69">
        <v>45799.6858752881</v>
      </c>
      <c r="W53" s="69">
        <v>48179.074719461925</v>
      </c>
      <c r="X53" s="69">
        <v>45652.4583084897</v>
      </c>
      <c r="Y53" s="69">
        <v>41991.9862432294</v>
      </c>
      <c r="Z53" s="69">
        <v>43306.668848133544</v>
      </c>
      <c r="AA53" s="69">
        <v>43568.837171413696</v>
      </c>
      <c r="AB53" s="69">
        <v>43513.23174768353</v>
      </c>
      <c r="AC53" s="69">
        <v>43081.93279669365</v>
      </c>
      <c r="AD53" s="69">
        <v>41605.26410970024</v>
      </c>
      <c r="AE53" s="69">
        <v>43037.1360829921</v>
      </c>
      <c r="AF53" s="69">
        <v>43604.60854986823</v>
      </c>
      <c r="AG53" s="69">
        <v>40851.874962588</v>
      </c>
      <c r="AH53" s="69">
        <v>40976.86927516717</v>
      </c>
      <c r="AI53" s="69">
        <v>40443.8694838582</v>
      </c>
      <c r="AJ53" s="69">
        <v>38307.882023483035</v>
      </c>
      <c r="AK53" s="69">
        <v>39527.11840826203</v>
      </c>
      <c r="AL53" s="69">
        <v>39964.11653487461</v>
      </c>
      <c r="AM53" s="69">
        <v>41096.91590564321</v>
      </c>
      <c r="AN53" s="69">
        <v>41070.11044937661</v>
      </c>
      <c r="AO53" s="69">
        <v>43699.75039364478</v>
      </c>
      <c r="AP53" s="69">
        <v>43205.55125648243</v>
      </c>
      <c r="AQ53" s="69">
        <v>43660.74731341851</v>
      </c>
      <c r="AR53" s="69">
        <v>43985.43581550607</v>
      </c>
      <c r="AS53" s="69">
        <v>44343.6009834484</v>
      </c>
      <c r="AT53" s="69">
        <v>45115.009359351374</v>
      </c>
      <c r="AU53" s="69">
        <v>42805.459142798296</v>
      </c>
      <c r="AV53" s="69">
        <v>40668.539882658166</v>
      </c>
      <c r="AW53" s="69">
        <v>41228.29781999433</v>
      </c>
      <c r="AX53" s="69">
        <v>41707.51573507888</v>
      </c>
      <c r="AY53" s="69">
        <v>40392.014898639856</v>
      </c>
      <c r="AZ53" s="69">
        <v>41649.653237909486</v>
      </c>
      <c r="BA53" s="69">
        <v>41581.711969610726</v>
      </c>
      <c r="BB53" s="69">
        <v>41449.05777221624</v>
      </c>
      <c r="BC53" s="69">
        <v>41989.15394010562</v>
      </c>
      <c r="BD53" s="69">
        <v>44781.09844091591</v>
      </c>
      <c r="BE53" s="69">
        <v>44349.93991561089</v>
      </c>
      <c r="BF53" s="69">
        <v>45781.139728609945</v>
      </c>
      <c r="BG53" s="69">
        <v>46059.57217208719</v>
      </c>
      <c r="BH53" s="69">
        <v>46102.32483570792</v>
      </c>
      <c r="BI53" s="69">
        <v>45813.14403892784</v>
      </c>
      <c r="BJ53" s="69">
        <v>46436.327829444774</v>
      </c>
      <c r="BK53" s="69">
        <v>45006.65686564092</v>
      </c>
      <c r="BL53" s="69">
        <v>45508.92461627326</v>
      </c>
      <c r="BM53" s="69">
        <v>45665.99552067966</v>
      </c>
      <c r="BN53" s="69">
        <v>44701.99990475002</v>
      </c>
      <c r="BO53" s="69">
        <v>45319.45111742795</v>
      </c>
      <c r="BP53" s="69">
        <v>45925.68437497863</v>
      </c>
      <c r="BQ53" s="69">
        <v>46830.081846926696</v>
      </c>
      <c r="BR53" s="69">
        <v>49244.87421865657</v>
      </c>
      <c r="BS53" s="69">
        <v>49740.09207251021</v>
      </c>
      <c r="BT53" s="69">
        <v>48731.38472015462</v>
      </c>
      <c r="BU53" s="69">
        <v>50221.667575167885</v>
      </c>
      <c r="BV53" s="69">
        <v>48773.81081807126</v>
      </c>
      <c r="BW53" s="69">
        <v>49856.289883585654</v>
      </c>
      <c r="BX53" s="69">
        <v>48470.24582306845</v>
      </c>
      <c r="BY53" s="69">
        <v>48118.402208855296</v>
      </c>
      <c r="BZ53" s="69">
        <v>45690.3139938605</v>
      </c>
      <c r="CA53" s="69">
        <v>45760.688775373776</v>
      </c>
      <c r="CB53" s="69">
        <v>47276.97319252899</v>
      </c>
      <c r="CC53" s="69">
        <v>46790.26906487621</v>
      </c>
      <c r="CD53" s="69">
        <v>47555.32260105985</v>
      </c>
      <c r="CE53" s="69">
        <v>48095.508988462956</v>
      </c>
      <c r="CF53" s="69">
        <v>49063.23607357439</v>
      </c>
      <c r="CG53" s="69">
        <v>48457.00626398981</v>
      </c>
      <c r="CH53" s="69">
        <v>48734.94564538215</v>
      </c>
      <c r="CI53" s="69">
        <v>51265.50756749036</v>
      </c>
      <c r="CJ53" s="69">
        <v>53619.92274025675</v>
      </c>
      <c r="CK53" s="69">
        <v>48851.44240366512</v>
      </c>
      <c r="CL53" s="69">
        <v>50721.34191025656</v>
      </c>
      <c r="CM53" s="69">
        <v>51053.42461011367</v>
      </c>
      <c r="CN53" s="69">
        <v>51443.42212449691</v>
      </c>
      <c r="CO53" s="69">
        <v>52535.39739831245</v>
      </c>
      <c r="CP53" s="69">
        <v>53806.498401057834</v>
      </c>
      <c r="CQ53" s="69">
        <v>53316.86443084415</v>
      </c>
      <c r="CR53" s="69">
        <v>54112.96551481225</v>
      </c>
      <c r="CS53" s="69">
        <v>53661.22381845375</v>
      </c>
      <c r="CT53" s="69">
        <v>52922.57857693925</v>
      </c>
      <c r="CU53" s="69">
        <v>54845.110896056765</v>
      </c>
      <c r="CV53" s="69">
        <v>53708.9035049307</v>
      </c>
      <c r="CW53" s="69">
        <v>52824.528804525995</v>
      </c>
      <c r="CX53" s="69">
        <v>53484.175393663325</v>
      </c>
      <c r="CY53" s="69">
        <v>50886.3013655138</v>
      </c>
      <c r="CZ53" s="87">
        <v>52734.955385594316</v>
      </c>
      <c r="DA53" s="69">
        <v>56296.84947695782</v>
      </c>
      <c r="DB53" s="69">
        <v>57462.170373270696</v>
      </c>
      <c r="DC53" s="69">
        <v>57177.62091509851</v>
      </c>
      <c r="DD53" s="69">
        <v>58937.53312258128</v>
      </c>
      <c r="DE53" s="69">
        <v>59319.73427327298</v>
      </c>
      <c r="DF53" s="69">
        <v>59374.44436998722</v>
      </c>
      <c r="DG53" s="69">
        <v>59779.12252399995</v>
      </c>
      <c r="DH53" s="69">
        <v>59302.119245468704</v>
      </c>
      <c r="DI53" s="69">
        <v>59032.93829410368</v>
      </c>
      <c r="DJ53" s="69">
        <v>54840.88955137331</v>
      </c>
      <c r="DK53" s="69">
        <v>52565.229102596626</v>
      </c>
      <c r="DL53" s="69">
        <v>52020.73362542099</v>
      </c>
      <c r="DM53" s="90">
        <v>48252.11209255916</v>
      </c>
      <c r="DN53" s="90">
        <v>49737.55490058177</v>
      </c>
      <c r="DO53" s="90">
        <v>48973.933033318965</v>
      </c>
      <c r="DP53" s="90">
        <v>45356.21890206326</v>
      </c>
      <c r="DQ53" s="90">
        <v>44738.783287019</v>
      </c>
      <c r="DR53" s="90">
        <v>45438.32634196181</v>
      </c>
      <c r="DS53" s="90">
        <v>46946.85801959105</v>
      </c>
      <c r="DT53" s="90">
        <v>51503.783400103304</v>
      </c>
      <c r="DU53" s="90">
        <v>50910.95606521138</v>
      </c>
      <c r="DV53" s="90">
        <v>50653.44862249963</v>
      </c>
      <c r="DW53" s="90">
        <v>62041.66870079696</v>
      </c>
      <c r="DX53" s="90">
        <v>63252.19027170091</v>
      </c>
      <c r="DY53" s="90">
        <v>64202.8762163736</v>
      </c>
      <c r="DZ53" s="90">
        <v>66958.79871405051</v>
      </c>
      <c r="EA53" s="90">
        <v>64138.38019809577</v>
      </c>
      <c r="EB53" s="90">
        <v>64295.469975503554</v>
      </c>
      <c r="EC53" s="90">
        <v>65279.27921585221</v>
      </c>
      <c r="ED53" s="90">
        <v>69092.38341494175</v>
      </c>
      <c r="EE53" s="90">
        <v>70948.47689623201</v>
      </c>
      <c r="EF53" s="90">
        <v>71305.31834385742</v>
      </c>
      <c r="EG53" s="90">
        <v>71114.43395109277</v>
      </c>
      <c r="EH53" s="90">
        <v>72236.26485205049</v>
      </c>
      <c r="EI53" s="90">
        <v>72714.8558484274</v>
      </c>
      <c r="EJ53" s="90">
        <v>77590.49053747182</v>
      </c>
      <c r="EK53" s="90">
        <v>76642.1242032981</v>
      </c>
      <c r="EL53" s="100">
        <v>76053.49783237354</v>
      </c>
      <c r="EM53" s="90">
        <v>77869.22625580325</v>
      </c>
      <c r="EN53" s="90">
        <v>82127.2034492544</v>
      </c>
      <c r="EO53" s="90">
        <v>85423.19261778588</v>
      </c>
      <c r="EP53" s="90">
        <v>85728.95990001738</v>
      </c>
      <c r="EQ53" s="90">
        <v>90735.2501201174</v>
      </c>
      <c r="ER53" s="90">
        <v>91096.28364324573</v>
      </c>
      <c r="ES53" s="90">
        <v>90782.70579952812</v>
      </c>
      <c r="ET53" s="90">
        <v>94240.18963598809</v>
      </c>
      <c r="EU53" s="90">
        <v>98048.39613401824</v>
      </c>
      <c r="EV53" s="90">
        <v>94342.31839786693</v>
      </c>
      <c r="EW53" s="90">
        <v>98172.40369338966</v>
      </c>
      <c r="EX53" s="90">
        <v>96953.09096166785</v>
      </c>
      <c r="EY53" s="90">
        <v>93540.39765311268</v>
      </c>
      <c r="EZ53" s="90">
        <v>96833.19229379493</v>
      </c>
      <c r="FA53" s="90">
        <v>99970.68516361248</v>
      </c>
      <c r="FB53" s="90">
        <v>98672.43686805684</v>
      </c>
      <c r="FC53" s="90">
        <v>101529.1473717307</v>
      </c>
      <c r="FD53" s="90">
        <v>100429.9235153828</v>
      </c>
      <c r="FE53" s="90">
        <v>101173.50467579764</v>
      </c>
      <c r="FF53" s="90">
        <v>101454.22985930507</v>
      </c>
      <c r="FG53" s="90">
        <v>103155.59605374017</v>
      </c>
      <c r="FH53" s="90">
        <v>105083.80024247908</v>
      </c>
      <c r="FI53" s="90">
        <v>105057.74710127535</v>
      </c>
      <c r="FJ53" s="90">
        <v>105627.76545047152</v>
      </c>
      <c r="FK53" s="90">
        <v>105165.7902203311</v>
      </c>
      <c r="FL53" s="90">
        <v>105989.1444778977</v>
      </c>
      <c r="FM53" s="90">
        <v>102326.24191958406</v>
      </c>
      <c r="FN53" s="90">
        <v>103830.0574212193</v>
      </c>
      <c r="FO53" s="90">
        <v>103126.2964714132</v>
      </c>
      <c r="FP53" s="90">
        <v>102642.56747991311</v>
      </c>
      <c r="FQ53" s="90">
        <v>102053.616274281</v>
      </c>
      <c r="FR53" s="90">
        <v>103374.01147447752</v>
      </c>
      <c r="FS53" s="90">
        <v>104920.36097924491</v>
      </c>
      <c r="FT53" s="90">
        <v>108354.0267630393</v>
      </c>
      <c r="FU53" s="90">
        <v>108358.66106215442</v>
      </c>
      <c r="FV53" s="90">
        <v>109559.20047121776</v>
      </c>
      <c r="FW53" s="90">
        <v>108803.6855753453</v>
      </c>
      <c r="FX53" s="90">
        <v>109032.88198249116</v>
      </c>
      <c r="FY53" s="90">
        <v>111978.56536108229</v>
      </c>
      <c r="FZ53" s="90">
        <v>115350.85207360846</v>
      </c>
      <c r="GA53" s="90">
        <v>111673.52098156627</v>
      </c>
      <c r="GB53" s="90">
        <v>113608.12321547048</v>
      </c>
      <c r="GC53" s="90">
        <v>115963.80601565166</v>
      </c>
      <c r="GD53" s="90">
        <v>115273.68967138085</v>
      </c>
      <c r="GE53" s="90">
        <v>114501.64032796027</v>
      </c>
      <c r="GF53" s="90">
        <v>111461.07361378662</v>
      </c>
      <c r="GG53" s="90">
        <v>112545.4928225313</v>
      </c>
      <c r="GH53" s="90">
        <v>112811.42736786952</v>
      </c>
      <c r="GI53" s="90">
        <v>109087.86352267933</v>
      </c>
      <c r="GJ53" s="90">
        <v>112010.65740089293</v>
      </c>
      <c r="GK53" s="90">
        <v>118202.11949061183</v>
      </c>
      <c r="GL53" s="90">
        <v>124617.27248323042</v>
      </c>
      <c r="GM53" s="90">
        <v>125745.88968830844</v>
      </c>
      <c r="GN53" s="90">
        <v>128507.52190988993</v>
      </c>
      <c r="GO53" s="90">
        <v>127289.49015289985</v>
      </c>
      <c r="GP53" s="90">
        <v>129760.47508931189</v>
      </c>
      <c r="GQ53" s="90">
        <v>131214.86208097773</v>
      </c>
      <c r="GR53" s="90">
        <v>131038.66578046339</v>
      </c>
      <c r="GS53" s="90">
        <v>135121.13349048694</v>
      </c>
    </row>
    <row r="54" spans="1:201" ht="12.75">
      <c r="A54" s="64" t="s">
        <v>119</v>
      </c>
      <c r="B54" s="65"/>
      <c r="C54" s="58"/>
      <c r="D54" s="58"/>
      <c r="E54" s="58"/>
      <c r="F54" s="69">
        <v>35741.510432524796</v>
      </c>
      <c r="G54" s="69">
        <v>35492.65001149441</v>
      </c>
      <c r="H54" s="69">
        <v>35702.48822624699</v>
      </c>
      <c r="I54" s="69">
        <v>37634.592679963906</v>
      </c>
      <c r="J54" s="69">
        <v>41452.042454080554</v>
      </c>
      <c r="K54" s="69">
        <v>42444.576756646</v>
      </c>
      <c r="L54" s="69">
        <v>36231.3334828888</v>
      </c>
      <c r="M54" s="69">
        <v>35190.42447647835</v>
      </c>
      <c r="N54" s="69">
        <v>35737.647893454756</v>
      </c>
      <c r="O54" s="69">
        <v>37153.6365678158</v>
      </c>
      <c r="P54" s="69">
        <v>39146.52373375975</v>
      </c>
      <c r="Q54" s="69">
        <v>41308.303034266144</v>
      </c>
      <c r="R54" s="69">
        <v>41527.38176980463</v>
      </c>
      <c r="S54" s="69">
        <v>42026.43085072958</v>
      </c>
      <c r="T54" s="69">
        <v>42925.77575722545</v>
      </c>
      <c r="U54" s="69">
        <v>43480.095056077495</v>
      </c>
      <c r="V54" s="69">
        <v>46315.0705652881</v>
      </c>
      <c r="W54" s="69">
        <v>48146.551552461926</v>
      </c>
      <c r="X54" s="69">
        <v>45720.993432489704</v>
      </c>
      <c r="Y54" s="69">
        <v>42009.823337229405</v>
      </c>
      <c r="Z54" s="69">
        <v>42907.01422513354</v>
      </c>
      <c r="AA54" s="69">
        <v>43088.28970641369</v>
      </c>
      <c r="AB54" s="69">
        <v>43011.75343168353</v>
      </c>
      <c r="AC54" s="69">
        <v>42493.982846693645</v>
      </c>
      <c r="AD54" s="69">
        <v>40921.623728700244</v>
      </c>
      <c r="AE54" s="69">
        <v>42720.8738039921</v>
      </c>
      <c r="AF54" s="69">
        <v>43164.86664786823</v>
      </c>
      <c r="AG54" s="69">
        <v>40412.843958588004</v>
      </c>
      <c r="AH54" s="69">
        <v>40688.37592916717</v>
      </c>
      <c r="AI54" s="69">
        <v>39375.6668338582</v>
      </c>
      <c r="AJ54" s="69">
        <v>37308.45579319384</v>
      </c>
      <c r="AK54" s="69">
        <v>38554.95377007339</v>
      </c>
      <c r="AL54" s="69">
        <v>38946.22077518365</v>
      </c>
      <c r="AM54" s="69">
        <v>40207.79584420803</v>
      </c>
      <c r="AN54" s="69">
        <v>40620.817265924554</v>
      </c>
      <c r="AO54" s="69">
        <v>43285.626966644355</v>
      </c>
      <c r="AP54" s="69">
        <v>42175.67981688681</v>
      </c>
      <c r="AQ54" s="69">
        <v>42878.8526248431</v>
      </c>
      <c r="AR54" s="69">
        <v>42964.420320385776</v>
      </c>
      <c r="AS54" s="69">
        <v>43471.58278954845</v>
      </c>
      <c r="AT54" s="69">
        <v>44366.88485958528</v>
      </c>
      <c r="AU54" s="69">
        <v>42469.25998166095</v>
      </c>
      <c r="AV54" s="69">
        <v>40476.469819188475</v>
      </c>
      <c r="AW54" s="69">
        <v>41938.70190909907</v>
      </c>
      <c r="AX54" s="69">
        <v>42481.24013849869</v>
      </c>
      <c r="AY54" s="69">
        <v>41174.706975113935</v>
      </c>
      <c r="AZ54" s="69">
        <v>42657.326561251626</v>
      </c>
      <c r="BA54" s="69">
        <v>42046.720499848096</v>
      </c>
      <c r="BB54" s="69">
        <v>41777.95504007964</v>
      </c>
      <c r="BC54" s="69">
        <v>42354.80509702215</v>
      </c>
      <c r="BD54" s="69">
        <v>45142.82086318926</v>
      </c>
      <c r="BE54" s="69">
        <v>44277.158744654975</v>
      </c>
      <c r="BF54" s="69">
        <v>45752.823066102894</v>
      </c>
      <c r="BG54" s="69">
        <v>46078.5928710628</v>
      </c>
      <c r="BH54" s="69">
        <v>45621.21892636381</v>
      </c>
      <c r="BI54" s="69">
        <v>44842.67501543713</v>
      </c>
      <c r="BJ54" s="69">
        <v>45752.60714529388</v>
      </c>
      <c r="BK54" s="69">
        <v>44522.7083499362</v>
      </c>
      <c r="BL54" s="69">
        <v>44502.237486101345</v>
      </c>
      <c r="BM54" s="69">
        <v>44889.34432336058</v>
      </c>
      <c r="BN54" s="69">
        <v>43492.49924047286</v>
      </c>
      <c r="BO54" s="69">
        <v>44468.31527255394</v>
      </c>
      <c r="BP54" s="69">
        <v>45293.09440959573</v>
      </c>
      <c r="BQ54" s="69">
        <v>46348.0245410814</v>
      </c>
      <c r="BR54" s="69">
        <v>48760.60728033877</v>
      </c>
      <c r="BS54" s="69">
        <v>49388.62284559274</v>
      </c>
      <c r="BT54" s="69">
        <v>48076.898499740084</v>
      </c>
      <c r="BU54" s="69">
        <v>49284.133500299984</v>
      </c>
      <c r="BV54" s="69">
        <v>47991.069478508136</v>
      </c>
      <c r="BW54" s="69">
        <v>48866.35052824977</v>
      </c>
      <c r="BX54" s="69">
        <v>47717.51951003051</v>
      </c>
      <c r="BY54" s="69">
        <v>47634.45498163994</v>
      </c>
      <c r="BZ54" s="69">
        <v>45293.578075203535</v>
      </c>
      <c r="CA54" s="69">
        <v>45301.63663191672</v>
      </c>
      <c r="CB54" s="69">
        <v>46779.704509288735</v>
      </c>
      <c r="CC54" s="69">
        <v>46075.07961685593</v>
      </c>
      <c r="CD54" s="69">
        <v>46515.307451142064</v>
      </c>
      <c r="CE54" s="69">
        <v>46245.9948669594</v>
      </c>
      <c r="CF54" s="69">
        <v>48233.43225385669</v>
      </c>
      <c r="CG54" s="69">
        <v>46783.470883106806</v>
      </c>
      <c r="CH54" s="69">
        <v>47759.39514818951</v>
      </c>
      <c r="CI54" s="69">
        <v>49268.33755317894</v>
      </c>
      <c r="CJ54" s="69">
        <v>51643.70370851266</v>
      </c>
      <c r="CK54" s="69">
        <v>47481.305940278406</v>
      </c>
      <c r="CL54" s="69">
        <v>48469.82388915101</v>
      </c>
      <c r="CM54" s="69">
        <v>49483.214350879345</v>
      </c>
      <c r="CN54" s="69">
        <v>49750.79900069074</v>
      </c>
      <c r="CO54" s="69">
        <v>50811.73857718039</v>
      </c>
      <c r="CP54" s="69">
        <v>52180.32751073453</v>
      </c>
      <c r="CQ54" s="69">
        <v>51783.650801998316</v>
      </c>
      <c r="CR54" s="69">
        <v>51754.62259026328</v>
      </c>
      <c r="CS54" s="69">
        <v>51983.51468549464</v>
      </c>
      <c r="CT54" s="69">
        <v>51076.139771683454</v>
      </c>
      <c r="CU54" s="69">
        <v>53314.76449184005</v>
      </c>
      <c r="CV54" s="69">
        <v>51787.6103011682</v>
      </c>
      <c r="CW54" s="69">
        <v>51161.098974538545</v>
      </c>
      <c r="CX54" s="69">
        <v>51957.42104819375</v>
      </c>
      <c r="CY54" s="69">
        <v>49384.80920321314</v>
      </c>
      <c r="CZ54" s="87">
        <v>51820.931673706626</v>
      </c>
      <c r="DA54" s="69">
        <v>55449.738488690055</v>
      </c>
      <c r="DB54" s="69">
        <v>57148.143674423794</v>
      </c>
      <c r="DC54" s="69">
        <v>57938.79264142068</v>
      </c>
      <c r="DD54" s="69">
        <v>59258.606863069755</v>
      </c>
      <c r="DE54" s="69">
        <v>60747.9169972882</v>
      </c>
      <c r="DF54" s="69">
        <v>61352.85270922261</v>
      </c>
      <c r="DG54" s="69">
        <v>61416.172973785506</v>
      </c>
      <c r="DH54" s="69">
        <v>60641.85907941542</v>
      </c>
      <c r="DI54" s="69">
        <v>60613.69309664604</v>
      </c>
      <c r="DJ54" s="69">
        <v>56206.47878182715</v>
      </c>
      <c r="DK54" s="69">
        <v>53885.46721802752</v>
      </c>
      <c r="DL54" s="69">
        <v>53140.47047568007</v>
      </c>
      <c r="DM54" s="90">
        <v>50201.03641345491</v>
      </c>
      <c r="DN54" s="90">
        <v>52436.07438317652</v>
      </c>
      <c r="DO54" s="90">
        <v>53905.70676462394</v>
      </c>
      <c r="DP54" s="90">
        <v>49132.36689224362</v>
      </c>
      <c r="DQ54" s="90">
        <v>48637.3885333935</v>
      </c>
      <c r="DR54" s="90">
        <v>49287.64046297321</v>
      </c>
      <c r="DS54" s="90">
        <v>49855.397805641645</v>
      </c>
      <c r="DT54" s="90">
        <v>54387.627838582834</v>
      </c>
      <c r="DU54" s="90">
        <v>52643.184773101464</v>
      </c>
      <c r="DV54" s="90">
        <v>52517.6386346621</v>
      </c>
      <c r="DW54" s="90">
        <v>64202.74645534894</v>
      </c>
      <c r="DX54" s="90">
        <v>65745.21605156058</v>
      </c>
      <c r="DY54" s="90">
        <v>66173.70670786194</v>
      </c>
      <c r="DZ54" s="90">
        <v>68731.52783584787</v>
      </c>
      <c r="EA54" s="90">
        <v>66357.16751225293</v>
      </c>
      <c r="EB54" s="90">
        <v>65240.28232600356</v>
      </c>
      <c r="EC54" s="90">
        <v>66675.44268677029</v>
      </c>
      <c r="ED54" s="90">
        <v>69276.62841636453</v>
      </c>
      <c r="EE54" s="90">
        <v>71132.17620299128</v>
      </c>
      <c r="EF54" s="90">
        <v>71812.0513235122</v>
      </c>
      <c r="EG54" s="90">
        <v>71157.68266510297</v>
      </c>
      <c r="EH54" s="90">
        <v>72702.71708838287</v>
      </c>
      <c r="EI54" s="90">
        <v>73258.18568753373</v>
      </c>
      <c r="EJ54" s="90">
        <v>77115.77820856485</v>
      </c>
      <c r="EK54" s="90">
        <v>77001.15868100147</v>
      </c>
      <c r="EL54" s="100">
        <v>75965.3627720457</v>
      </c>
      <c r="EM54" s="90">
        <v>78800.7805776793</v>
      </c>
      <c r="EN54" s="90">
        <v>82035.70862615787</v>
      </c>
      <c r="EO54" s="90">
        <v>85296.56497181924</v>
      </c>
      <c r="EP54" s="90">
        <v>85507.32748611014</v>
      </c>
      <c r="EQ54" s="90">
        <v>90515.86638186156</v>
      </c>
      <c r="ER54" s="90">
        <v>90333.83705014555</v>
      </c>
      <c r="ES54" s="90">
        <v>91167.15114018986</v>
      </c>
      <c r="ET54" s="90">
        <v>93653.16882589864</v>
      </c>
      <c r="EU54" s="90">
        <v>98057.61811719707</v>
      </c>
      <c r="EV54" s="90">
        <v>93107.00972166593</v>
      </c>
      <c r="EW54" s="90">
        <v>97571.64043846134</v>
      </c>
      <c r="EX54" s="90">
        <v>96931.80091186088</v>
      </c>
      <c r="EY54" s="90">
        <v>93857.16125958654</v>
      </c>
      <c r="EZ54" s="90">
        <v>96382.88210101078</v>
      </c>
      <c r="FA54" s="90">
        <v>98937.03249579559</v>
      </c>
      <c r="FB54" s="90">
        <v>96786.90951917986</v>
      </c>
      <c r="FC54" s="90">
        <v>98707.97494606864</v>
      </c>
      <c r="FD54" s="90">
        <v>98380.8489798982</v>
      </c>
      <c r="FE54" s="90">
        <v>99265.91540769702</v>
      </c>
      <c r="FF54" s="90">
        <v>98987.29686412799</v>
      </c>
      <c r="FG54" s="90">
        <v>100943.59948790281</v>
      </c>
      <c r="FH54" s="90">
        <v>103157.09543881394</v>
      </c>
      <c r="FI54" s="90">
        <v>103854.07438847328</v>
      </c>
      <c r="FJ54" s="90">
        <v>104210.42375556912</v>
      </c>
      <c r="FK54" s="90">
        <v>103971.78860697857</v>
      </c>
      <c r="FL54" s="90">
        <v>104749.29684825207</v>
      </c>
      <c r="FM54" s="90">
        <v>101760.9370123484</v>
      </c>
      <c r="FN54" s="90">
        <v>103392.50227759116</v>
      </c>
      <c r="FO54" s="90">
        <v>101237.88757175543</v>
      </c>
      <c r="FP54" s="90">
        <v>101337.22734293366</v>
      </c>
      <c r="FQ54" s="90">
        <v>100782.33894817148</v>
      </c>
      <c r="FR54" s="90">
        <v>102832.21341556896</v>
      </c>
      <c r="FS54" s="90">
        <v>103417.89042059028</v>
      </c>
      <c r="FT54" s="90">
        <v>104999.88860731709</v>
      </c>
      <c r="FU54" s="90">
        <v>106014.86427568563</v>
      </c>
      <c r="FV54" s="90">
        <v>106845.2919652771</v>
      </c>
      <c r="FW54" s="90">
        <v>106247.25549894987</v>
      </c>
      <c r="FX54" s="90">
        <v>105858.05156632277</v>
      </c>
      <c r="FY54" s="90">
        <v>108124.96076510019</v>
      </c>
      <c r="FZ54" s="90">
        <v>110883.92213004835</v>
      </c>
      <c r="GA54" s="90">
        <v>107265.11504836557</v>
      </c>
      <c r="GB54" s="90">
        <v>109934.50738026085</v>
      </c>
      <c r="GC54" s="90">
        <v>111781.49286446655</v>
      </c>
      <c r="GD54" s="90">
        <v>110747.66084962002</v>
      </c>
      <c r="GE54" s="90">
        <v>110416.53891409848</v>
      </c>
      <c r="GF54" s="90">
        <v>107248.20593381206</v>
      </c>
      <c r="GG54" s="90">
        <v>109774.18260720208</v>
      </c>
      <c r="GH54" s="90">
        <v>111156.71026467746</v>
      </c>
      <c r="GI54" s="90">
        <v>107216.4332688054</v>
      </c>
      <c r="GJ54" s="90">
        <v>108997.95230337844</v>
      </c>
      <c r="GK54" s="90">
        <v>113859.57597507493</v>
      </c>
      <c r="GL54" s="90">
        <v>122383.19663459926</v>
      </c>
      <c r="GM54" s="90">
        <v>123228.1254914453</v>
      </c>
      <c r="GN54" s="90">
        <v>125449.7720306651</v>
      </c>
      <c r="GO54" s="90">
        <v>122936.49769064</v>
      </c>
      <c r="GP54" s="90">
        <v>125620.10369392851</v>
      </c>
      <c r="GQ54" s="90">
        <v>128022.0462552757</v>
      </c>
      <c r="GR54" s="90">
        <v>129699.92485957599</v>
      </c>
      <c r="GS54" s="90">
        <v>131322.32042905496</v>
      </c>
    </row>
    <row r="55" spans="6:175" ht="25.5" customHeight="1">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DA55" s="69"/>
      <c r="DB55" s="69"/>
      <c r="DC55" s="69"/>
      <c r="DD55" s="69"/>
      <c r="DE55" s="69"/>
      <c r="DF55" s="69"/>
      <c r="DG55" s="69"/>
      <c r="DH55" s="69"/>
      <c r="DI55" s="69"/>
      <c r="DJ55" s="69"/>
      <c r="DK55" s="69"/>
      <c r="DL55" s="69"/>
      <c r="DM55" s="90"/>
      <c r="EE55" s="90"/>
      <c r="EF55" s="90"/>
      <c r="EG55" s="90"/>
      <c r="EH55" s="90"/>
      <c r="EI55" s="90"/>
      <c r="EJ55" s="90"/>
      <c r="EK55" s="90"/>
      <c r="EL55" s="10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row>
    <row r="56" spans="1:175" ht="15.75" customHeight="1" hidden="1">
      <c r="A56" s="65"/>
      <c r="B56" s="65"/>
      <c r="C56" s="65"/>
      <c r="D56" s="65"/>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DA56" s="69"/>
      <c r="DB56" s="69"/>
      <c r="DC56" s="69"/>
      <c r="DD56" s="69"/>
      <c r="DE56" s="69"/>
      <c r="DF56" s="69"/>
      <c r="DG56" s="69"/>
      <c r="DH56" s="69"/>
      <c r="DI56" s="69"/>
      <c r="DJ56" s="69"/>
      <c r="DK56" s="69"/>
      <c r="DL56" s="69"/>
      <c r="DM56" s="90"/>
      <c r="EE56" s="90"/>
      <c r="EF56" s="90"/>
      <c r="EG56" s="90"/>
      <c r="EH56" s="90"/>
      <c r="EI56" s="90"/>
      <c r="EJ56" s="90"/>
      <c r="EK56" s="90"/>
      <c r="EL56" s="10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row>
    <row r="57" spans="1:201" ht="30.75" customHeight="1" hidden="1">
      <c r="A57" s="60"/>
      <c r="B57" s="64"/>
      <c r="C57" s="58"/>
      <c r="D57" s="58"/>
      <c r="E57" s="58"/>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DA57" s="69"/>
      <c r="DB57" s="69"/>
      <c r="DC57" s="69"/>
      <c r="DD57" s="69"/>
      <c r="DE57" s="69"/>
      <c r="DF57" s="69"/>
      <c r="DG57" s="69"/>
      <c r="DH57" s="69"/>
      <c r="DI57" s="69"/>
      <c r="DJ57" s="69"/>
      <c r="DK57" s="69"/>
      <c r="DL57" s="69"/>
      <c r="DM57" s="90">
        <v>-2847.222081</v>
      </c>
      <c r="EE57" s="90"/>
      <c r="EF57" s="90"/>
      <c r="EG57" s="90"/>
      <c r="EH57" s="90"/>
      <c r="EI57" s="90"/>
      <c r="EJ57" s="90"/>
      <c r="EK57" s="90"/>
      <c r="EL57" s="10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v>-15575.460445893</v>
      </c>
      <c r="FL57" s="90"/>
      <c r="FM57" s="90"/>
      <c r="FN57" s="90"/>
      <c r="FO57" s="90"/>
      <c r="FP57" s="90"/>
      <c r="FQ57" s="90"/>
      <c r="FR57" s="90"/>
      <c r="FS57" s="90">
        <v>-15356.156276483398</v>
      </c>
      <c r="FZ57" s="65">
        <v>-15663.729360660102</v>
      </c>
      <c r="GS57" s="65">
        <v>-14156.1652090249</v>
      </c>
    </row>
    <row r="58" spans="1:201" ht="12" hidden="1">
      <c r="A58" s="60"/>
      <c r="B58" s="58"/>
      <c r="C58" s="58"/>
      <c r="D58" s="58"/>
      <c r="E58" s="5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DA58" s="69"/>
      <c r="DB58" s="69"/>
      <c r="DC58" s="69"/>
      <c r="DD58" s="69"/>
      <c r="DE58" s="69"/>
      <c r="DF58" s="69"/>
      <c r="DG58" s="69"/>
      <c r="DH58" s="69"/>
      <c r="DI58" s="69"/>
      <c r="DJ58" s="69"/>
      <c r="DK58" s="69"/>
      <c r="DL58" s="69"/>
      <c r="DM58" s="90">
        <v>0</v>
      </c>
      <c r="EE58" s="90"/>
      <c r="EF58" s="90"/>
      <c r="EG58" s="90"/>
      <c r="EH58" s="90"/>
      <c r="EI58" s="90"/>
      <c r="EJ58" s="90"/>
      <c r="EK58" s="90"/>
      <c r="EL58" s="10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v>0</v>
      </c>
      <c r="FL58" s="90"/>
      <c r="FM58" s="90"/>
      <c r="FN58" s="90"/>
      <c r="FO58" s="90"/>
      <c r="FP58" s="90"/>
      <c r="FQ58" s="90"/>
      <c r="FR58" s="90"/>
      <c r="FS58" s="90">
        <v>0</v>
      </c>
      <c r="FZ58" s="65">
        <v>0</v>
      </c>
      <c r="GS58" s="65">
        <v>0</v>
      </c>
    </row>
    <row r="59" spans="1:201" ht="12" hidden="1">
      <c r="A59" s="60"/>
      <c r="C59" s="58"/>
      <c r="D59" s="58"/>
      <c r="E59" s="58"/>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DA59" s="69"/>
      <c r="DB59" s="69"/>
      <c r="DC59" s="69"/>
      <c r="DD59" s="69"/>
      <c r="DE59" s="69"/>
      <c r="DF59" s="69"/>
      <c r="DG59" s="69"/>
      <c r="DH59" s="69"/>
      <c r="DI59" s="69"/>
      <c r="DJ59" s="69"/>
      <c r="DK59" s="69"/>
      <c r="DL59" s="69"/>
      <c r="DM59" s="90">
        <v>0</v>
      </c>
      <c r="EE59" s="90"/>
      <c r="EF59" s="90"/>
      <c r="EG59" s="90"/>
      <c r="EH59" s="90"/>
      <c r="EI59" s="90"/>
      <c r="EJ59" s="90"/>
      <c r="EK59" s="90"/>
      <c r="EL59" s="10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v>0</v>
      </c>
      <c r="FL59" s="90"/>
      <c r="FM59" s="90"/>
      <c r="FN59" s="90"/>
      <c r="FO59" s="90"/>
      <c r="FP59" s="90"/>
      <c r="FQ59" s="90"/>
      <c r="FR59" s="90"/>
      <c r="FS59" s="90">
        <v>0</v>
      </c>
      <c r="FZ59" s="65">
        <v>0</v>
      </c>
      <c r="GS59" s="65">
        <v>0</v>
      </c>
    </row>
    <row r="60" spans="1:201" ht="12" hidden="1">
      <c r="A60" s="60"/>
      <c r="C60" s="58"/>
      <c r="D60" s="58"/>
      <c r="E60" s="58"/>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DA60" s="69"/>
      <c r="DB60" s="69"/>
      <c r="DC60" s="69"/>
      <c r="DD60" s="69"/>
      <c r="DE60" s="69"/>
      <c r="DF60" s="69"/>
      <c r="DG60" s="69"/>
      <c r="DH60" s="69"/>
      <c r="DI60" s="69"/>
      <c r="DJ60" s="69"/>
      <c r="DK60" s="69"/>
      <c r="DL60" s="69"/>
      <c r="DM60" s="90">
        <v>0</v>
      </c>
      <c r="EE60" s="90"/>
      <c r="EF60" s="90"/>
      <c r="EG60" s="90"/>
      <c r="EH60" s="90"/>
      <c r="EI60" s="90"/>
      <c r="EJ60" s="90"/>
      <c r="EK60" s="90"/>
      <c r="EL60" s="10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v>0</v>
      </c>
      <c r="FL60" s="90"/>
      <c r="FM60" s="90"/>
      <c r="FN60" s="90"/>
      <c r="FO60" s="90"/>
      <c r="FP60" s="90"/>
      <c r="FQ60" s="90"/>
      <c r="FR60" s="90"/>
      <c r="FS60" s="90">
        <v>0</v>
      </c>
      <c r="FZ60" s="65">
        <v>0</v>
      </c>
      <c r="GS60" s="65">
        <v>0</v>
      </c>
    </row>
    <row r="61" spans="1:201" ht="12" hidden="1">
      <c r="A61" s="60"/>
      <c r="C61" s="58"/>
      <c r="D61" s="58"/>
      <c r="E61" s="5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DA61" s="69"/>
      <c r="DB61" s="69"/>
      <c r="DC61" s="69"/>
      <c r="DD61" s="69"/>
      <c r="DE61" s="69"/>
      <c r="DF61" s="69"/>
      <c r="DG61" s="69"/>
      <c r="DH61" s="69"/>
      <c r="DI61" s="69"/>
      <c r="DJ61" s="69"/>
      <c r="DK61" s="69"/>
      <c r="DL61" s="69"/>
      <c r="DM61" s="90">
        <v>-7454.715265021362</v>
      </c>
      <c r="EE61" s="90"/>
      <c r="EF61" s="90"/>
      <c r="EG61" s="90"/>
      <c r="EH61" s="90"/>
      <c r="EI61" s="90"/>
      <c r="EJ61" s="90"/>
      <c r="EK61" s="90"/>
      <c r="EL61" s="10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v>-6651.062043563175</v>
      </c>
      <c r="FL61" s="90"/>
      <c r="FM61" s="90"/>
      <c r="FN61" s="90"/>
      <c r="FO61" s="90"/>
      <c r="FP61" s="90"/>
      <c r="FQ61" s="90"/>
      <c r="FR61" s="90"/>
      <c r="FS61" s="90">
        <v>-7894.92957908394</v>
      </c>
      <c r="FZ61" s="65">
        <v>-6215.296075022281</v>
      </c>
      <c r="GS61" s="65">
        <v>-13801.082767923837</v>
      </c>
    </row>
    <row r="62" spans="1:201" ht="12" hidden="1">
      <c r="A62" s="60"/>
      <c r="B62" s="58"/>
      <c r="C62" s="58"/>
      <c r="D62" s="58"/>
      <c r="E62" s="58"/>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DA62" s="69"/>
      <c r="DB62" s="69"/>
      <c r="DC62" s="69"/>
      <c r="DD62" s="69"/>
      <c r="DE62" s="69"/>
      <c r="DF62" s="69"/>
      <c r="DG62" s="69"/>
      <c r="DH62" s="69"/>
      <c r="DI62" s="69"/>
      <c r="DJ62" s="69"/>
      <c r="DK62" s="69"/>
      <c r="DL62" s="69"/>
      <c r="DM62" s="90">
        <v>-15785.260936771403</v>
      </c>
      <c r="EE62" s="90"/>
      <c r="EF62" s="90"/>
      <c r="EG62" s="90"/>
      <c r="EH62" s="90"/>
      <c r="EI62" s="90"/>
      <c r="EJ62" s="90"/>
      <c r="EK62" s="90"/>
      <c r="EL62" s="10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v>-33639.3313398344</v>
      </c>
      <c r="FL62" s="90"/>
      <c r="FM62" s="90"/>
      <c r="FN62" s="90"/>
      <c r="FO62" s="90"/>
      <c r="FP62" s="90"/>
      <c r="FQ62" s="90"/>
      <c r="FR62" s="90"/>
      <c r="FS62" s="90">
        <v>-36212.00794102679</v>
      </c>
      <c r="FZ62" s="65">
        <v>-46586.43647654801</v>
      </c>
      <c r="GS62" s="65">
        <v>-67897.04876114111</v>
      </c>
    </row>
    <row r="63" spans="1:201" ht="12" hidden="1">
      <c r="A63" s="60"/>
      <c r="B63" s="58"/>
      <c r="C63" s="58"/>
      <c r="D63" s="58"/>
      <c r="E63" s="5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DA63" s="69"/>
      <c r="DB63" s="69"/>
      <c r="DC63" s="69"/>
      <c r="DD63" s="69"/>
      <c r="DE63" s="69"/>
      <c r="DF63" s="69"/>
      <c r="DG63" s="69"/>
      <c r="DH63" s="69"/>
      <c r="DI63" s="69"/>
      <c r="DJ63" s="69"/>
      <c r="DK63" s="69"/>
      <c r="DL63" s="69"/>
      <c r="DM63" s="90">
        <v>124.93346399146</v>
      </c>
      <c r="EE63" s="90"/>
      <c r="EF63" s="90"/>
      <c r="EG63" s="90"/>
      <c r="EH63" s="90"/>
      <c r="EI63" s="90"/>
      <c r="EJ63" s="90"/>
      <c r="EK63" s="90"/>
      <c r="EL63" s="10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v>0</v>
      </c>
      <c r="FL63" s="90"/>
      <c r="FM63" s="90"/>
      <c r="FN63" s="90"/>
      <c r="FO63" s="90"/>
      <c r="FP63" s="90"/>
      <c r="FQ63" s="90"/>
      <c r="FR63" s="90"/>
      <c r="FS63" s="90">
        <v>906.71629743162</v>
      </c>
      <c r="FZ63" s="65">
        <v>1510.48184463457</v>
      </c>
      <c r="GS63" s="65">
        <v>1162.8218867970359</v>
      </c>
    </row>
    <row r="64" spans="1:175" ht="12">
      <c r="A64" s="60"/>
      <c r="B64" s="58"/>
      <c r="C64" s="58"/>
      <c r="D64" s="58"/>
      <c r="E64" s="58"/>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DA64" s="69"/>
      <c r="DB64" s="69"/>
      <c r="DC64" s="69"/>
      <c r="DD64" s="69"/>
      <c r="DE64" s="69"/>
      <c r="DF64" s="69"/>
      <c r="DG64" s="69"/>
      <c r="DH64" s="69"/>
      <c r="DI64" s="69"/>
      <c r="DJ64" s="69"/>
      <c r="DK64" s="69"/>
      <c r="DL64" s="69"/>
      <c r="DM64" s="90"/>
      <c r="EE64" s="90"/>
      <c r="EF64" s="90"/>
      <c r="EG64" s="90"/>
      <c r="EH64" s="90"/>
      <c r="EI64" s="90"/>
      <c r="EJ64" s="90"/>
      <c r="EK64" s="90"/>
      <c r="EL64" s="10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row>
    <row r="65" spans="1:201" ht="21.75" customHeight="1">
      <c r="A65" s="75" t="s">
        <v>120</v>
      </c>
      <c r="D65" s="68"/>
      <c r="E65" s="65" t="s">
        <v>77</v>
      </c>
      <c r="F65" s="69">
        <v>-22633.54736392</v>
      </c>
      <c r="G65" s="69">
        <v>-22444.413612</v>
      </c>
      <c r="H65" s="69">
        <v>-21799.88532</v>
      </c>
      <c r="I65" s="69">
        <v>-23683.273853</v>
      </c>
      <c r="J65" s="69">
        <v>-28103.256507000002</v>
      </c>
      <c r="K65" s="69">
        <v>-28902.074307</v>
      </c>
      <c r="L65" s="69">
        <v>-22603.611728999997</v>
      </c>
      <c r="M65" s="69">
        <v>-21070.204386</v>
      </c>
      <c r="N65" s="69">
        <v>-22053.352241</v>
      </c>
      <c r="O65" s="69">
        <v>-23764.1709845</v>
      </c>
      <c r="P65" s="69">
        <v>-25754.678938309997</v>
      </c>
      <c r="Q65" s="69">
        <v>-27334.151537550002</v>
      </c>
      <c r="R65" s="69">
        <v>-27972.39790772</v>
      </c>
      <c r="S65" s="69">
        <v>-28503.02380003</v>
      </c>
      <c r="T65" s="69">
        <v>-29443.57015613</v>
      </c>
      <c r="U65" s="69">
        <v>-30289.45095212</v>
      </c>
      <c r="V65" s="69">
        <v>-33133.701478999996</v>
      </c>
      <c r="W65" s="69">
        <v>-34514.54769508</v>
      </c>
      <c r="X65" s="69">
        <v>-32001.479603599502</v>
      </c>
      <c r="Y65" s="69">
        <v>-28426.70259347219</v>
      </c>
      <c r="Z65" s="69">
        <v>-29799.960509489792</v>
      </c>
      <c r="AA65" s="69">
        <v>-29827.091008257274</v>
      </c>
      <c r="AB65" s="69">
        <v>-29762.740623140893</v>
      </c>
      <c r="AC65" s="69">
        <v>-29274.080497846888</v>
      </c>
      <c r="AD65" s="69">
        <v>-27752.554665983385</v>
      </c>
      <c r="AE65" s="69">
        <v>-29072.7162616198</v>
      </c>
      <c r="AF65" s="69">
        <v>-29236.817879342823</v>
      </c>
      <c r="AG65" s="69">
        <v>-26740.34456049768</v>
      </c>
      <c r="AH65" s="69">
        <v>-27103.20432270737</v>
      </c>
      <c r="AI65" s="69">
        <v>-25886.40591749436</v>
      </c>
      <c r="AJ65" s="69">
        <v>-23940.26014813408</v>
      </c>
      <c r="AK65" s="69">
        <v>-24995.963184537213</v>
      </c>
      <c r="AL65" s="69">
        <v>-25270.425529242268</v>
      </c>
      <c r="AM65" s="69">
        <v>-26197.221246899255</v>
      </c>
      <c r="AN65" s="69">
        <v>-26177.383660313873</v>
      </c>
      <c r="AO65" s="69">
        <v>-28527.314183973198</v>
      </c>
      <c r="AP65" s="69">
        <v>-27487.99393079047</v>
      </c>
      <c r="AQ65" s="69">
        <v>-28042.498124580216</v>
      </c>
      <c r="AR65" s="69">
        <v>-27928.8079146199</v>
      </c>
      <c r="AS65" s="69">
        <v>-28522.394231966366</v>
      </c>
      <c r="AT65" s="69">
        <v>-29391.54631164996</v>
      </c>
      <c r="AU65" s="69">
        <v>-26792.982500555852</v>
      </c>
      <c r="AV65" s="69">
        <v>-24451.406901099333</v>
      </c>
      <c r="AW65" s="69">
        <v>-25964.505921703505</v>
      </c>
      <c r="AX65" s="69">
        <v>-26608.464591917505</v>
      </c>
      <c r="AY65" s="69">
        <v>-25156.905162665764</v>
      </c>
      <c r="AZ65" s="69">
        <v>-25999.44722869132</v>
      </c>
      <c r="BA65" s="69">
        <v>-25642.650945897418</v>
      </c>
      <c r="BB65" s="69">
        <v>-25541.792357598333</v>
      </c>
      <c r="BC65" s="69">
        <v>-25943.330128507423</v>
      </c>
      <c r="BD65" s="69">
        <v>-28074.91309275728</v>
      </c>
      <c r="BE65" s="69">
        <v>-27238.575968537887</v>
      </c>
      <c r="BF65" s="69">
        <v>-28423.72253666615</v>
      </c>
      <c r="BG65" s="69">
        <v>-28126.567728569964</v>
      </c>
      <c r="BH65" s="69">
        <v>-27838.421954990765</v>
      </c>
      <c r="BI65" s="69">
        <v>-27057.901730419548</v>
      </c>
      <c r="BJ65" s="69">
        <v>-27576.11791341604</v>
      </c>
      <c r="BK65" s="69">
        <v>-27133.952155314302</v>
      </c>
      <c r="BL65" s="69">
        <v>-26953.148350815223</v>
      </c>
      <c r="BM65" s="69">
        <v>-27307.693921150163</v>
      </c>
      <c r="BN65" s="69">
        <v>-25990.685087073733</v>
      </c>
      <c r="BO65" s="69">
        <v>-26585.5961712472</v>
      </c>
      <c r="BP65" s="69">
        <v>-27274.41234092539</v>
      </c>
      <c r="BQ65" s="69">
        <v>-27884.33971415376</v>
      </c>
      <c r="BR65" s="69">
        <v>-29680.643465630514</v>
      </c>
      <c r="BS65" s="69">
        <v>-30280.76413826807</v>
      </c>
      <c r="BT65" s="69">
        <v>-29392.329376101174</v>
      </c>
      <c r="BU65" s="69">
        <v>-30401.494622202987</v>
      </c>
      <c r="BV65" s="69">
        <v>-29381.658934890467</v>
      </c>
      <c r="BW65" s="69">
        <v>-30025.586144746718</v>
      </c>
      <c r="BX65" s="69">
        <v>-29358.229098141608</v>
      </c>
      <c r="BY65" s="69">
        <v>-29010.457256978432</v>
      </c>
      <c r="BZ65" s="69">
        <v>-26986.691584573473</v>
      </c>
      <c r="CA65" s="69">
        <v>-26783.257696827466</v>
      </c>
      <c r="CB65" s="69">
        <v>-28064.655792583093</v>
      </c>
      <c r="CC65" s="69">
        <v>-27547.406204392602</v>
      </c>
      <c r="CD65" s="69">
        <v>-27886.826430510424</v>
      </c>
      <c r="CE65" s="69">
        <v>-27366.646912674598</v>
      </c>
      <c r="CF65" s="69">
        <v>-28629.517584778023</v>
      </c>
      <c r="CG65" s="69">
        <v>-27385.80294403506</v>
      </c>
      <c r="CH65" s="69">
        <v>-28123.016761167193</v>
      </c>
      <c r="CI65" s="69">
        <v>-28695.99323888929</v>
      </c>
      <c r="CJ65" s="69">
        <v>-30800.08304365348</v>
      </c>
      <c r="CK65" s="69">
        <v>-27116.237176077782</v>
      </c>
      <c r="CL65" s="69">
        <v>-27825.92650728929</v>
      </c>
      <c r="CM65" s="69">
        <v>-28904.86337383855</v>
      </c>
      <c r="CN65" s="69">
        <v>-29428.08020158076</v>
      </c>
      <c r="CO65" s="69">
        <v>-30346.88374136037</v>
      </c>
      <c r="CP65" s="69">
        <v>-30966.089236292482</v>
      </c>
      <c r="CQ65" s="69">
        <v>-30765.290298162006</v>
      </c>
      <c r="CR65" s="69">
        <v>-30804.1753590625</v>
      </c>
      <c r="CS65" s="69">
        <v>-30629.7083863777</v>
      </c>
      <c r="CT65" s="69">
        <v>-29670.75141341484</v>
      </c>
      <c r="CU65" s="69">
        <v>-31618.704192609326</v>
      </c>
      <c r="CV65" s="69">
        <v>-30535.994706718906</v>
      </c>
      <c r="CW65" s="69">
        <v>-29999.706934127567</v>
      </c>
      <c r="CX65" s="69">
        <v>-30292.864104715394</v>
      </c>
      <c r="CY65" s="69">
        <v>-27376.44976876589</v>
      </c>
      <c r="CZ65" s="87">
        <v>-28743.78126937509</v>
      </c>
      <c r="DA65" s="69">
        <v>-31741.226424883665</v>
      </c>
      <c r="DB65" s="69">
        <v>-33014.13986761358</v>
      </c>
      <c r="DC65" s="69">
        <v>-33272.135986140085</v>
      </c>
      <c r="DD65" s="69">
        <v>-33136.16030941031</v>
      </c>
      <c r="DE65" s="69">
        <v>-33692.60037103654</v>
      </c>
      <c r="DF65" s="69">
        <v>-34252.36927072439</v>
      </c>
      <c r="DG65" s="69">
        <v>-35437.35954651078</v>
      </c>
      <c r="DH65" s="69">
        <v>-34759.676232038306</v>
      </c>
      <c r="DI65" s="69">
        <v>-34269.123571511875</v>
      </c>
      <c r="DJ65" s="69">
        <v>-29923.30573927594</v>
      </c>
      <c r="DK65" s="69">
        <v>-28737.253491929343</v>
      </c>
      <c r="DL65" s="69">
        <v>-27417.18585766836</v>
      </c>
      <c r="DM65" s="90">
        <v>-25962.264818801305</v>
      </c>
      <c r="DN65" s="90">
        <v>-25948.729949844572</v>
      </c>
      <c r="DO65" s="90">
        <v>-25883.9852990138</v>
      </c>
      <c r="DP65" s="90">
        <v>-21276.792025235405</v>
      </c>
      <c r="DQ65" s="90">
        <v>-20787.99111658109</v>
      </c>
      <c r="DR65" s="90">
        <v>-21015.90039222948</v>
      </c>
      <c r="DS65" s="90">
        <v>-21912.822583343983</v>
      </c>
      <c r="DT65" s="90">
        <v>-24324.447111454247</v>
      </c>
      <c r="DU65" s="90">
        <v>-22876.808542474744</v>
      </c>
      <c r="DV65" s="90">
        <v>-22553.430061058254</v>
      </c>
      <c r="DW65" s="90">
        <v>-33842.813444713174</v>
      </c>
      <c r="DX65" s="90">
        <v>-33719.789357729154</v>
      </c>
      <c r="DY65" s="90">
        <v>-33593.24990846211</v>
      </c>
      <c r="DZ65" s="90">
        <v>-34204.06865514304</v>
      </c>
      <c r="EA65" s="90">
        <v>-33432.24384097475</v>
      </c>
      <c r="EB65" s="90">
        <v>-32565.226893441904</v>
      </c>
      <c r="EC65" s="90">
        <v>-33686.71466268392</v>
      </c>
      <c r="ED65" s="90">
        <v>-36206.699228040554</v>
      </c>
      <c r="EE65" s="90">
        <v>-37502.725676154645</v>
      </c>
      <c r="EF65" s="90">
        <v>-37451.51616864409</v>
      </c>
      <c r="EG65" s="90">
        <v>-36361.88130723603</v>
      </c>
      <c r="EH65" s="90">
        <v>-37930.74877386381</v>
      </c>
      <c r="EI65" s="90">
        <v>-37732.20817752379</v>
      </c>
      <c r="EJ65" s="90">
        <v>-39655.03737711857</v>
      </c>
      <c r="EK65" s="90">
        <v>-38883.78571304374</v>
      </c>
      <c r="EL65" s="100">
        <v>-38576.217407636235</v>
      </c>
      <c r="EM65" s="90">
        <v>-40435.21010582235</v>
      </c>
      <c r="EN65" s="90">
        <v>-44053.77791137612</v>
      </c>
      <c r="EO65" s="90">
        <v>-46410.67862781758</v>
      </c>
      <c r="EP65" s="90">
        <v>-44368.48686399008</v>
      </c>
      <c r="EQ65" s="90">
        <v>-47713.992670125306</v>
      </c>
      <c r="ER65" s="90">
        <v>-47635.330851413324</v>
      </c>
      <c r="ES65" s="90">
        <v>-48616.42895563682</v>
      </c>
      <c r="ET65" s="90">
        <v>-49020.76689925206</v>
      </c>
      <c r="EU65" s="90">
        <v>-51188.57690018306</v>
      </c>
      <c r="EV65" s="90">
        <v>-48681.53226751544</v>
      </c>
      <c r="EW65" s="90">
        <v>-51758.91872585775</v>
      </c>
      <c r="EX65" s="90">
        <v>-51367.75773465778</v>
      </c>
      <c r="EY65" s="90">
        <v>-50236.034338507634</v>
      </c>
      <c r="EZ65" s="90">
        <v>-50284.73458326041</v>
      </c>
      <c r="FA65" s="90">
        <v>-52093.280203499664</v>
      </c>
      <c r="FB65" s="90">
        <v>-51074.97785291104</v>
      </c>
      <c r="FC65" s="90">
        <v>-52548.74141489313</v>
      </c>
      <c r="FD65" s="90">
        <v>-53529.687336960924</v>
      </c>
      <c r="FE65" s="90">
        <v>-53500.5215478414</v>
      </c>
      <c r="FF65" s="90">
        <v>-52693.66839283769</v>
      </c>
      <c r="FG65" s="90">
        <v>-53917.595527459685</v>
      </c>
      <c r="FH65" s="90">
        <v>-54232.00336114393</v>
      </c>
      <c r="FI65" s="90">
        <v>-55441.48077425649</v>
      </c>
      <c r="FJ65" s="90">
        <v>-55754.107871672044</v>
      </c>
      <c r="FK65" s="90">
        <v>-55865.85382929058</v>
      </c>
      <c r="FL65" s="90">
        <v>-56078.329074031106</v>
      </c>
      <c r="FM65" s="90">
        <v>-54423.03327769514</v>
      </c>
      <c r="FN65" s="90">
        <v>-55852.710593959346</v>
      </c>
      <c r="FO65" s="90">
        <v>-54846.669994345364</v>
      </c>
      <c r="FP65" s="90">
        <v>-56504.562510251555</v>
      </c>
      <c r="FQ65" s="90">
        <v>-57820.998195221335</v>
      </c>
      <c r="FR65" s="90">
        <v>-58198.83345324213</v>
      </c>
      <c r="FS65" s="90">
        <v>-58556.3774991625</v>
      </c>
      <c r="FT65" s="90">
        <v>-60325.88531553161</v>
      </c>
      <c r="FU65" s="90">
        <v>-61548.93902731425</v>
      </c>
      <c r="FV65" s="90">
        <v>-63246.99419226087</v>
      </c>
      <c r="FW65" s="90">
        <v>-63185.156268566774</v>
      </c>
      <c r="FX65" s="90">
        <v>-62365.09007828803</v>
      </c>
      <c r="FY65" s="90">
        <v>-63536.253944013384</v>
      </c>
      <c r="FZ65" s="90">
        <v>-66954.98006759582</v>
      </c>
      <c r="GA65" s="90">
        <v>-63197.43030442367</v>
      </c>
      <c r="GB65" s="90">
        <v>-66480.0777891809</v>
      </c>
      <c r="GC65" s="90">
        <v>-67333.30876596058</v>
      </c>
      <c r="GD65" s="90">
        <v>-66915.18248230104</v>
      </c>
      <c r="GE65" s="90">
        <v>-66961.0718763656</v>
      </c>
      <c r="GF65" s="90">
        <v>-65432.93681909839</v>
      </c>
      <c r="GG65" s="90">
        <v>-68610.84306808974</v>
      </c>
      <c r="GH65" s="90">
        <v>-70314.4427193595</v>
      </c>
      <c r="GI65" s="90">
        <v>-68037.99157096737</v>
      </c>
      <c r="GJ65" s="90">
        <v>-69899.7594287424</v>
      </c>
      <c r="GK65" s="90">
        <v>-75810.66594192601</v>
      </c>
      <c r="GL65" s="90">
        <v>-85258.748457407</v>
      </c>
      <c r="GM65" s="90">
        <v>-85778.45801153651</v>
      </c>
      <c r="GN65" s="90">
        <v>-88324.28174649313</v>
      </c>
      <c r="GO65" s="90">
        <v>-85810.19742877602</v>
      </c>
      <c r="GP65" s="90">
        <v>-89339.89962691408</v>
      </c>
      <c r="GQ65" s="90">
        <v>-91085.95701745951</v>
      </c>
      <c r="GR65" s="90">
        <v>-93085.16161304203</v>
      </c>
      <c r="GS65" s="90">
        <v>-94691.4748512928</v>
      </c>
    </row>
    <row r="66" spans="1:201" s="81" customFormat="1" ht="30.75" customHeight="1">
      <c r="A66" s="54"/>
      <c r="B66" s="55"/>
      <c r="C66" s="56"/>
      <c r="D66" s="54"/>
      <c r="E66" s="56"/>
      <c r="F66" s="80">
        <v>36342</v>
      </c>
      <c r="G66" s="80">
        <v>36373</v>
      </c>
      <c r="H66" s="80">
        <v>36404</v>
      </c>
      <c r="I66" s="80">
        <v>36434</v>
      </c>
      <c r="J66" s="80">
        <v>36465</v>
      </c>
      <c r="K66" s="80">
        <v>36495</v>
      </c>
      <c r="L66" s="80">
        <v>36526</v>
      </c>
      <c r="M66" s="80">
        <v>36557</v>
      </c>
      <c r="N66" s="80">
        <v>36586</v>
      </c>
      <c r="O66" s="80">
        <v>36617</v>
      </c>
      <c r="P66" s="80">
        <v>36647</v>
      </c>
      <c r="Q66" s="80">
        <v>36678</v>
      </c>
      <c r="R66" s="80">
        <v>36708</v>
      </c>
      <c r="S66" s="80">
        <v>36739</v>
      </c>
      <c r="T66" s="80">
        <v>36770</v>
      </c>
      <c r="U66" s="80">
        <v>36800</v>
      </c>
      <c r="V66" s="80">
        <v>36831</v>
      </c>
      <c r="W66" s="80">
        <v>36861</v>
      </c>
      <c r="X66" s="80">
        <v>36892</v>
      </c>
      <c r="Y66" s="80">
        <v>36923</v>
      </c>
      <c r="Z66" s="80">
        <v>36951</v>
      </c>
      <c r="AA66" s="80">
        <v>36982</v>
      </c>
      <c r="AB66" s="80">
        <v>37012</v>
      </c>
      <c r="AC66" s="80">
        <v>37043</v>
      </c>
      <c r="AD66" s="80">
        <v>37073</v>
      </c>
      <c r="AE66" s="80">
        <v>37104</v>
      </c>
      <c r="AF66" s="80">
        <v>37135</v>
      </c>
      <c r="AG66" s="80">
        <v>37165</v>
      </c>
      <c r="AH66" s="80">
        <v>37196</v>
      </c>
      <c r="AI66" s="80">
        <v>37226</v>
      </c>
      <c r="AJ66" s="80">
        <v>37257</v>
      </c>
      <c r="AK66" s="80">
        <v>37288</v>
      </c>
      <c r="AL66" s="80">
        <v>37316</v>
      </c>
      <c r="AM66" s="80">
        <v>37347</v>
      </c>
      <c r="AN66" s="80">
        <v>37377</v>
      </c>
      <c r="AO66" s="80">
        <v>37408</v>
      </c>
      <c r="AP66" s="80">
        <v>37438</v>
      </c>
      <c r="AQ66" s="80">
        <v>37469</v>
      </c>
      <c r="AR66" s="80">
        <v>37500</v>
      </c>
      <c r="AS66" s="80">
        <v>37530</v>
      </c>
      <c r="AT66" s="80">
        <v>37561</v>
      </c>
      <c r="AU66" s="80">
        <v>37591</v>
      </c>
      <c r="AV66" s="80">
        <v>37622</v>
      </c>
      <c r="AW66" s="80">
        <v>37653</v>
      </c>
      <c r="AX66" s="80">
        <v>37681</v>
      </c>
      <c r="AY66" s="80">
        <v>37712</v>
      </c>
      <c r="AZ66" s="80">
        <v>37742</v>
      </c>
      <c r="BA66" s="80">
        <v>37773</v>
      </c>
      <c r="BB66" s="80">
        <v>37803</v>
      </c>
      <c r="BC66" s="80">
        <v>37834</v>
      </c>
      <c r="BD66" s="80">
        <v>37865</v>
      </c>
      <c r="BE66" s="80">
        <v>37895</v>
      </c>
      <c r="BF66" s="80">
        <v>37926</v>
      </c>
      <c r="BG66" s="80">
        <v>37956</v>
      </c>
      <c r="BH66" s="80">
        <v>37987</v>
      </c>
      <c r="BI66" s="80">
        <v>38018</v>
      </c>
      <c r="BJ66" s="80">
        <v>38047</v>
      </c>
      <c r="BK66" s="80">
        <v>38078</v>
      </c>
      <c r="BL66" s="80">
        <v>38108</v>
      </c>
      <c r="BM66" s="80">
        <v>38139</v>
      </c>
      <c r="BN66" s="80">
        <v>38169</v>
      </c>
      <c r="BO66" s="80">
        <v>38200</v>
      </c>
      <c r="BP66" s="80">
        <v>38231</v>
      </c>
      <c r="BQ66" s="80">
        <v>38261</v>
      </c>
      <c r="BR66" s="80">
        <v>38292</v>
      </c>
      <c r="BS66" s="80">
        <v>38322</v>
      </c>
      <c r="BT66" s="80">
        <v>38353</v>
      </c>
      <c r="BU66" s="80">
        <v>38384</v>
      </c>
      <c r="BV66" s="80">
        <v>38412</v>
      </c>
      <c r="BW66" s="80">
        <v>38443</v>
      </c>
      <c r="BX66" s="80">
        <v>38473</v>
      </c>
      <c r="BY66" s="80">
        <v>38504</v>
      </c>
      <c r="BZ66" s="80">
        <v>38534</v>
      </c>
      <c r="CA66" s="80">
        <v>38565</v>
      </c>
      <c r="CB66" s="80">
        <v>38596</v>
      </c>
      <c r="CC66" s="80">
        <v>38626</v>
      </c>
      <c r="CD66" s="80">
        <v>38657</v>
      </c>
      <c r="CE66" s="80">
        <v>38687</v>
      </c>
      <c r="CF66" s="80">
        <v>38718</v>
      </c>
      <c r="CG66" s="80">
        <v>38749</v>
      </c>
      <c r="CH66" s="80">
        <v>38777</v>
      </c>
      <c r="CI66" s="80">
        <v>38808</v>
      </c>
      <c r="CJ66" s="80">
        <v>38838</v>
      </c>
      <c r="CK66" s="80">
        <v>38869</v>
      </c>
      <c r="CL66" s="80">
        <v>38899</v>
      </c>
      <c r="CM66" s="80">
        <v>38930</v>
      </c>
      <c r="CN66" s="80">
        <v>38961</v>
      </c>
      <c r="CO66" s="80">
        <v>38991</v>
      </c>
      <c r="CP66" s="80">
        <v>39022</v>
      </c>
      <c r="CQ66" s="80">
        <v>39052</v>
      </c>
      <c r="CR66" s="80">
        <v>39083</v>
      </c>
      <c r="CS66" s="80">
        <v>39114</v>
      </c>
      <c r="CT66" s="80">
        <v>39142</v>
      </c>
      <c r="CU66" s="80">
        <v>39173</v>
      </c>
      <c r="CV66" s="80">
        <v>39203</v>
      </c>
      <c r="CW66" s="80">
        <v>39234</v>
      </c>
      <c r="CX66" s="80">
        <v>39264</v>
      </c>
      <c r="CY66" s="80">
        <v>39295</v>
      </c>
      <c r="CZ66" s="80">
        <v>39326</v>
      </c>
      <c r="DA66" s="80">
        <v>39356</v>
      </c>
      <c r="DB66" s="80">
        <v>39387</v>
      </c>
      <c r="DC66" s="80">
        <v>39417</v>
      </c>
      <c r="DD66" s="80">
        <v>39448</v>
      </c>
      <c r="DE66" s="80">
        <v>39479</v>
      </c>
      <c r="DF66" s="80">
        <v>39508</v>
      </c>
      <c r="DG66" s="80">
        <v>39539</v>
      </c>
      <c r="DH66" s="80">
        <v>39569</v>
      </c>
      <c r="DI66" s="80">
        <v>39600</v>
      </c>
      <c r="DJ66" s="80">
        <v>39630</v>
      </c>
      <c r="DK66" s="80">
        <v>39661</v>
      </c>
      <c r="DL66" s="80">
        <v>39692</v>
      </c>
      <c r="DM66" s="80">
        <v>39722</v>
      </c>
      <c r="DN66" s="80">
        <v>39753</v>
      </c>
      <c r="DO66" s="80">
        <v>39783</v>
      </c>
      <c r="DP66" s="80">
        <v>39814</v>
      </c>
      <c r="DQ66" s="80">
        <v>39845</v>
      </c>
      <c r="DR66" s="80">
        <v>39873</v>
      </c>
      <c r="DS66" s="80">
        <v>39904</v>
      </c>
      <c r="DT66" s="80">
        <v>39934</v>
      </c>
      <c r="DU66" s="80">
        <v>39965</v>
      </c>
      <c r="DV66" s="80">
        <v>39995</v>
      </c>
      <c r="DW66" s="80">
        <v>40026</v>
      </c>
      <c r="DX66" s="80">
        <v>40057</v>
      </c>
      <c r="DY66" s="80">
        <v>40087</v>
      </c>
      <c r="DZ66" s="80">
        <v>40118</v>
      </c>
      <c r="EA66" s="80">
        <v>40148</v>
      </c>
      <c r="EB66" s="80">
        <v>40179</v>
      </c>
      <c r="EC66" s="80">
        <v>40210</v>
      </c>
      <c r="ED66" s="80">
        <v>40238</v>
      </c>
      <c r="EE66" s="80">
        <v>40269</v>
      </c>
      <c r="EF66" s="80">
        <v>40299</v>
      </c>
      <c r="EG66" s="80">
        <v>40330</v>
      </c>
      <c r="EH66" s="80">
        <v>40360</v>
      </c>
      <c r="EI66" s="80">
        <v>40391</v>
      </c>
      <c r="EJ66" s="80">
        <v>40422</v>
      </c>
      <c r="EK66" s="80">
        <v>40452</v>
      </c>
      <c r="EL66" s="80">
        <v>40483</v>
      </c>
      <c r="EM66" s="80">
        <v>40513</v>
      </c>
      <c r="EN66" s="80">
        <v>40544</v>
      </c>
      <c r="EO66" s="80">
        <v>40575</v>
      </c>
      <c r="EP66" s="80">
        <v>40603</v>
      </c>
      <c r="EQ66" s="80">
        <v>40634</v>
      </c>
      <c r="ER66" s="80">
        <v>40664</v>
      </c>
      <c r="ES66" s="80">
        <v>40695</v>
      </c>
      <c r="ET66" s="80">
        <v>40725</v>
      </c>
      <c r="EU66" s="80">
        <v>40756</v>
      </c>
      <c r="EV66" s="80">
        <v>40787</v>
      </c>
      <c r="EW66" s="80">
        <v>40817</v>
      </c>
      <c r="EX66" s="80">
        <v>40848</v>
      </c>
      <c r="EY66" s="80">
        <v>40878</v>
      </c>
      <c r="EZ66" s="80">
        <v>40909</v>
      </c>
      <c r="FA66" s="80">
        <v>40940</v>
      </c>
      <c r="FB66" s="80">
        <v>40969</v>
      </c>
      <c r="FC66" s="80">
        <v>41000</v>
      </c>
      <c r="FD66" s="80">
        <v>41030</v>
      </c>
      <c r="FE66" s="80">
        <v>41061</v>
      </c>
      <c r="FF66" s="80">
        <v>41091</v>
      </c>
      <c r="FG66" s="80">
        <v>41122</v>
      </c>
      <c r="FH66" s="80">
        <v>41153</v>
      </c>
      <c r="FI66" s="80">
        <v>41183</v>
      </c>
      <c r="FJ66" s="80">
        <v>41214</v>
      </c>
      <c r="FK66" s="80">
        <v>41244</v>
      </c>
      <c r="FL66" s="80">
        <v>41275</v>
      </c>
      <c r="FM66" s="80">
        <v>41306</v>
      </c>
      <c r="FN66" s="80">
        <v>41334</v>
      </c>
      <c r="FO66" s="80">
        <v>41365</v>
      </c>
      <c r="FP66" s="80">
        <v>41395</v>
      </c>
      <c r="FQ66" s="80">
        <v>41426</v>
      </c>
      <c r="FR66" s="80">
        <v>41456</v>
      </c>
      <c r="FS66" s="80">
        <v>41487</v>
      </c>
      <c r="FT66" s="80">
        <v>41518</v>
      </c>
      <c r="FU66" s="80">
        <v>41548</v>
      </c>
      <c r="FV66" s="80">
        <v>41579</v>
      </c>
      <c r="FW66" s="80">
        <v>41609</v>
      </c>
      <c r="FX66" s="80">
        <v>41640</v>
      </c>
      <c r="FY66" s="80">
        <v>41671</v>
      </c>
      <c r="FZ66" s="80">
        <v>41699</v>
      </c>
      <c r="GA66" s="80">
        <v>41730</v>
      </c>
      <c r="GB66" s="80">
        <v>41760</v>
      </c>
      <c r="GC66" s="80">
        <v>41791</v>
      </c>
      <c r="GD66" s="80">
        <v>41821</v>
      </c>
      <c r="GE66" s="80">
        <v>41852</v>
      </c>
      <c r="GF66" s="80">
        <v>41883</v>
      </c>
      <c r="GG66" s="80">
        <v>41913</v>
      </c>
      <c r="GH66" s="80">
        <v>41944</v>
      </c>
      <c r="GI66" s="80">
        <v>41974</v>
      </c>
      <c r="GJ66" s="80">
        <v>42005</v>
      </c>
      <c r="GK66" s="80">
        <v>42036</v>
      </c>
      <c r="GL66" s="80">
        <v>42064</v>
      </c>
      <c r="GM66" s="80">
        <v>42095</v>
      </c>
      <c r="GN66" s="80">
        <v>42125</v>
      </c>
      <c r="GO66" s="80">
        <v>42156</v>
      </c>
      <c r="GP66" s="80">
        <v>42186</v>
      </c>
      <c r="GQ66" s="80">
        <v>42217</v>
      </c>
      <c r="GR66" s="80">
        <v>42248</v>
      </c>
      <c r="GS66" s="80"/>
    </row>
    <row r="67" spans="1:175" ht="15.75">
      <c r="A67" s="53" t="s">
        <v>172</v>
      </c>
      <c r="C67" s="58"/>
      <c r="D67" s="58"/>
      <c r="E67" s="58"/>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82" t="s">
        <v>173</v>
      </c>
      <c r="BK67" s="82" t="s">
        <v>173</v>
      </c>
      <c r="BL67" s="82" t="s">
        <v>173</v>
      </c>
      <c r="BM67" s="82" t="s">
        <v>173</v>
      </c>
      <c r="BN67" s="82" t="s">
        <v>173</v>
      </c>
      <c r="BO67" s="82" t="s">
        <v>173</v>
      </c>
      <c r="BP67" s="82" t="s">
        <v>173</v>
      </c>
      <c r="BQ67" s="82" t="s">
        <v>173</v>
      </c>
      <c r="BR67" s="82" t="s">
        <v>173</v>
      </c>
      <c r="BS67" s="82" t="s">
        <v>173</v>
      </c>
      <c r="BT67" s="82" t="s">
        <v>173</v>
      </c>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69"/>
      <c r="CW67" s="69"/>
      <c r="CX67" s="69"/>
      <c r="CY67" s="69"/>
      <c r="DA67" s="69"/>
      <c r="DB67" s="69"/>
      <c r="DC67" s="69"/>
      <c r="DD67" s="69"/>
      <c r="DE67" s="69"/>
      <c r="DF67" s="69"/>
      <c r="DG67" s="69"/>
      <c r="DH67" s="69"/>
      <c r="DI67" s="69"/>
      <c r="DJ67" s="69"/>
      <c r="DK67" s="69"/>
      <c r="DL67" s="69"/>
      <c r="EE67" s="90"/>
      <c r="EF67" s="90"/>
      <c r="EG67" s="90"/>
      <c r="EH67" s="90"/>
      <c r="EI67" s="90"/>
      <c r="EJ67" s="90"/>
      <c r="EK67" s="90"/>
      <c r="EL67" s="10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row>
    <row r="68" spans="1:201" ht="38.25" customHeight="1">
      <c r="A68" s="84">
        <v>1</v>
      </c>
      <c r="B68" s="75" t="s">
        <v>7</v>
      </c>
      <c r="C68" s="58"/>
      <c r="D68" s="58"/>
      <c r="E68" s="58"/>
      <c r="F68" s="69">
        <v>9067.717023770001</v>
      </c>
      <c r="G68" s="69">
        <v>5856.969525889999</v>
      </c>
      <c r="H68" s="69">
        <v>10284.469881</v>
      </c>
      <c r="I68" s="69">
        <v>7879.661871</v>
      </c>
      <c r="J68" s="69">
        <v>6600.088322</v>
      </c>
      <c r="K68" s="69">
        <v>6887.407367</v>
      </c>
      <c r="L68" s="69">
        <v>10403.124111</v>
      </c>
      <c r="M68" s="69">
        <v>10981.911633</v>
      </c>
      <c r="N68" s="69">
        <v>7906.805023</v>
      </c>
      <c r="O68" s="69">
        <v>7813.24845147</v>
      </c>
      <c r="P68" s="69">
        <v>7766.697660702001</v>
      </c>
      <c r="Q68" s="69">
        <v>8759.458219084076</v>
      </c>
      <c r="R68" s="69">
        <v>7465.134075890849</v>
      </c>
      <c r="S68" s="69">
        <v>7306.465354415815</v>
      </c>
      <c r="T68" s="69">
        <v>7416.78308568</v>
      </c>
      <c r="U68" s="69">
        <v>6803.00000879</v>
      </c>
      <c r="V68" s="69">
        <v>7094.79771359</v>
      </c>
      <c r="W68" s="69">
        <v>8051.338621432209</v>
      </c>
      <c r="X68" s="69">
        <v>7724.686449347497</v>
      </c>
      <c r="Y68" s="69">
        <v>7989.37998831349</v>
      </c>
      <c r="Z68" s="69">
        <v>8176.23162365936</v>
      </c>
      <c r="AA68" s="69">
        <v>8271.029219217975</v>
      </c>
      <c r="AB68" s="69">
        <v>7642.471087069945</v>
      </c>
      <c r="AC68" s="69">
        <v>7400.283910198024</v>
      </c>
      <c r="AD68" s="69">
        <v>8398.825082793099</v>
      </c>
      <c r="AE68" s="69">
        <v>8168.736157695004</v>
      </c>
      <c r="AF68" s="69">
        <v>8535.426345213571</v>
      </c>
      <c r="AG68" s="69">
        <v>9051.451493624245</v>
      </c>
      <c r="AH68" s="69">
        <v>8976.455229901541</v>
      </c>
      <c r="AI68" s="69">
        <v>9455.032360515343</v>
      </c>
      <c r="AJ68" s="69">
        <v>10200.657203602355</v>
      </c>
      <c r="AK68" s="69">
        <v>10208.128287512533</v>
      </c>
      <c r="AL68" s="69">
        <v>10915.57657949554</v>
      </c>
      <c r="AM68" s="69">
        <v>11700.251097226737</v>
      </c>
      <c r="AN68" s="69">
        <v>11694.640067524184</v>
      </c>
      <c r="AO68" s="69">
        <v>12497.733833357184</v>
      </c>
      <c r="AP68" s="69">
        <v>13615.223184920258</v>
      </c>
      <c r="AQ68" s="69">
        <v>13454.521762681916</v>
      </c>
      <c r="AR68" s="69">
        <v>13570.174668954087</v>
      </c>
      <c r="AS68" s="69">
        <v>13607.231308538023</v>
      </c>
      <c r="AT68" s="69">
        <v>13924.131041792458</v>
      </c>
      <c r="AU68" s="69">
        <v>14708.74442616251</v>
      </c>
      <c r="AV68" s="69">
        <v>15756.699407866432</v>
      </c>
      <c r="AW68" s="69">
        <v>16020.700037431421</v>
      </c>
      <c r="AX68" s="69">
        <v>16171.140297091086</v>
      </c>
      <c r="AY68" s="69">
        <v>16460.36347072647</v>
      </c>
      <c r="AZ68" s="69">
        <v>17082.267350589034</v>
      </c>
      <c r="BA68" s="69">
        <v>17813.927695292958</v>
      </c>
      <c r="BB68" s="69">
        <v>16947.513029106452</v>
      </c>
      <c r="BC68" s="69">
        <v>16839.500436762875</v>
      </c>
      <c r="BD68" s="69">
        <v>16638.54117703984</v>
      </c>
      <c r="BE68" s="69">
        <v>17026.596284919357</v>
      </c>
      <c r="BF68" s="69">
        <v>17375.47082940628</v>
      </c>
      <c r="BG68" s="69">
        <v>19326.09208662844</v>
      </c>
      <c r="BH68" s="69">
        <v>17600.576606647883</v>
      </c>
      <c r="BI68" s="69">
        <v>17500.978622158225</v>
      </c>
      <c r="BJ68" s="69">
        <v>19096.797314713385</v>
      </c>
      <c r="BK68" s="69">
        <v>19863.33927060218</v>
      </c>
      <c r="BL68" s="69">
        <v>19448.211143115448</v>
      </c>
      <c r="BM68" s="69">
        <v>20279.667942623702</v>
      </c>
      <c r="BN68" s="69">
        <v>21076.7681898787</v>
      </c>
      <c r="BO68" s="69">
        <v>21330.481912985222</v>
      </c>
      <c r="BP68" s="69">
        <v>21682.705766880186</v>
      </c>
      <c r="BQ68" s="69">
        <v>20854.567083993683</v>
      </c>
      <c r="BR68" s="69">
        <v>22021.609253429884</v>
      </c>
      <c r="BS68" s="69">
        <v>21976.471580014382</v>
      </c>
      <c r="BT68" s="69">
        <v>20471.397328579566</v>
      </c>
      <c r="BU68" s="69">
        <v>20190.281977488296</v>
      </c>
      <c r="BV68" s="69">
        <v>21970.92474384008</v>
      </c>
      <c r="BW68" s="69">
        <v>22448.99361272164</v>
      </c>
      <c r="BX68" s="69">
        <v>21173.42632047084</v>
      </c>
      <c r="BY68" s="69">
        <v>20954.247058995268</v>
      </c>
      <c r="BZ68" s="69">
        <v>21425.11093825965</v>
      </c>
      <c r="CA68" s="69">
        <v>20142.607336219244</v>
      </c>
      <c r="CB68" s="69">
        <v>20910.870587535297</v>
      </c>
      <c r="CC68" s="69">
        <v>21033.367463438797</v>
      </c>
      <c r="CD68" s="69">
        <v>20084.89014901694</v>
      </c>
      <c r="CE68" s="69">
        <v>20675.4992672222</v>
      </c>
      <c r="CF68" s="69">
        <v>21503.767349891452</v>
      </c>
      <c r="CG68" s="69">
        <v>20787.99615345154</v>
      </c>
      <c r="CH68" s="69">
        <v>21736.797583730862</v>
      </c>
      <c r="CI68" s="69">
        <v>21182.14819540788</v>
      </c>
      <c r="CJ68" s="69">
        <v>21170.17612591865</v>
      </c>
      <c r="CK68" s="69">
        <v>20680.678689459128</v>
      </c>
      <c r="CL68" s="69">
        <v>19693.223556514662</v>
      </c>
      <c r="CM68" s="69">
        <v>19114.139890317652</v>
      </c>
      <c r="CN68" s="69">
        <v>19321.865611977108</v>
      </c>
      <c r="CO68" s="69">
        <v>19266.2898066521</v>
      </c>
      <c r="CP68" s="69">
        <v>20264.15844026333</v>
      </c>
      <c r="CQ68" s="69">
        <v>20117.37813319661</v>
      </c>
      <c r="CR68" s="69">
        <v>17395.619288040514</v>
      </c>
      <c r="CS68" s="69">
        <v>17644.185735319163</v>
      </c>
      <c r="CT68" s="69">
        <v>19502.414390631657</v>
      </c>
      <c r="CU68" s="69">
        <v>19835.265998830684</v>
      </c>
      <c r="CV68" s="69">
        <v>20145.331328713408</v>
      </c>
      <c r="CW68" s="69">
        <v>20444.73780986176</v>
      </c>
      <c r="CX68" s="69">
        <v>21351.006275470765</v>
      </c>
      <c r="CY68" s="69">
        <v>19162.40420296035</v>
      </c>
      <c r="CZ68" s="87">
        <v>18196.767040760802</v>
      </c>
      <c r="DA68" s="69">
        <v>15616.767389015002</v>
      </c>
      <c r="DB68" s="69">
        <v>14713.460456194774</v>
      </c>
      <c r="DC68" s="69">
        <v>14164.424638821465</v>
      </c>
      <c r="DD68" s="69">
        <v>10464.668665254863</v>
      </c>
      <c r="DE68" s="69">
        <v>9498.498243394137</v>
      </c>
      <c r="DF68" s="69">
        <v>12810.597953037028</v>
      </c>
      <c r="DG68" s="69">
        <v>11407.044854181371</v>
      </c>
      <c r="DH68" s="69">
        <v>9740.79079100011</v>
      </c>
      <c r="DI68" s="69">
        <v>9837.665655897245</v>
      </c>
      <c r="DJ68" s="69">
        <v>8727.527471791052</v>
      </c>
      <c r="DK68" s="69">
        <v>8228.8935591601</v>
      </c>
      <c r="DL68" s="69">
        <v>6334.235073477491</v>
      </c>
      <c r="DM68" s="69">
        <v>5523.345157241775</v>
      </c>
      <c r="DN68" s="90">
        <v>5211.751289870159</v>
      </c>
      <c r="DO68" s="90">
        <v>4838.595501760295</v>
      </c>
      <c r="DP68" s="90">
        <v>3718.911296747683</v>
      </c>
      <c r="DQ68" s="90">
        <v>4205.27650990229</v>
      </c>
      <c r="DR68" s="90">
        <v>6893.706038961687</v>
      </c>
      <c r="DS68" s="90">
        <v>5615.051728577464</v>
      </c>
      <c r="DT68" s="90">
        <v>6720.754257649627</v>
      </c>
      <c r="DU68" s="90">
        <v>4819.931908080356</v>
      </c>
      <c r="DV68" s="90">
        <v>6410.226418302834</v>
      </c>
      <c r="DW68" s="90">
        <v>6813.568559541106</v>
      </c>
      <c r="DX68" s="90">
        <v>6245.837296974616</v>
      </c>
      <c r="DY68" s="90">
        <v>6000.052434515863</v>
      </c>
      <c r="DZ68" s="90">
        <v>6043.079249893261</v>
      </c>
      <c r="EA68" s="90">
        <v>5780.4378289037395</v>
      </c>
      <c r="EB68" s="90">
        <v>5471.86816057326</v>
      </c>
      <c r="EC68" s="90">
        <v>5532.15515324784</v>
      </c>
      <c r="ED68" s="90">
        <v>6628.323487541456</v>
      </c>
      <c r="EE68" s="90">
        <v>6737.310235384303</v>
      </c>
      <c r="EF68" s="90">
        <v>5533.352022830693</v>
      </c>
      <c r="EG68" s="90">
        <v>5444.876013408244</v>
      </c>
      <c r="EH68" s="90">
        <v>5340.736495180474</v>
      </c>
      <c r="EI68" s="90">
        <v>5902.750797941873</v>
      </c>
      <c r="EJ68" s="90">
        <v>5829.10025721413</v>
      </c>
      <c r="EK68" s="90">
        <v>5560.640731723353</v>
      </c>
      <c r="EL68" s="100">
        <v>4448.790728384009</v>
      </c>
      <c r="EM68" s="90">
        <v>6129.399717883514</v>
      </c>
      <c r="EN68" s="90">
        <v>6011.322417902087</v>
      </c>
      <c r="EO68" s="90">
        <v>6002.151904641138</v>
      </c>
      <c r="EP68" s="90">
        <v>7455.657412768882</v>
      </c>
      <c r="EQ68" s="90">
        <v>7198.275849633547</v>
      </c>
      <c r="ER68" s="90">
        <v>7096.4599075871465</v>
      </c>
      <c r="ES68" s="90">
        <v>7116.961477593034</v>
      </c>
      <c r="ET68" s="90">
        <v>4844.68898122939</v>
      </c>
      <c r="EU68" s="90">
        <v>5754.255640263921</v>
      </c>
      <c r="EV68" s="90">
        <v>6515.266053698742</v>
      </c>
      <c r="EW68" s="90">
        <v>5987.824160806389</v>
      </c>
      <c r="EX68" s="90">
        <v>6769.651223376332</v>
      </c>
      <c r="EY68" s="90">
        <v>7089.703766929735</v>
      </c>
      <c r="EZ68" s="90">
        <v>6084.875418817135</v>
      </c>
      <c r="FA68" s="90">
        <v>6131.966161293118</v>
      </c>
      <c r="FB68" s="90">
        <v>7269.062636064067</v>
      </c>
      <c r="FC68" s="90">
        <v>5603.934939064439</v>
      </c>
      <c r="FD68" s="90">
        <v>5805.27167835472</v>
      </c>
      <c r="FE68" s="90">
        <v>6241.600418457564</v>
      </c>
      <c r="FF68" s="90">
        <v>5938.276153788175</v>
      </c>
      <c r="FG68" s="90">
        <v>6343.280360365603</v>
      </c>
      <c r="FH68" s="90">
        <v>6472.202118561613</v>
      </c>
      <c r="FI68" s="90">
        <v>5926.794584976367</v>
      </c>
      <c r="FJ68" s="90">
        <v>6275.869037300661</v>
      </c>
      <c r="FK68" s="90">
        <v>6550.8941878363785</v>
      </c>
      <c r="FL68" s="90">
        <v>5939.127110287924</v>
      </c>
      <c r="FM68" s="90">
        <v>5369.439609703584</v>
      </c>
      <c r="FN68" s="90">
        <v>6497.067603566712</v>
      </c>
      <c r="FO68" s="90">
        <v>5896.516607320337</v>
      </c>
      <c r="FP68" s="90">
        <v>6190.924633760861</v>
      </c>
      <c r="FQ68" s="90">
        <v>6188.2427969650535</v>
      </c>
      <c r="FR68" s="90">
        <v>6956.3604818432495</v>
      </c>
      <c r="FS68" s="90">
        <v>9453.92980568486</v>
      </c>
      <c r="FT68" s="90">
        <v>10486.490057708868</v>
      </c>
      <c r="FU68" s="90">
        <v>11467.297465361844</v>
      </c>
      <c r="FV68" s="90">
        <v>11044.045448764013</v>
      </c>
      <c r="FW68" s="90">
        <v>11298.17538139933</v>
      </c>
      <c r="FX68" s="90">
        <v>10909.247600115788</v>
      </c>
      <c r="FY68" s="90">
        <v>10685.038592734152</v>
      </c>
      <c r="FZ68" s="90">
        <v>12463.118849209724</v>
      </c>
      <c r="GA68" s="90">
        <v>10935.770998789169</v>
      </c>
      <c r="GB68" s="90">
        <v>10439.077898828587</v>
      </c>
      <c r="GC68" s="90">
        <v>10299.547393238116</v>
      </c>
      <c r="GD68" s="90">
        <v>8515.959473814348</v>
      </c>
      <c r="GE68" s="90">
        <v>10862.14520166884</v>
      </c>
      <c r="GF68" s="90">
        <v>10522.030444560583</v>
      </c>
      <c r="GG68" s="90">
        <v>10692.286602658314</v>
      </c>
      <c r="GH68" s="90">
        <v>9980.456533931136</v>
      </c>
      <c r="GI68" s="90">
        <v>10134.901638083731</v>
      </c>
      <c r="GJ68" s="90">
        <v>9314.222239421391</v>
      </c>
      <c r="GK68" s="90">
        <v>8838.514155882984</v>
      </c>
      <c r="GL68" s="90">
        <v>8567.115260231378</v>
      </c>
      <c r="GM68" s="90">
        <v>9056.373815540255</v>
      </c>
      <c r="GN68" s="90">
        <v>9006.297959897049</v>
      </c>
      <c r="GO68" s="90">
        <v>8349.62711941969</v>
      </c>
      <c r="GP68" s="90">
        <v>8526.208408476958</v>
      </c>
      <c r="GQ68" s="90">
        <v>8748.011360568746</v>
      </c>
      <c r="GR68" s="90">
        <v>10057.905671362827</v>
      </c>
      <c r="GS68" s="90">
        <v>10878.817435722696</v>
      </c>
    </row>
    <row r="69" spans="2:201" ht="12">
      <c r="B69" s="58"/>
      <c r="C69" s="61"/>
      <c r="D69" s="58"/>
      <c r="E69" s="58"/>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DA69" s="69"/>
      <c r="DB69" s="69"/>
      <c r="DC69" s="69"/>
      <c r="DD69" s="69"/>
      <c r="DE69" s="69"/>
      <c r="DF69" s="69"/>
      <c r="DG69" s="69"/>
      <c r="DH69" s="69"/>
      <c r="DI69" s="69"/>
      <c r="DJ69" s="69"/>
      <c r="DK69" s="69"/>
      <c r="DL69" s="69"/>
      <c r="EE69" s="90"/>
      <c r="EF69" s="90"/>
      <c r="EG69" s="90"/>
      <c r="EH69" s="90"/>
      <c r="EI69" s="90"/>
      <c r="EJ69" s="90"/>
      <c r="EK69" s="90"/>
      <c r="EL69" s="10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row>
    <row r="70" spans="1:201" ht="12">
      <c r="A70" s="58" t="s">
        <v>9</v>
      </c>
      <c r="B70" s="58"/>
      <c r="C70" s="58"/>
      <c r="D70" s="61"/>
      <c r="E70" s="58"/>
      <c r="F70" s="69">
        <v>3696.864653</v>
      </c>
      <c r="G70" s="69">
        <v>3805.698456</v>
      </c>
      <c r="H70" s="69">
        <v>3707.14156</v>
      </c>
      <c r="I70" s="69">
        <v>3629.810656</v>
      </c>
      <c r="J70" s="69">
        <v>3479.002702</v>
      </c>
      <c r="K70" s="69">
        <v>3462.02221</v>
      </c>
      <c r="L70" s="69">
        <v>3364.341763</v>
      </c>
      <c r="M70" s="69">
        <v>3304.47066</v>
      </c>
      <c r="N70" s="69">
        <v>3281.326606</v>
      </c>
      <c r="O70" s="69">
        <v>3103.677498</v>
      </c>
      <c r="P70" s="69">
        <v>3155.310745</v>
      </c>
      <c r="Q70" s="69">
        <v>3274.377449</v>
      </c>
      <c r="R70" s="69">
        <v>3153.73067</v>
      </c>
      <c r="S70" s="69">
        <v>3034.526524</v>
      </c>
      <c r="T70" s="69">
        <v>3027.362606</v>
      </c>
      <c r="U70" s="69">
        <v>2886.304031</v>
      </c>
      <c r="V70" s="69">
        <v>2980.275609</v>
      </c>
      <c r="W70" s="69">
        <v>3238.274787</v>
      </c>
      <c r="X70" s="69">
        <v>3683.517064</v>
      </c>
      <c r="Y70" s="69">
        <v>3623.930787</v>
      </c>
      <c r="Z70" s="69">
        <v>3473.22677</v>
      </c>
      <c r="AA70" s="69">
        <v>3918.386529</v>
      </c>
      <c r="AB70" s="69">
        <v>3819.716059</v>
      </c>
      <c r="AC70" s="69">
        <v>3881.399683</v>
      </c>
      <c r="AD70" s="69">
        <v>4330.778348</v>
      </c>
      <c r="AE70" s="69">
        <v>4526.185525</v>
      </c>
      <c r="AF70" s="69">
        <v>4619.538034</v>
      </c>
      <c r="AG70" s="69">
        <v>4946.840532</v>
      </c>
      <c r="AH70" s="69">
        <v>5319.660646</v>
      </c>
      <c r="AI70" s="69">
        <v>5501.13927886</v>
      </c>
      <c r="AJ70" s="69">
        <v>6447.79556909891</v>
      </c>
      <c r="AK70" s="69">
        <v>5799.0024220099995</v>
      </c>
      <c r="AL70" s="69">
        <v>5915.406481834674</v>
      </c>
      <c r="AM70" s="69">
        <v>6617.869655125147</v>
      </c>
      <c r="AN70" s="69">
        <v>6829.585473840212</v>
      </c>
      <c r="AO70" s="69">
        <v>7250.692777709718</v>
      </c>
      <c r="AP70" s="69">
        <v>7332.619425834174</v>
      </c>
      <c r="AQ70" s="69">
        <v>7269.384291118531</v>
      </c>
      <c r="AR70" s="69">
        <v>7365.152263063396</v>
      </c>
      <c r="AS70" s="69">
        <v>7306.905990505239</v>
      </c>
      <c r="AT70" s="69">
        <v>7357.096564817205</v>
      </c>
      <c r="AU70" s="69">
        <v>7779.682437711847</v>
      </c>
      <c r="AV70" s="69">
        <v>9099.717885062135</v>
      </c>
      <c r="AW70" s="69">
        <v>9801.519864480004</v>
      </c>
      <c r="AX70" s="69">
        <v>10010.839793262614</v>
      </c>
      <c r="AY70" s="69">
        <v>10148.82421284501</v>
      </c>
      <c r="AZ70" s="69">
        <v>10631.488738776705</v>
      </c>
      <c r="BA70" s="69">
        <v>10437.510121666033</v>
      </c>
      <c r="BB70" s="69">
        <v>10234.597138998568</v>
      </c>
      <c r="BC70" s="69">
        <v>10084.097770410806</v>
      </c>
      <c r="BD70" s="69">
        <v>10695.996825144219</v>
      </c>
      <c r="BE70" s="69">
        <v>10645.105145521498</v>
      </c>
      <c r="BF70" s="69">
        <v>8971.449320277694</v>
      </c>
      <c r="BG70" s="69">
        <v>9233.611530737515</v>
      </c>
      <c r="BH70" s="69">
        <v>10320.416435595833</v>
      </c>
      <c r="BI70" s="69">
        <v>10267.673388212688</v>
      </c>
      <c r="BJ70" s="69">
        <v>11331.507947033524</v>
      </c>
      <c r="BK70" s="69">
        <v>11103.786027261873</v>
      </c>
      <c r="BL70" s="69">
        <v>11256.473768377098</v>
      </c>
      <c r="BM70" s="69">
        <v>11259.234910630772</v>
      </c>
      <c r="BN70" s="69">
        <v>11144.303566520868</v>
      </c>
      <c r="BO70" s="69">
        <v>9680.815234068297</v>
      </c>
      <c r="BP70" s="69">
        <v>9056.957394246223</v>
      </c>
      <c r="BQ70" s="69">
        <v>9139.760544056846</v>
      </c>
      <c r="BR70" s="69">
        <v>9367.079801683869</v>
      </c>
      <c r="BS70" s="69">
        <v>9552.697446690408</v>
      </c>
      <c r="BT70" s="69">
        <v>9857.213564254074</v>
      </c>
      <c r="BU70" s="69">
        <v>10174.82175951457</v>
      </c>
      <c r="BV70" s="69">
        <v>11237.40723597985</v>
      </c>
      <c r="BW70" s="69">
        <v>12263.09853883348</v>
      </c>
      <c r="BX70" s="69">
        <v>11867.699653257803</v>
      </c>
      <c r="BY70" s="69">
        <v>11696.423105624941</v>
      </c>
      <c r="BZ70" s="69">
        <v>11647.425800351359</v>
      </c>
      <c r="CA70" s="69">
        <v>11793.314817450471</v>
      </c>
      <c r="CB70" s="69">
        <v>11333.58482584983</v>
      </c>
      <c r="CC70" s="69">
        <v>11009.091265150084</v>
      </c>
      <c r="CD70" s="69">
        <v>10458.847547460171</v>
      </c>
      <c r="CE70" s="69">
        <v>9806.056621353646</v>
      </c>
      <c r="CF70" s="69">
        <v>10173.759788968688</v>
      </c>
      <c r="CG70" s="69">
        <v>9923.46664915853</v>
      </c>
      <c r="CH70" s="69">
        <v>9116.773559736286</v>
      </c>
      <c r="CI70" s="69">
        <v>9490.217153399673</v>
      </c>
      <c r="CJ70" s="69">
        <v>8755.14721166205</v>
      </c>
      <c r="CK70" s="69">
        <v>8691.25061202765</v>
      </c>
      <c r="CL70" s="69">
        <v>8245.36891527819</v>
      </c>
      <c r="CM70" s="69">
        <v>8243.61624634737</v>
      </c>
      <c r="CN70" s="69">
        <v>8025.285548897979</v>
      </c>
      <c r="CO70" s="69">
        <v>8447.50351586654</v>
      </c>
      <c r="CP70" s="69">
        <v>8919.698846904721</v>
      </c>
      <c r="CQ70" s="69">
        <v>8450.65555713</v>
      </c>
      <c r="CR70" s="69">
        <v>6360.45076994404</v>
      </c>
      <c r="CS70" s="69">
        <v>6467.575929562569</v>
      </c>
      <c r="CT70" s="69">
        <v>8532.33964069</v>
      </c>
      <c r="CU70" s="69">
        <v>8607.98247918</v>
      </c>
      <c r="CV70" s="69">
        <v>8457.3855025773</v>
      </c>
      <c r="CW70" s="69">
        <v>8475.548335380001</v>
      </c>
      <c r="CX70" s="69">
        <v>8601.24908190132</v>
      </c>
      <c r="CY70" s="69">
        <v>8622.17971964674</v>
      </c>
      <c r="CZ70" s="87">
        <v>8926.89081963786</v>
      </c>
      <c r="DA70" s="69">
        <v>8652.97568796852</v>
      </c>
      <c r="DB70" s="69">
        <v>8755.20601445577</v>
      </c>
      <c r="DC70" s="69">
        <v>8074.1140502324</v>
      </c>
      <c r="DD70" s="69">
        <v>7618.7169200976605</v>
      </c>
      <c r="DE70" s="69">
        <v>7446.79993316662</v>
      </c>
      <c r="DF70" s="69">
        <v>9718.544650291029</v>
      </c>
      <c r="DG70" s="69">
        <v>8889.530545368829</v>
      </c>
      <c r="DH70" s="69">
        <v>8832.275023975611</v>
      </c>
      <c r="DI70" s="69">
        <v>8920.41782042647</v>
      </c>
      <c r="DJ70" s="69">
        <v>8282.93634002468</v>
      </c>
      <c r="DK70" s="69">
        <v>7952.429628480129</v>
      </c>
      <c r="DL70" s="69">
        <v>6641.38056575152</v>
      </c>
      <c r="DM70" s="69">
        <v>5524.727390845101</v>
      </c>
      <c r="DN70" s="90">
        <v>5233.35910393454</v>
      </c>
      <c r="DO70" s="90">
        <v>5609.437096471279</v>
      </c>
      <c r="DP70" s="90">
        <v>4770.86847315934</v>
      </c>
      <c r="DQ70" s="90">
        <v>4754.96256564824</v>
      </c>
      <c r="DR70" s="90">
        <v>6987.313519269893</v>
      </c>
      <c r="DS70" s="90">
        <v>6463.740116545548</v>
      </c>
      <c r="DT70" s="90">
        <v>6778.275713989137</v>
      </c>
      <c r="DU70" s="90">
        <v>6748.26922968098</v>
      </c>
      <c r="DV70" s="90">
        <v>6377.433604932475</v>
      </c>
      <c r="DW70" s="90">
        <v>6442.158589482155</v>
      </c>
      <c r="DX70" s="90">
        <v>6534.20032684819</v>
      </c>
      <c r="DY70" s="90">
        <v>6612.157925973561</v>
      </c>
      <c r="DZ70" s="90">
        <v>6714.95170733988</v>
      </c>
      <c r="EA70" s="90">
        <v>6483.659279489413</v>
      </c>
      <c r="EB70" s="90">
        <v>6357.053310004074</v>
      </c>
      <c r="EC70" s="90">
        <v>6220.490971961051</v>
      </c>
      <c r="ED70" s="90">
        <v>7135.900069712314</v>
      </c>
      <c r="EE70" s="90">
        <v>6685.9148426266775</v>
      </c>
      <c r="EF70" s="90">
        <v>6099.333437882476</v>
      </c>
      <c r="EG70" s="90">
        <v>5831.563824476518</v>
      </c>
      <c r="EH70" s="90">
        <v>6039.770459250616</v>
      </c>
      <c r="EI70" s="90">
        <v>5934.21568746687</v>
      </c>
      <c r="EJ70" s="90">
        <v>6194.251236019426</v>
      </c>
      <c r="EK70" s="90">
        <v>6289.105701378336</v>
      </c>
      <c r="EL70" s="100">
        <v>5994.091370854861</v>
      </c>
      <c r="EM70" s="90">
        <v>6119.920594109836</v>
      </c>
      <c r="EN70" s="90">
        <v>6692.130722880039</v>
      </c>
      <c r="EO70" s="90">
        <v>7709.280994820017</v>
      </c>
      <c r="EP70" s="90">
        <v>7227.877961480652</v>
      </c>
      <c r="EQ70" s="90">
        <v>7048.40658022769</v>
      </c>
      <c r="ER70" s="90">
        <v>6551.3638034347805</v>
      </c>
      <c r="ES70" s="90">
        <v>6453.714745906469</v>
      </c>
      <c r="ET70" s="90">
        <v>6469.773490117956</v>
      </c>
      <c r="EU70" s="90">
        <v>6510.673751844196</v>
      </c>
      <c r="EV70" s="90">
        <v>6213.64789150012</v>
      </c>
      <c r="EW70" s="90">
        <v>6362.860972506706</v>
      </c>
      <c r="EX70" s="90">
        <v>6228.220834594449</v>
      </c>
      <c r="EY70" s="90">
        <v>6090.82274093584</v>
      </c>
      <c r="EZ70" s="90">
        <v>5904.5479288653205</v>
      </c>
      <c r="FA70" s="90">
        <v>7632.57159449995</v>
      </c>
      <c r="FB70" s="90">
        <v>6762.00281302792</v>
      </c>
      <c r="FC70" s="90">
        <v>6025.31638760967</v>
      </c>
      <c r="FD70" s="90">
        <v>5797.57277862917</v>
      </c>
      <c r="FE70" s="90">
        <v>5854.747508608731</v>
      </c>
      <c r="FF70" s="90">
        <v>5799.13312583338</v>
      </c>
      <c r="FG70" s="90">
        <v>5880.942889462481</v>
      </c>
      <c r="FH70" s="90">
        <v>5942.0876416603005</v>
      </c>
      <c r="FI70" s="90">
        <v>5935.49540272096</v>
      </c>
      <c r="FJ70" s="90">
        <v>5919.233418905051</v>
      </c>
      <c r="FK70" s="90">
        <v>5928.83922459532</v>
      </c>
      <c r="FL70" s="90">
        <v>5551.354845287519</v>
      </c>
      <c r="FM70" s="90">
        <v>5423.3397744840895</v>
      </c>
      <c r="FN70" s="90">
        <v>5848.4663562236</v>
      </c>
      <c r="FO70" s="90">
        <v>5850.90523540884</v>
      </c>
      <c r="FP70" s="90">
        <v>5755.53974838465</v>
      </c>
      <c r="FQ70" s="90">
        <v>5774.91379595657</v>
      </c>
      <c r="FR70" s="90">
        <v>6406.93018310449</v>
      </c>
      <c r="FS70" s="90">
        <v>9571.31377514575</v>
      </c>
      <c r="FT70" s="90">
        <v>10703.10032125499</v>
      </c>
      <c r="FU70" s="90">
        <v>11402.329652608563</v>
      </c>
      <c r="FV70" s="90">
        <v>10429.66236889497</v>
      </c>
      <c r="FW70" s="90">
        <v>10616.55321491</v>
      </c>
      <c r="FX70" s="90">
        <v>10205.38824137264</v>
      </c>
      <c r="FY70" s="90">
        <v>10208.865287604349</v>
      </c>
      <c r="FZ70" s="90">
        <v>11659.34719227701</v>
      </c>
      <c r="GA70" s="90">
        <v>11325.507846851551</v>
      </c>
      <c r="GB70" s="90">
        <v>10508.57863701419</v>
      </c>
      <c r="GC70" s="90">
        <v>10505.9775973579</v>
      </c>
      <c r="GD70" s="90">
        <v>9278.63905795523</v>
      </c>
      <c r="GE70" s="90">
        <v>10976.76283470509</v>
      </c>
      <c r="GF70" s="90">
        <v>10141.856926459339</v>
      </c>
      <c r="GG70" s="90">
        <v>10578.25322655652</v>
      </c>
      <c r="GH70" s="90">
        <v>9602.061930276031</v>
      </c>
      <c r="GI70" s="90">
        <v>9844.66300306359</v>
      </c>
      <c r="GJ70" s="90">
        <v>9734.609556615913</v>
      </c>
      <c r="GK70" s="90">
        <v>7975.094284715855</v>
      </c>
      <c r="GL70" s="90">
        <v>9271.93292592545</v>
      </c>
      <c r="GM70" s="90">
        <v>9958.735005411445</v>
      </c>
      <c r="GN70" s="90">
        <v>9449.751487206722</v>
      </c>
      <c r="GO70" s="90">
        <v>8686.866418038988</v>
      </c>
      <c r="GP70" s="90">
        <v>8724.235506081866</v>
      </c>
      <c r="GQ70" s="90">
        <v>9131.152673508741</v>
      </c>
      <c r="GR70" s="90">
        <v>10747.247611076336</v>
      </c>
      <c r="GS70" s="90">
        <v>10460.498826074107</v>
      </c>
    </row>
    <row r="71" spans="1:201" ht="12">
      <c r="A71" s="58" t="s">
        <v>10</v>
      </c>
      <c r="F71" s="69">
        <v>3696.864653</v>
      </c>
      <c r="G71" s="69">
        <v>3805.698456</v>
      </c>
      <c r="H71" s="69">
        <v>3707.14156</v>
      </c>
      <c r="I71" s="69">
        <v>3629.810656</v>
      </c>
      <c r="J71" s="69">
        <v>3479.002702</v>
      </c>
      <c r="K71" s="69">
        <v>3462.02221</v>
      </c>
      <c r="L71" s="69">
        <v>3364.341763</v>
      </c>
      <c r="M71" s="69">
        <v>3304.47066</v>
      </c>
      <c r="N71" s="69">
        <v>3281.326606</v>
      </c>
      <c r="O71" s="69">
        <v>3103.677498</v>
      </c>
      <c r="P71" s="69">
        <v>3155.310745</v>
      </c>
      <c r="Q71" s="69">
        <v>3274.377449</v>
      </c>
      <c r="R71" s="69">
        <v>3153.73067</v>
      </c>
      <c r="S71" s="69">
        <v>3034.526524</v>
      </c>
      <c r="T71" s="69">
        <v>3027.362606</v>
      </c>
      <c r="U71" s="69">
        <v>2886.304031</v>
      </c>
      <c r="V71" s="69">
        <v>2980.275609</v>
      </c>
      <c r="W71" s="69">
        <v>3238.274787</v>
      </c>
      <c r="X71" s="69">
        <v>3683.517064</v>
      </c>
      <c r="Y71" s="69">
        <v>3623.930787</v>
      </c>
      <c r="Z71" s="69">
        <v>3473.22677</v>
      </c>
      <c r="AA71" s="69">
        <v>3918.386529</v>
      </c>
      <c r="AB71" s="69">
        <v>3819.716059</v>
      </c>
      <c r="AC71" s="69">
        <v>3881.399683</v>
      </c>
      <c r="AD71" s="69">
        <v>4330.778348</v>
      </c>
      <c r="AE71" s="69">
        <v>4526.185525</v>
      </c>
      <c r="AF71" s="69">
        <v>4619.538034</v>
      </c>
      <c r="AG71" s="69">
        <v>4946.840532</v>
      </c>
      <c r="AH71" s="69">
        <v>5319.660646</v>
      </c>
      <c r="AI71" s="69">
        <v>5501.13927886</v>
      </c>
      <c r="AJ71" s="69">
        <v>6447.79556909891</v>
      </c>
      <c r="AK71" s="69">
        <v>5799.0024220099995</v>
      </c>
      <c r="AL71" s="69">
        <v>5915.406481834674</v>
      </c>
      <c r="AM71" s="69">
        <v>6617.869655125147</v>
      </c>
      <c r="AN71" s="69">
        <v>6829.585473840212</v>
      </c>
      <c r="AO71" s="69">
        <v>7250.692777709718</v>
      </c>
      <c r="AP71" s="69">
        <v>7332.619425834174</v>
      </c>
      <c r="AQ71" s="69">
        <v>7269.384291118531</v>
      </c>
      <c r="AR71" s="69">
        <v>7365.152263063396</v>
      </c>
      <c r="AS71" s="69">
        <v>7306.905990505239</v>
      </c>
      <c r="AT71" s="69">
        <v>7357.096564817205</v>
      </c>
      <c r="AU71" s="69">
        <v>7779.682437711847</v>
      </c>
      <c r="AV71" s="69">
        <v>8642.833556062136</v>
      </c>
      <c r="AW71" s="69">
        <v>9342.480874026474</v>
      </c>
      <c r="AX71" s="69">
        <v>9543.596976100791</v>
      </c>
      <c r="AY71" s="69">
        <v>9671.176336613324</v>
      </c>
      <c r="AZ71" s="69">
        <v>10126.014152810354</v>
      </c>
      <c r="BA71" s="69">
        <v>9943.815754850382</v>
      </c>
      <c r="BB71" s="69">
        <v>9748.448926895637</v>
      </c>
      <c r="BC71" s="69">
        <v>9609.278574518155</v>
      </c>
      <c r="BD71" s="69">
        <v>10191.29539437759</v>
      </c>
      <c r="BE71" s="69">
        <v>10140.166956327812</v>
      </c>
      <c r="BF71" s="69">
        <v>8971.449320277694</v>
      </c>
      <c r="BG71" s="69">
        <v>9233.611530737515</v>
      </c>
      <c r="BH71" s="69">
        <v>10320.416435595833</v>
      </c>
      <c r="BI71" s="69">
        <v>10267.673388212688</v>
      </c>
      <c r="BJ71" s="69">
        <v>11331.507947033524</v>
      </c>
      <c r="BK71" s="69">
        <v>10937.428905261873</v>
      </c>
      <c r="BL71" s="69">
        <v>11086.799786377098</v>
      </c>
      <c r="BM71" s="69">
        <v>11089.866778630772</v>
      </c>
      <c r="BN71" s="69">
        <v>10976.428126520868</v>
      </c>
      <c r="BO71" s="69">
        <v>9511.051614068296</v>
      </c>
      <c r="BP71" s="69">
        <v>8883.222750246223</v>
      </c>
      <c r="BQ71" s="69">
        <v>9139.760544056846</v>
      </c>
      <c r="BR71" s="69">
        <v>9367.079801683869</v>
      </c>
      <c r="BS71" s="69">
        <v>9552.697446690408</v>
      </c>
      <c r="BT71" s="69">
        <v>9857.213564254074</v>
      </c>
      <c r="BU71" s="69">
        <v>10174.82175951457</v>
      </c>
      <c r="BV71" s="69">
        <v>11237.40723597985</v>
      </c>
      <c r="BW71" s="69">
        <v>12128.683586502508</v>
      </c>
      <c r="BX71" s="69">
        <v>11645.20480417701</v>
      </c>
      <c r="BY71" s="69">
        <v>11477.824862933689</v>
      </c>
      <c r="BZ71" s="69">
        <v>11427.706116469077</v>
      </c>
      <c r="CA71" s="69">
        <v>11570.548470841093</v>
      </c>
      <c r="CB71" s="69">
        <v>11241.425251592282</v>
      </c>
      <c r="CC71" s="69">
        <v>11009.091265150084</v>
      </c>
      <c r="CD71" s="69">
        <v>10458.143395830171</v>
      </c>
      <c r="CE71" s="69">
        <v>9805.469932963646</v>
      </c>
      <c r="CF71" s="69">
        <v>10172.821296728687</v>
      </c>
      <c r="CG71" s="69">
        <v>9922.755741998531</v>
      </c>
      <c r="CH71" s="69">
        <v>9115.690096906286</v>
      </c>
      <c r="CI71" s="69">
        <v>9489.214965889672</v>
      </c>
      <c r="CJ71" s="69">
        <v>8754.25186164205</v>
      </c>
      <c r="CK71" s="69">
        <v>8690.74125693765</v>
      </c>
      <c r="CL71" s="69">
        <v>8245.36891527819</v>
      </c>
      <c r="CM71" s="69">
        <v>8243.36087808737</v>
      </c>
      <c r="CN71" s="69">
        <v>8025.15902324798</v>
      </c>
      <c r="CO71" s="69">
        <v>8447.50351586654</v>
      </c>
      <c r="CP71" s="69">
        <v>8919.698846904721</v>
      </c>
      <c r="CQ71" s="69">
        <v>8450.65555713</v>
      </c>
      <c r="CR71" s="69">
        <v>6360.45076994404</v>
      </c>
      <c r="CS71" s="69">
        <v>6467.575929562569</v>
      </c>
      <c r="CT71" s="69">
        <v>8532.33964069</v>
      </c>
      <c r="CU71" s="69">
        <v>8607.98247918</v>
      </c>
      <c r="CV71" s="69">
        <v>8457.3855025773</v>
      </c>
      <c r="CW71" s="69">
        <v>8475.548335380001</v>
      </c>
      <c r="CX71" s="69">
        <v>8601.24908190132</v>
      </c>
      <c r="CY71" s="69">
        <v>8622.17971964674</v>
      </c>
      <c r="CZ71" s="87">
        <v>8926.89081963786</v>
      </c>
      <c r="DA71" s="69">
        <v>8652.97568796852</v>
      </c>
      <c r="DB71" s="69">
        <v>8755.20601445577</v>
      </c>
      <c r="DC71" s="69">
        <v>8074.1140502324</v>
      </c>
      <c r="DD71" s="69">
        <v>7618.7169200976605</v>
      </c>
      <c r="DE71" s="69">
        <v>7446.79993316662</v>
      </c>
      <c r="DF71" s="69">
        <v>9718.544650291029</v>
      </c>
      <c r="DG71" s="69">
        <v>8889.530545368829</v>
      </c>
      <c r="DH71" s="69">
        <v>8832.275023975611</v>
      </c>
      <c r="DI71" s="69">
        <v>8920.41782042647</v>
      </c>
      <c r="DJ71" s="69">
        <v>8282.93634002468</v>
      </c>
      <c r="DK71" s="69">
        <v>7952.429628480129</v>
      </c>
      <c r="DL71" s="69">
        <v>6641.38056575152</v>
      </c>
      <c r="DM71" s="69">
        <v>5524.727390845101</v>
      </c>
      <c r="DN71" s="90">
        <v>5233.35910393454</v>
      </c>
      <c r="DO71" s="90">
        <v>5609.437096471279</v>
      </c>
      <c r="DP71" s="90">
        <v>4770.86847315934</v>
      </c>
      <c r="DQ71" s="90">
        <v>4754.96256564824</v>
      </c>
      <c r="DR71" s="90">
        <v>6987.313519269893</v>
      </c>
      <c r="DS71" s="90">
        <v>6332.353351470098</v>
      </c>
      <c r="DT71" s="90">
        <v>6637.713585469288</v>
      </c>
      <c r="DU71" s="90">
        <v>6604.758410723479</v>
      </c>
      <c r="DV71" s="90">
        <v>6236.121926957276</v>
      </c>
      <c r="DW71" s="90">
        <v>6298.760903482155</v>
      </c>
      <c r="DX71" s="90">
        <v>6388.34303673979</v>
      </c>
      <c r="DY71" s="90">
        <v>6464.880344587562</v>
      </c>
      <c r="DZ71" s="90">
        <v>6565.00711854588</v>
      </c>
      <c r="EA71" s="90">
        <v>6340.331398293913</v>
      </c>
      <c r="EB71" s="90">
        <v>5432.754229614674</v>
      </c>
      <c r="EC71" s="90">
        <v>5356.499007721651</v>
      </c>
      <c r="ED71" s="90">
        <v>7135.900069712314</v>
      </c>
      <c r="EE71" s="90">
        <v>6685.9148426266775</v>
      </c>
      <c r="EF71" s="90">
        <v>6099.333437882476</v>
      </c>
      <c r="EG71" s="90">
        <v>5831.563824476518</v>
      </c>
      <c r="EH71" s="90">
        <v>6039.770459250616</v>
      </c>
      <c r="EI71" s="90">
        <v>5934.21568746687</v>
      </c>
      <c r="EJ71" s="90">
        <v>6194.251236019426</v>
      </c>
      <c r="EK71" s="90">
        <v>6289.105701378336</v>
      </c>
      <c r="EL71" s="100">
        <v>5994.091370854861</v>
      </c>
      <c r="EM71" s="90">
        <v>6119.920594109836</v>
      </c>
      <c r="EN71" s="90">
        <v>5467.20685264004</v>
      </c>
      <c r="EO71" s="90">
        <v>7083.251425400018</v>
      </c>
      <c r="EP71" s="90">
        <v>7227.877961480652</v>
      </c>
      <c r="EQ71" s="90">
        <v>7048.40658022769</v>
      </c>
      <c r="ER71" s="90">
        <v>6551.3638034347805</v>
      </c>
      <c r="ES71" s="90">
        <v>5947.75042626147</v>
      </c>
      <c r="ET71" s="90">
        <v>5966.79419466882</v>
      </c>
      <c r="EU71" s="90">
        <v>6005.260696206358</v>
      </c>
      <c r="EV71" s="90">
        <v>5742.0307330409205</v>
      </c>
      <c r="EW71" s="90">
        <v>5872.38284515285</v>
      </c>
      <c r="EX71" s="90">
        <v>5754.53469915741</v>
      </c>
      <c r="EY71" s="90">
        <v>5635.258620436561</v>
      </c>
      <c r="EZ71" s="90">
        <v>5447.4283826581495</v>
      </c>
      <c r="FA71" s="90">
        <v>7426.2873123642</v>
      </c>
      <c r="FB71" s="90">
        <v>6762.00281302792</v>
      </c>
      <c r="FC71" s="90">
        <v>6025.31638760967</v>
      </c>
      <c r="FD71" s="90">
        <v>5797.57277862917</v>
      </c>
      <c r="FE71" s="90">
        <v>5854.747508608731</v>
      </c>
      <c r="FF71" s="90">
        <v>5799.13312583338</v>
      </c>
      <c r="FG71" s="90">
        <v>5880.942889462481</v>
      </c>
      <c r="FH71" s="90">
        <v>5942.0876416603005</v>
      </c>
      <c r="FI71" s="90">
        <v>5935.49540272096</v>
      </c>
      <c r="FJ71" s="90">
        <v>5919.233418905051</v>
      </c>
      <c r="FK71" s="90">
        <v>5928.83922459532</v>
      </c>
      <c r="FL71" s="90">
        <v>5551.354845287519</v>
      </c>
      <c r="FM71" s="90">
        <v>5423.3397744840895</v>
      </c>
      <c r="FN71" s="90">
        <v>5848.4663562236</v>
      </c>
      <c r="FO71" s="90">
        <v>5850.90523540884</v>
      </c>
      <c r="FP71" s="90">
        <v>5755.53974838465</v>
      </c>
      <c r="FQ71" s="90">
        <v>5774.91379595657</v>
      </c>
      <c r="FR71" s="90">
        <v>5853.09617062578</v>
      </c>
      <c r="FS71" s="90">
        <v>6177.369409230329</v>
      </c>
      <c r="FT71" s="90">
        <v>6513.8167833712405</v>
      </c>
      <c r="FU71" s="90">
        <v>7340.521762968051</v>
      </c>
      <c r="FV71" s="90">
        <v>7385.55035388709</v>
      </c>
      <c r="FW71" s="90">
        <v>7411.9350490691295</v>
      </c>
      <c r="FX71" s="90">
        <v>7034.30812671943</v>
      </c>
      <c r="FY71" s="90">
        <v>6463.4295995126495</v>
      </c>
      <c r="FZ71" s="90">
        <v>7721.46133822155</v>
      </c>
      <c r="GA71" s="90">
        <v>7825.973891315542</v>
      </c>
      <c r="GB71" s="90">
        <v>8103.496854520899</v>
      </c>
      <c r="GC71" s="90">
        <v>8136.23896061386</v>
      </c>
      <c r="GD71" s="90">
        <v>7496.134559689631</v>
      </c>
      <c r="GE71" s="90">
        <v>7523.188248573189</v>
      </c>
      <c r="GF71" s="90">
        <v>6843.473661231789</v>
      </c>
      <c r="GG71" s="90">
        <v>6615.13249539019</v>
      </c>
      <c r="GH71" s="90">
        <v>6536.650606211241</v>
      </c>
      <c r="GI71" s="90">
        <v>6636.418479236096</v>
      </c>
      <c r="GJ71" s="90">
        <v>6206.657146205355</v>
      </c>
      <c r="GK71" s="90">
        <v>4636.9087831894</v>
      </c>
      <c r="GL71" s="90">
        <v>6117.451388335425</v>
      </c>
      <c r="GM71" s="90">
        <v>5798.497498035917</v>
      </c>
      <c r="GN71" s="90">
        <v>5708.854133131137</v>
      </c>
      <c r="GO71" s="90">
        <v>5765.424405440418</v>
      </c>
      <c r="GP71" s="90">
        <v>5827.705457020025</v>
      </c>
      <c r="GQ71" s="90">
        <v>5888.899865583585</v>
      </c>
      <c r="GR71" s="90">
        <v>6490.884055885237</v>
      </c>
      <c r="GS71" s="90">
        <v>6671.955332708628</v>
      </c>
    </row>
    <row r="72" spans="1:201" ht="12">
      <c r="A72" s="59" t="s">
        <v>11</v>
      </c>
      <c r="B72" s="60" t="s">
        <v>12</v>
      </c>
      <c r="C72" s="58"/>
      <c r="D72" s="58"/>
      <c r="E72" s="58"/>
      <c r="F72" s="69">
        <v>3696.864653</v>
      </c>
      <c r="G72" s="69">
        <v>3805.698456</v>
      </c>
      <c r="H72" s="69">
        <v>3707.14156</v>
      </c>
      <c r="I72" s="69">
        <v>3629.810656</v>
      </c>
      <c r="J72" s="69">
        <v>3479.002702</v>
      </c>
      <c r="K72" s="69">
        <v>3462.02221</v>
      </c>
      <c r="L72" s="69">
        <v>3364.341763</v>
      </c>
      <c r="M72" s="69">
        <v>3304.47066</v>
      </c>
      <c r="N72" s="69">
        <v>3281.326606</v>
      </c>
      <c r="O72" s="69">
        <v>3103.677498</v>
      </c>
      <c r="P72" s="69">
        <v>3155.310745</v>
      </c>
      <c r="Q72" s="69">
        <v>3274.377449</v>
      </c>
      <c r="R72" s="69">
        <v>3153.73067</v>
      </c>
      <c r="S72" s="69">
        <v>3034.526524</v>
      </c>
      <c r="T72" s="69">
        <v>3027.362606</v>
      </c>
      <c r="U72" s="69">
        <v>2886.304031</v>
      </c>
      <c r="V72" s="69">
        <v>2980.275609</v>
      </c>
      <c r="W72" s="69">
        <v>3238.274787</v>
      </c>
      <c r="X72" s="69">
        <v>3683.517064</v>
      </c>
      <c r="Y72" s="69">
        <v>3623.930787</v>
      </c>
      <c r="Z72" s="69">
        <v>3473.22677</v>
      </c>
      <c r="AA72" s="69">
        <v>3918.386529</v>
      </c>
      <c r="AB72" s="69">
        <v>3819.716059</v>
      </c>
      <c r="AC72" s="69">
        <v>3794.711136</v>
      </c>
      <c r="AD72" s="69">
        <v>4240.580676</v>
      </c>
      <c r="AE72" s="69">
        <v>4431.659152</v>
      </c>
      <c r="AF72" s="69">
        <v>4504.987334</v>
      </c>
      <c r="AG72" s="69">
        <v>4832.467313</v>
      </c>
      <c r="AH72" s="69">
        <v>5158.214473</v>
      </c>
      <c r="AI72" s="69">
        <v>5297.39986786</v>
      </c>
      <c r="AJ72" s="69">
        <v>6097.70665570448</v>
      </c>
      <c r="AK72" s="69">
        <v>5452.0409474095495</v>
      </c>
      <c r="AL72" s="69">
        <v>5372.42218074285</v>
      </c>
      <c r="AM72" s="69">
        <v>6051.538553583979</v>
      </c>
      <c r="AN72" s="69">
        <v>6241.696572746616</v>
      </c>
      <c r="AO72" s="69">
        <v>6593.307102173654</v>
      </c>
      <c r="AP72" s="69">
        <v>6673.594483445757</v>
      </c>
      <c r="AQ72" s="69">
        <v>6605.178927091858</v>
      </c>
      <c r="AR72" s="69">
        <v>6689.223694418447</v>
      </c>
      <c r="AS72" s="69">
        <v>6629.002314157321</v>
      </c>
      <c r="AT72" s="69">
        <v>6645.39715356135</v>
      </c>
      <c r="AU72" s="69">
        <v>7027.119580329937</v>
      </c>
      <c r="AV72" s="69">
        <v>7858.011642699932</v>
      </c>
      <c r="AW72" s="69">
        <v>8487.922969376974</v>
      </c>
      <c r="AX72" s="69">
        <v>8680.199906790398</v>
      </c>
      <c r="AY72" s="69">
        <v>8789.013783649665</v>
      </c>
      <c r="AZ72" s="69">
        <v>9226.623906174773</v>
      </c>
      <c r="BA72" s="69">
        <v>9063.070439614445</v>
      </c>
      <c r="BB72" s="69">
        <v>8884.424903996638</v>
      </c>
      <c r="BC72" s="69">
        <v>8763.298359456141</v>
      </c>
      <c r="BD72" s="69">
        <v>9293.41436592808</v>
      </c>
      <c r="BE72" s="69">
        <v>9267.224726460849</v>
      </c>
      <c r="BF72" s="69">
        <v>8081.620383323961</v>
      </c>
      <c r="BG72" s="69">
        <v>8691.248764740922</v>
      </c>
      <c r="BH72" s="69">
        <v>9828.551412955689</v>
      </c>
      <c r="BI72" s="69">
        <v>9785.574216135143</v>
      </c>
      <c r="BJ72" s="69">
        <v>10849.7682751192</v>
      </c>
      <c r="BK72" s="69">
        <v>10469.97279133268</v>
      </c>
      <c r="BL72" s="69">
        <v>10612.42782614814</v>
      </c>
      <c r="BM72" s="69">
        <v>10616.01022190566</v>
      </c>
      <c r="BN72" s="69">
        <v>10506.90665746886</v>
      </c>
      <c r="BO72" s="69">
        <v>9035.946887059199</v>
      </c>
      <c r="BP72" s="69">
        <v>8400.547112538436</v>
      </c>
      <c r="BQ72" s="69">
        <v>8644.234174263947</v>
      </c>
      <c r="BR72" s="69">
        <v>8851.014427231466</v>
      </c>
      <c r="BS72" s="69">
        <v>9025.78244090781</v>
      </c>
      <c r="BT72" s="69">
        <v>9012.81475059261</v>
      </c>
      <c r="BU72" s="69">
        <v>9479.72780455523</v>
      </c>
      <c r="BV72" s="69">
        <v>10219.680553855302</v>
      </c>
      <c r="BW72" s="69">
        <v>11043.3133229817</v>
      </c>
      <c r="BX72" s="69">
        <v>11185.974523467301</v>
      </c>
      <c r="BY72" s="69">
        <v>11025.5078505909</v>
      </c>
      <c r="BZ72" s="69">
        <v>11331.5429555745</v>
      </c>
      <c r="CA72" s="69">
        <v>11473.9829402122</v>
      </c>
      <c r="CB72" s="69">
        <v>11146.9790091103</v>
      </c>
      <c r="CC72" s="69">
        <v>10916.6846038056</v>
      </c>
      <c r="CD72" s="69">
        <v>10367.9435464879</v>
      </c>
      <c r="CE72" s="69">
        <v>9714.865692534719</v>
      </c>
      <c r="CF72" s="69">
        <v>10080.862128496901</v>
      </c>
      <c r="CG72" s="69">
        <v>9831.33397556571</v>
      </c>
      <c r="CH72" s="69">
        <v>9025.29850137095</v>
      </c>
      <c r="CI72" s="69">
        <v>9395.5084934333</v>
      </c>
      <c r="CJ72" s="69">
        <v>8754.25186164205</v>
      </c>
      <c r="CK72" s="69">
        <v>8690.74125693765</v>
      </c>
      <c r="CL72" s="69">
        <v>8245.36891527819</v>
      </c>
      <c r="CM72" s="69">
        <v>8243.36087808737</v>
      </c>
      <c r="CN72" s="69">
        <v>8025.15902324798</v>
      </c>
      <c r="CO72" s="69">
        <v>8447.50351586654</v>
      </c>
      <c r="CP72" s="69">
        <v>8919.698846904721</v>
      </c>
      <c r="CQ72" s="69">
        <v>8450.65555713</v>
      </c>
      <c r="CR72" s="69">
        <v>6360.45076994404</v>
      </c>
      <c r="CS72" s="69">
        <v>6467.575929562569</v>
      </c>
      <c r="CT72" s="69">
        <v>8433.981962</v>
      </c>
      <c r="CU72" s="69">
        <v>8509.34930866</v>
      </c>
      <c r="CV72" s="69">
        <v>8359.168526887299</v>
      </c>
      <c r="CW72" s="69">
        <v>8377.024553199999</v>
      </c>
      <c r="CX72" s="69">
        <v>8501.65426888132</v>
      </c>
      <c r="CY72" s="69">
        <v>8521.465961096741</v>
      </c>
      <c r="CZ72" s="87">
        <v>8827.25036255786</v>
      </c>
      <c r="DA72" s="69">
        <v>8552.59762729852</v>
      </c>
      <c r="DB72" s="69">
        <v>8653.19918308577</v>
      </c>
      <c r="DC72" s="69">
        <v>7971.6464795524</v>
      </c>
      <c r="DD72" s="69">
        <v>7513.987832657661</v>
      </c>
      <c r="DE72" s="69">
        <v>7341.289974806619</v>
      </c>
      <c r="DF72" s="69">
        <v>9614.71951603103</v>
      </c>
      <c r="DG72" s="69">
        <v>8786.68744634883</v>
      </c>
      <c r="DH72" s="69">
        <v>8729.426485815611</v>
      </c>
      <c r="DI72" s="69">
        <v>8817.36708928647</v>
      </c>
      <c r="DJ72" s="69">
        <v>8179.35128715468</v>
      </c>
      <c r="DK72" s="69">
        <v>7848.39435925013</v>
      </c>
      <c r="DL72" s="69">
        <v>6539.07012584152</v>
      </c>
      <c r="DM72" s="69">
        <v>5422.3602246351</v>
      </c>
      <c r="DN72" s="90">
        <v>5130.267291464539</v>
      </c>
      <c r="DO72" s="90">
        <v>5505.302080861279</v>
      </c>
      <c r="DP72" s="90">
        <v>4666.55767965934</v>
      </c>
      <c r="DQ72" s="90">
        <v>4650.595643548239</v>
      </c>
      <c r="DR72" s="90">
        <v>6751.095787751241</v>
      </c>
      <c r="DS72" s="90">
        <v>6094.680606338361</v>
      </c>
      <c r="DT72" s="90">
        <v>6390.360614954549</v>
      </c>
      <c r="DU72" s="90">
        <v>6358.240917401279</v>
      </c>
      <c r="DV72" s="90">
        <v>5986.846219974451</v>
      </c>
      <c r="DW72" s="90">
        <v>6047.15733840278</v>
      </c>
      <c r="DX72" s="90">
        <v>6135.34326985959</v>
      </c>
      <c r="DY72" s="90">
        <v>6210.221441719341</v>
      </c>
      <c r="DZ72" s="90">
        <v>6307.08164986114</v>
      </c>
      <c r="EA72" s="90">
        <v>6089.277254265549</v>
      </c>
      <c r="EB72" s="90">
        <v>5170.577152746019</v>
      </c>
      <c r="EC72" s="90">
        <v>5096.161553355099</v>
      </c>
      <c r="ED72" s="90">
        <v>6665.45846459444</v>
      </c>
      <c r="EE72" s="90">
        <v>6226.4714094171095</v>
      </c>
      <c r="EF72" s="90">
        <v>5581.013102230741</v>
      </c>
      <c r="EG72" s="90">
        <v>5312.32093443363</v>
      </c>
      <c r="EH72" s="90">
        <v>5503.250717073371</v>
      </c>
      <c r="EI72" s="90">
        <v>5400.933244996</v>
      </c>
      <c r="EJ72" s="90">
        <v>5646.80396752649</v>
      </c>
      <c r="EK72" s="90">
        <v>5736.28556827205</v>
      </c>
      <c r="EL72" s="100">
        <v>5458.81377736435</v>
      </c>
      <c r="EM72" s="90">
        <v>5578.21351716436</v>
      </c>
      <c r="EN72" s="90">
        <v>4919.1252623684995</v>
      </c>
      <c r="EO72" s="90">
        <v>6533.50687651083</v>
      </c>
      <c r="EP72" s="90">
        <v>6674.648204702521</v>
      </c>
      <c r="EQ72" s="90">
        <v>6490.4869037487215</v>
      </c>
      <c r="ER72" s="90">
        <v>5999.94662797228</v>
      </c>
      <c r="ES72" s="90">
        <v>5394.021376744469</v>
      </c>
      <c r="ET72" s="90">
        <v>5414.0280019836</v>
      </c>
      <c r="EU72" s="90">
        <v>5450.30138098635</v>
      </c>
      <c r="EV72" s="90">
        <v>5742.0307330409205</v>
      </c>
      <c r="EW72" s="90">
        <v>5872.38284515285</v>
      </c>
      <c r="EX72" s="90">
        <v>5754.53469915741</v>
      </c>
      <c r="EY72" s="90">
        <v>5635.258620436561</v>
      </c>
      <c r="EZ72" s="90">
        <v>5447.4283826581495</v>
      </c>
      <c r="FA72" s="90">
        <v>7426.2873123642</v>
      </c>
      <c r="FB72" s="90">
        <v>6762.00281302792</v>
      </c>
      <c r="FC72" s="90">
        <v>6025.31638760967</v>
      </c>
      <c r="FD72" s="90">
        <v>5797.57277862917</v>
      </c>
      <c r="FE72" s="90">
        <v>5854.747508608731</v>
      </c>
      <c r="FF72" s="90">
        <v>5799.13312583338</v>
      </c>
      <c r="FG72" s="90">
        <v>5880.942889462481</v>
      </c>
      <c r="FH72" s="90">
        <v>5942.0876416603005</v>
      </c>
      <c r="FI72" s="90">
        <v>5935.49540272096</v>
      </c>
      <c r="FJ72" s="90">
        <v>5919.233418905051</v>
      </c>
      <c r="FK72" s="90">
        <v>5928.83922459532</v>
      </c>
      <c r="FL72" s="90">
        <v>5551.354845287519</v>
      </c>
      <c r="FM72" s="90">
        <v>5423.3397744840895</v>
      </c>
      <c r="FN72" s="90">
        <v>5848.4663562236</v>
      </c>
      <c r="FO72" s="90">
        <v>5850.90523540884</v>
      </c>
      <c r="FP72" s="90">
        <v>5755.53974838465</v>
      </c>
      <c r="FQ72" s="90">
        <v>5774.91379595657</v>
      </c>
      <c r="FR72" s="90">
        <v>5853.09617062578</v>
      </c>
      <c r="FS72" s="90">
        <v>6177.369409230329</v>
      </c>
      <c r="FT72" s="90">
        <v>6513.8167833712405</v>
      </c>
      <c r="FU72" s="90">
        <v>7340.521762968051</v>
      </c>
      <c r="FV72" s="90">
        <v>7385.55035388709</v>
      </c>
      <c r="FW72" s="90">
        <v>7411.9350490691295</v>
      </c>
      <c r="FX72" s="90">
        <v>7034.30812671943</v>
      </c>
      <c r="FY72" s="90">
        <v>6463.4295995126495</v>
      </c>
      <c r="FZ72" s="90">
        <v>7721.46133822155</v>
      </c>
      <c r="GA72" s="90">
        <v>7825.973891315542</v>
      </c>
      <c r="GB72" s="90">
        <v>8103.496854520899</v>
      </c>
      <c r="GC72" s="90">
        <v>8136.23896061386</v>
      </c>
      <c r="GD72" s="90">
        <v>7496.134559689631</v>
      </c>
      <c r="GE72" s="90">
        <v>7523.188248573189</v>
      </c>
      <c r="GF72" s="90">
        <v>6843.473661231789</v>
      </c>
      <c r="GG72" s="90">
        <v>6615.13249539019</v>
      </c>
      <c r="GH72" s="90">
        <v>6536.650606211241</v>
      </c>
      <c r="GI72" s="90">
        <v>6636.418479236096</v>
      </c>
      <c r="GJ72" s="90">
        <v>6206.657146205355</v>
      </c>
      <c r="GK72" s="90">
        <v>4636.9087831894</v>
      </c>
      <c r="GL72" s="90">
        <v>6117.451388335425</v>
      </c>
      <c r="GM72" s="90">
        <v>5798.497498035917</v>
      </c>
      <c r="GN72" s="90">
        <v>5708.854133131137</v>
      </c>
      <c r="GO72" s="90">
        <v>5765.424405440418</v>
      </c>
      <c r="GP72" s="90">
        <v>5827.705457020025</v>
      </c>
      <c r="GQ72" s="90">
        <v>5888.899865583585</v>
      </c>
      <c r="GR72" s="90">
        <v>6490.884055885237</v>
      </c>
      <c r="GS72" s="90">
        <v>6671.955332708628</v>
      </c>
    </row>
    <row r="73" spans="1:201" ht="12">
      <c r="A73" s="59" t="s">
        <v>13</v>
      </c>
      <c r="B73" s="58" t="s">
        <v>14</v>
      </c>
      <c r="C73" s="58"/>
      <c r="D73" s="61"/>
      <c r="E73" s="58"/>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CR73" s="69">
        <v>0</v>
      </c>
      <c r="CS73" s="69">
        <v>0</v>
      </c>
      <c r="CT73" s="69">
        <v>0</v>
      </c>
      <c r="CU73" s="69">
        <v>0</v>
      </c>
      <c r="CV73" s="69">
        <v>0</v>
      </c>
      <c r="CW73" s="69">
        <v>0</v>
      </c>
      <c r="CX73" s="69">
        <v>0</v>
      </c>
      <c r="CY73" s="69">
        <v>0</v>
      </c>
      <c r="CZ73" s="87">
        <v>0</v>
      </c>
      <c r="DA73" s="69">
        <v>0</v>
      </c>
      <c r="DB73" s="69">
        <v>0</v>
      </c>
      <c r="DC73" s="69">
        <v>0</v>
      </c>
      <c r="DD73" s="69">
        <v>0</v>
      </c>
      <c r="DE73" s="69">
        <v>0</v>
      </c>
      <c r="DF73" s="69">
        <v>0</v>
      </c>
      <c r="DG73" s="69">
        <v>0</v>
      </c>
      <c r="DH73" s="69">
        <v>0</v>
      </c>
      <c r="DI73" s="69">
        <v>0</v>
      </c>
      <c r="DJ73" s="69">
        <v>0</v>
      </c>
      <c r="DK73" s="69">
        <v>0</v>
      </c>
      <c r="DL73" s="69">
        <v>0</v>
      </c>
      <c r="DM73" s="69">
        <v>0</v>
      </c>
      <c r="DN73" s="90">
        <v>0</v>
      </c>
      <c r="DO73" s="90">
        <v>0</v>
      </c>
      <c r="DP73" s="90">
        <v>0</v>
      </c>
      <c r="DQ73" s="90">
        <v>0</v>
      </c>
      <c r="DR73" s="90">
        <v>0</v>
      </c>
      <c r="DS73" s="90">
        <v>0</v>
      </c>
      <c r="DT73" s="90">
        <v>0</v>
      </c>
      <c r="DU73" s="90">
        <v>0</v>
      </c>
      <c r="DV73" s="90">
        <v>0</v>
      </c>
      <c r="DW73" s="90">
        <v>0</v>
      </c>
      <c r="DX73" s="90">
        <v>0</v>
      </c>
      <c r="DY73" s="90">
        <v>0</v>
      </c>
      <c r="DZ73" s="90">
        <v>0</v>
      </c>
      <c r="EA73" s="90">
        <v>0</v>
      </c>
      <c r="EB73" s="90">
        <v>0</v>
      </c>
      <c r="EC73" s="90">
        <v>0</v>
      </c>
      <c r="ED73" s="90">
        <v>0</v>
      </c>
      <c r="EE73" s="90">
        <v>0</v>
      </c>
      <c r="EF73" s="90">
        <v>0</v>
      </c>
      <c r="EG73" s="90">
        <v>0</v>
      </c>
      <c r="EH73" s="90">
        <v>0</v>
      </c>
      <c r="EI73" s="90">
        <v>0</v>
      </c>
      <c r="EJ73" s="90">
        <v>0</v>
      </c>
      <c r="EK73" s="90">
        <v>0</v>
      </c>
      <c r="EL73" s="100">
        <v>0</v>
      </c>
      <c r="EM73" s="90">
        <v>0</v>
      </c>
      <c r="EN73" s="90">
        <v>0</v>
      </c>
      <c r="EO73" s="90">
        <v>0</v>
      </c>
      <c r="EP73" s="90">
        <v>0</v>
      </c>
      <c r="EQ73" s="90">
        <v>0</v>
      </c>
      <c r="ER73" s="90">
        <v>0</v>
      </c>
      <c r="ES73" s="90">
        <v>0</v>
      </c>
      <c r="ET73" s="90">
        <v>0</v>
      </c>
      <c r="EU73" s="90">
        <v>0</v>
      </c>
      <c r="EV73" s="90">
        <v>0</v>
      </c>
      <c r="EW73" s="90">
        <v>0</v>
      </c>
      <c r="EX73" s="90">
        <v>0</v>
      </c>
      <c r="EY73" s="90">
        <v>0</v>
      </c>
      <c r="EZ73" s="90">
        <v>0</v>
      </c>
      <c r="FA73" s="90">
        <v>0</v>
      </c>
      <c r="FB73" s="90">
        <v>0</v>
      </c>
      <c r="FC73" s="90">
        <v>0</v>
      </c>
      <c r="FD73" s="90">
        <v>0</v>
      </c>
      <c r="FE73" s="90">
        <v>0</v>
      </c>
      <c r="FF73" s="90">
        <v>0</v>
      </c>
      <c r="FG73" s="90">
        <v>0</v>
      </c>
      <c r="FH73" s="90">
        <v>0</v>
      </c>
      <c r="FI73" s="90">
        <v>0</v>
      </c>
      <c r="FJ73" s="90">
        <v>0</v>
      </c>
      <c r="FK73" s="90">
        <v>0</v>
      </c>
      <c r="FL73" s="90">
        <v>0</v>
      </c>
      <c r="FM73" s="90">
        <v>0</v>
      </c>
      <c r="FN73" s="90">
        <v>0</v>
      </c>
      <c r="FO73" s="90">
        <v>0</v>
      </c>
      <c r="FP73" s="90">
        <v>0</v>
      </c>
      <c r="FQ73" s="90">
        <v>0</v>
      </c>
      <c r="FR73" s="90">
        <v>0</v>
      </c>
      <c r="FS73" s="90">
        <v>0</v>
      </c>
      <c r="FT73" s="90">
        <v>0</v>
      </c>
      <c r="FU73" s="90">
        <v>0</v>
      </c>
      <c r="FV73" s="90">
        <v>0</v>
      </c>
      <c r="FW73" s="90">
        <v>0</v>
      </c>
      <c r="FX73" s="90">
        <v>0</v>
      </c>
      <c r="FY73" s="90">
        <v>0</v>
      </c>
      <c r="FZ73" s="90">
        <v>0</v>
      </c>
      <c r="GA73" s="90">
        <v>0</v>
      </c>
      <c r="GB73" s="90">
        <v>0</v>
      </c>
      <c r="GC73" s="90">
        <v>0</v>
      </c>
      <c r="GD73" s="90">
        <v>0</v>
      </c>
      <c r="GE73" s="90">
        <v>0</v>
      </c>
      <c r="GF73" s="90">
        <v>0</v>
      </c>
      <c r="GG73" s="90">
        <v>0</v>
      </c>
      <c r="GH73" s="90">
        <v>0</v>
      </c>
      <c r="GI73" s="90">
        <v>0</v>
      </c>
      <c r="GJ73" s="90">
        <v>0</v>
      </c>
      <c r="GK73" s="90">
        <v>0</v>
      </c>
      <c r="GL73" s="90">
        <v>0</v>
      </c>
      <c r="GM73" s="90">
        <v>0</v>
      </c>
      <c r="GN73" s="90">
        <v>0</v>
      </c>
      <c r="GO73" s="90">
        <v>0</v>
      </c>
      <c r="GP73" s="90">
        <v>0</v>
      </c>
      <c r="GQ73" s="90">
        <v>0</v>
      </c>
      <c r="GR73" s="90">
        <v>0</v>
      </c>
      <c r="GS73" s="90">
        <v>0</v>
      </c>
    </row>
    <row r="74" spans="1:201" ht="12">
      <c r="A74" s="59"/>
      <c r="B74" s="58"/>
      <c r="C74" s="61" t="s">
        <v>15</v>
      </c>
      <c r="D74" s="61"/>
      <c r="E74" s="58"/>
      <c r="F74" s="69">
        <v>0</v>
      </c>
      <c r="G74" s="69">
        <v>0</v>
      </c>
      <c r="H74" s="69">
        <v>0</v>
      </c>
      <c r="I74" s="69">
        <v>0</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c r="AU74" s="69">
        <v>0</v>
      </c>
      <c r="AV74" s="69">
        <v>0</v>
      </c>
      <c r="AW74" s="69">
        <v>0</v>
      </c>
      <c r="AX74" s="69">
        <v>0</v>
      </c>
      <c r="AY74" s="69">
        <v>0</v>
      </c>
      <c r="AZ74" s="69">
        <v>0</v>
      </c>
      <c r="BA74" s="69">
        <v>0</v>
      </c>
      <c r="BB74" s="69">
        <v>0</v>
      </c>
      <c r="BC74" s="69">
        <v>0</v>
      </c>
      <c r="BD74" s="69">
        <v>0</v>
      </c>
      <c r="BE74" s="69">
        <v>0</v>
      </c>
      <c r="BF74" s="69">
        <v>0</v>
      </c>
      <c r="BG74" s="69">
        <v>0</v>
      </c>
      <c r="BH74" s="69">
        <v>0</v>
      </c>
      <c r="BI74" s="69">
        <v>0</v>
      </c>
      <c r="BJ74" s="69">
        <v>0</v>
      </c>
      <c r="BK74" s="69">
        <v>0</v>
      </c>
      <c r="BL74" s="69">
        <v>0</v>
      </c>
      <c r="BM74" s="69">
        <v>0</v>
      </c>
      <c r="BN74" s="69">
        <v>0</v>
      </c>
      <c r="BO74" s="69">
        <v>0</v>
      </c>
      <c r="BP74" s="69">
        <v>0</v>
      </c>
      <c r="BQ74" s="69">
        <v>0</v>
      </c>
      <c r="BR74" s="69">
        <v>0</v>
      </c>
      <c r="BS74" s="69">
        <v>0</v>
      </c>
      <c r="BT74" s="69">
        <v>0</v>
      </c>
      <c r="BU74" s="69">
        <v>0</v>
      </c>
      <c r="BV74" s="69">
        <v>0</v>
      </c>
      <c r="BW74" s="69">
        <v>0</v>
      </c>
      <c r="BX74" s="69">
        <v>0</v>
      </c>
      <c r="BY74" s="69">
        <v>0</v>
      </c>
      <c r="BZ74" s="69">
        <v>0</v>
      </c>
      <c r="CA74" s="69">
        <v>0</v>
      </c>
      <c r="CB74" s="69">
        <v>0</v>
      </c>
      <c r="CC74" s="69">
        <v>0</v>
      </c>
      <c r="CD74" s="69">
        <v>0</v>
      </c>
      <c r="CE74" s="69">
        <v>0</v>
      </c>
      <c r="CF74" s="69">
        <v>0</v>
      </c>
      <c r="CG74" s="69">
        <v>0</v>
      </c>
      <c r="CH74" s="69">
        <v>0</v>
      </c>
      <c r="CI74" s="69">
        <v>0</v>
      </c>
      <c r="CJ74" s="69">
        <v>0</v>
      </c>
      <c r="CK74" s="69">
        <v>0</v>
      </c>
      <c r="CL74" s="69">
        <v>0</v>
      </c>
      <c r="CM74" s="69">
        <v>0</v>
      </c>
      <c r="CN74" s="69">
        <v>0</v>
      </c>
      <c r="CO74" s="69">
        <v>0</v>
      </c>
      <c r="CP74" s="69">
        <v>0</v>
      </c>
      <c r="CQ74" s="69">
        <v>0</v>
      </c>
      <c r="CR74" s="69">
        <v>0</v>
      </c>
      <c r="CS74" s="69">
        <v>0</v>
      </c>
      <c r="CT74" s="69">
        <v>0</v>
      </c>
      <c r="CU74" s="69">
        <v>0</v>
      </c>
      <c r="CV74" s="69">
        <v>0</v>
      </c>
      <c r="CW74" s="69">
        <v>0</v>
      </c>
      <c r="CX74" s="69">
        <v>0</v>
      </c>
      <c r="CY74" s="69">
        <v>0</v>
      </c>
      <c r="CZ74" s="87">
        <v>0</v>
      </c>
      <c r="DA74" s="69">
        <v>0</v>
      </c>
      <c r="DB74" s="69">
        <v>0</v>
      </c>
      <c r="DC74" s="69">
        <v>0</v>
      </c>
      <c r="DD74" s="69">
        <v>0</v>
      </c>
      <c r="DE74" s="69">
        <v>0</v>
      </c>
      <c r="DF74" s="69">
        <v>0</v>
      </c>
      <c r="DG74" s="69">
        <v>0</v>
      </c>
      <c r="DH74" s="69">
        <v>0</v>
      </c>
      <c r="DI74" s="69">
        <v>0</v>
      </c>
      <c r="DJ74" s="69">
        <v>0</v>
      </c>
      <c r="DK74" s="69">
        <v>0</v>
      </c>
      <c r="DL74" s="69">
        <v>0</v>
      </c>
      <c r="DM74" s="69">
        <v>0</v>
      </c>
      <c r="DN74" s="90">
        <v>0</v>
      </c>
      <c r="DO74" s="90">
        <v>0</v>
      </c>
      <c r="DP74" s="90">
        <v>0</v>
      </c>
      <c r="DQ74" s="90">
        <v>0</v>
      </c>
      <c r="DR74" s="90">
        <v>0</v>
      </c>
      <c r="DS74" s="90">
        <v>0</v>
      </c>
      <c r="DT74" s="90">
        <v>0</v>
      </c>
      <c r="DU74" s="90">
        <v>0</v>
      </c>
      <c r="DV74" s="90">
        <v>0</v>
      </c>
      <c r="DW74" s="90">
        <v>0</v>
      </c>
      <c r="DX74" s="90">
        <v>0</v>
      </c>
      <c r="DY74" s="90">
        <v>0</v>
      </c>
      <c r="DZ74" s="90">
        <v>0</v>
      </c>
      <c r="EA74" s="90">
        <v>0</v>
      </c>
      <c r="EB74" s="90">
        <v>0</v>
      </c>
      <c r="EC74" s="90">
        <v>0</v>
      </c>
      <c r="ED74" s="90">
        <v>0</v>
      </c>
      <c r="EE74" s="90">
        <v>0</v>
      </c>
      <c r="EF74" s="90">
        <v>0</v>
      </c>
      <c r="EG74" s="90">
        <v>0</v>
      </c>
      <c r="EH74" s="90">
        <v>0</v>
      </c>
      <c r="EI74" s="90">
        <v>0</v>
      </c>
      <c r="EJ74" s="90">
        <v>0</v>
      </c>
      <c r="EK74" s="90">
        <v>0</v>
      </c>
      <c r="EL74" s="100">
        <v>0</v>
      </c>
      <c r="EM74" s="90">
        <v>0</v>
      </c>
      <c r="EN74" s="90">
        <v>0</v>
      </c>
      <c r="EO74" s="90">
        <v>0</v>
      </c>
      <c r="EP74" s="90">
        <v>0</v>
      </c>
      <c r="EQ74" s="90">
        <v>0</v>
      </c>
      <c r="ER74" s="90">
        <v>0</v>
      </c>
      <c r="ES74" s="90">
        <v>0</v>
      </c>
      <c r="ET74" s="90">
        <v>0</v>
      </c>
      <c r="EU74" s="90">
        <v>0</v>
      </c>
      <c r="EV74" s="90">
        <v>0</v>
      </c>
      <c r="EW74" s="90">
        <v>0</v>
      </c>
      <c r="EX74" s="90">
        <v>0</v>
      </c>
      <c r="EY74" s="90">
        <v>0</v>
      </c>
      <c r="EZ74" s="90">
        <v>0</v>
      </c>
      <c r="FA74" s="90">
        <v>0</v>
      </c>
      <c r="FB74" s="90">
        <v>0</v>
      </c>
      <c r="FC74" s="90">
        <v>0</v>
      </c>
      <c r="FD74" s="90">
        <v>0</v>
      </c>
      <c r="FE74" s="90">
        <v>0</v>
      </c>
      <c r="FF74" s="90">
        <v>0</v>
      </c>
      <c r="FG74" s="90">
        <v>0</v>
      </c>
      <c r="FH74" s="90">
        <v>0</v>
      </c>
      <c r="FI74" s="90">
        <v>0</v>
      </c>
      <c r="FJ74" s="90">
        <v>0</v>
      </c>
      <c r="FK74" s="90">
        <v>0</v>
      </c>
      <c r="FL74" s="90">
        <v>0</v>
      </c>
      <c r="FM74" s="90">
        <v>0</v>
      </c>
      <c r="FN74" s="90">
        <v>0</v>
      </c>
      <c r="FO74" s="90">
        <v>0</v>
      </c>
      <c r="FP74" s="90">
        <v>0</v>
      </c>
      <c r="FQ74" s="90">
        <v>0</v>
      </c>
      <c r="FR74" s="90">
        <v>0</v>
      </c>
      <c r="FS74" s="90">
        <v>0</v>
      </c>
      <c r="FT74" s="90">
        <v>0</v>
      </c>
      <c r="FU74" s="90">
        <v>0</v>
      </c>
      <c r="FV74" s="90">
        <v>0</v>
      </c>
      <c r="FW74" s="90">
        <v>0</v>
      </c>
      <c r="FX74" s="90">
        <v>0</v>
      </c>
      <c r="FY74" s="90">
        <v>0</v>
      </c>
      <c r="FZ74" s="90">
        <v>0</v>
      </c>
      <c r="GA74" s="90">
        <v>0</v>
      </c>
      <c r="GB74" s="90">
        <v>0</v>
      </c>
      <c r="GC74" s="90">
        <v>0</v>
      </c>
      <c r="GD74" s="90">
        <v>0</v>
      </c>
      <c r="GE74" s="90">
        <v>0</v>
      </c>
      <c r="GF74" s="90">
        <v>0</v>
      </c>
      <c r="GG74" s="90">
        <v>0</v>
      </c>
      <c r="GH74" s="90">
        <v>0</v>
      </c>
      <c r="GI74" s="90">
        <v>0</v>
      </c>
      <c r="GJ74" s="90">
        <v>0</v>
      </c>
      <c r="GK74" s="90">
        <v>0</v>
      </c>
      <c r="GL74" s="90">
        <v>0</v>
      </c>
      <c r="GM74" s="90">
        <v>0</v>
      </c>
      <c r="GN74" s="90">
        <v>0</v>
      </c>
      <c r="GO74" s="90">
        <v>0</v>
      </c>
      <c r="GP74" s="90">
        <v>0</v>
      </c>
      <c r="GQ74" s="90">
        <v>0</v>
      </c>
      <c r="GR74" s="90">
        <v>0</v>
      </c>
      <c r="GS74" s="90">
        <v>0</v>
      </c>
    </row>
    <row r="75" spans="2:201" ht="12">
      <c r="B75" s="58"/>
      <c r="C75" s="61" t="s">
        <v>16</v>
      </c>
      <c r="D75" s="61"/>
      <c r="E75" s="58"/>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CR75" s="69">
        <v>0</v>
      </c>
      <c r="CS75" s="69">
        <v>0</v>
      </c>
      <c r="CT75" s="69">
        <v>0</v>
      </c>
      <c r="CU75" s="69">
        <v>0</v>
      </c>
      <c r="CV75" s="69">
        <v>0</v>
      </c>
      <c r="CW75" s="69">
        <v>0</v>
      </c>
      <c r="CX75" s="69">
        <v>0</v>
      </c>
      <c r="CY75" s="69">
        <v>0</v>
      </c>
      <c r="CZ75" s="87">
        <v>0</v>
      </c>
      <c r="DA75" s="69">
        <v>0</v>
      </c>
      <c r="DB75" s="69">
        <v>0</v>
      </c>
      <c r="DC75" s="69">
        <v>0</v>
      </c>
      <c r="DD75" s="69">
        <v>0</v>
      </c>
      <c r="DE75" s="69">
        <v>0</v>
      </c>
      <c r="DF75" s="69">
        <v>0</v>
      </c>
      <c r="DG75" s="69">
        <v>0</v>
      </c>
      <c r="DH75" s="69">
        <v>0</v>
      </c>
      <c r="DI75" s="69">
        <v>0</v>
      </c>
      <c r="DJ75" s="69">
        <v>0</v>
      </c>
      <c r="DK75" s="69">
        <v>0</v>
      </c>
      <c r="DL75" s="69">
        <v>0</v>
      </c>
      <c r="DM75" s="69">
        <v>0</v>
      </c>
      <c r="DN75" s="90">
        <v>0</v>
      </c>
      <c r="DO75" s="90">
        <v>0</v>
      </c>
      <c r="DP75" s="90">
        <v>0</v>
      </c>
      <c r="DQ75" s="90">
        <v>0</v>
      </c>
      <c r="DR75" s="90">
        <v>0</v>
      </c>
      <c r="DS75" s="90">
        <v>0</v>
      </c>
      <c r="DT75" s="90">
        <v>0</v>
      </c>
      <c r="DU75" s="90">
        <v>0</v>
      </c>
      <c r="DV75" s="90">
        <v>0</v>
      </c>
      <c r="DW75" s="90">
        <v>0</v>
      </c>
      <c r="DX75" s="90">
        <v>0</v>
      </c>
      <c r="DY75" s="90">
        <v>0</v>
      </c>
      <c r="DZ75" s="90">
        <v>0</v>
      </c>
      <c r="EA75" s="90">
        <v>0</v>
      </c>
      <c r="EB75" s="90">
        <v>0</v>
      </c>
      <c r="EC75" s="90">
        <v>0</v>
      </c>
      <c r="ED75" s="90">
        <v>0</v>
      </c>
      <c r="EE75" s="90">
        <v>0</v>
      </c>
      <c r="EF75" s="90">
        <v>0</v>
      </c>
      <c r="EG75" s="90">
        <v>0</v>
      </c>
      <c r="EH75" s="90">
        <v>0</v>
      </c>
      <c r="EI75" s="90">
        <v>0</v>
      </c>
      <c r="EJ75" s="90">
        <v>0</v>
      </c>
      <c r="EK75" s="90">
        <v>0</v>
      </c>
      <c r="EL75" s="100">
        <v>0</v>
      </c>
      <c r="EM75" s="90">
        <v>0</v>
      </c>
      <c r="EN75" s="90">
        <v>0</v>
      </c>
      <c r="EO75" s="90">
        <v>0</v>
      </c>
      <c r="EP75" s="90">
        <v>0</v>
      </c>
      <c r="EQ75" s="90">
        <v>0</v>
      </c>
      <c r="ER75" s="90">
        <v>0</v>
      </c>
      <c r="ES75" s="90">
        <v>0</v>
      </c>
      <c r="ET75" s="90">
        <v>0</v>
      </c>
      <c r="EU75" s="90">
        <v>0</v>
      </c>
      <c r="EV75" s="90">
        <v>0</v>
      </c>
      <c r="EW75" s="90">
        <v>0</v>
      </c>
      <c r="EX75" s="90">
        <v>0</v>
      </c>
      <c r="EY75" s="90">
        <v>0</v>
      </c>
      <c r="EZ75" s="90">
        <v>0</v>
      </c>
      <c r="FA75" s="90">
        <v>0</v>
      </c>
      <c r="FB75" s="90">
        <v>0</v>
      </c>
      <c r="FC75" s="90">
        <v>0</v>
      </c>
      <c r="FD75" s="90">
        <v>0</v>
      </c>
      <c r="FE75" s="90">
        <v>0</v>
      </c>
      <c r="FF75" s="90">
        <v>0</v>
      </c>
      <c r="FG75" s="90">
        <v>0</v>
      </c>
      <c r="FH75" s="90">
        <v>0</v>
      </c>
      <c r="FI75" s="90">
        <v>0</v>
      </c>
      <c r="FJ75" s="90">
        <v>0</v>
      </c>
      <c r="FK75" s="90">
        <v>0</v>
      </c>
      <c r="FL75" s="90">
        <v>0</v>
      </c>
      <c r="FM75" s="90">
        <v>0</v>
      </c>
      <c r="FN75" s="90">
        <v>0</v>
      </c>
      <c r="FO75" s="90">
        <v>0</v>
      </c>
      <c r="FP75" s="90">
        <v>0</v>
      </c>
      <c r="FQ75" s="90">
        <v>0</v>
      </c>
      <c r="FR75" s="90">
        <v>0</v>
      </c>
      <c r="FS75" s="90">
        <v>0</v>
      </c>
      <c r="FT75" s="90">
        <v>0</v>
      </c>
      <c r="FU75" s="90">
        <v>0</v>
      </c>
      <c r="FV75" s="90">
        <v>0</v>
      </c>
      <c r="FW75" s="90">
        <v>0</v>
      </c>
      <c r="FX75" s="90">
        <v>0</v>
      </c>
      <c r="FY75" s="90">
        <v>0</v>
      </c>
      <c r="FZ75" s="90">
        <v>0</v>
      </c>
      <c r="GA75" s="90">
        <v>0</v>
      </c>
      <c r="GB75" s="90">
        <v>0</v>
      </c>
      <c r="GC75" s="90">
        <v>0</v>
      </c>
      <c r="GD75" s="90">
        <v>0</v>
      </c>
      <c r="GE75" s="90">
        <v>0</v>
      </c>
      <c r="GF75" s="90">
        <v>0</v>
      </c>
      <c r="GG75" s="90">
        <v>0</v>
      </c>
      <c r="GH75" s="90">
        <v>0</v>
      </c>
      <c r="GI75" s="90">
        <v>0</v>
      </c>
      <c r="GJ75" s="90">
        <v>0</v>
      </c>
      <c r="GK75" s="90">
        <v>0</v>
      </c>
      <c r="GL75" s="90">
        <v>0</v>
      </c>
      <c r="GM75" s="90">
        <v>0</v>
      </c>
      <c r="GN75" s="90">
        <v>0</v>
      </c>
      <c r="GO75" s="90">
        <v>0</v>
      </c>
      <c r="GP75" s="90">
        <v>0</v>
      </c>
      <c r="GQ75" s="90">
        <v>0</v>
      </c>
      <c r="GR75" s="90">
        <v>0</v>
      </c>
      <c r="GS75" s="90">
        <v>0</v>
      </c>
    </row>
    <row r="76" spans="1:201" ht="12">
      <c r="A76" s="59" t="s">
        <v>17</v>
      </c>
      <c r="B76" s="58" t="s">
        <v>18</v>
      </c>
      <c r="C76" s="58"/>
      <c r="D76" s="61"/>
      <c r="E76" s="58"/>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86.688547</v>
      </c>
      <c r="AD76" s="69">
        <v>90.197672</v>
      </c>
      <c r="AE76" s="69">
        <v>94.526373</v>
      </c>
      <c r="AF76" s="69">
        <v>114.5507</v>
      </c>
      <c r="AG76" s="69">
        <v>114.373219</v>
      </c>
      <c r="AH76" s="69">
        <v>161.446173</v>
      </c>
      <c r="AI76" s="69">
        <v>203.739411</v>
      </c>
      <c r="AJ76" s="69">
        <v>350.08891339443005</v>
      </c>
      <c r="AK76" s="69">
        <v>346.96147460044995</v>
      </c>
      <c r="AL76" s="69">
        <v>542.9843010918239</v>
      </c>
      <c r="AM76" s="69">
        <v>566.331101541168</v>
      </c>
      <c r="AN76" s="69">
        <v>587.888901093596</v>
      </c>
      <c r="AO76" s="69">
        <v>657.3856755360632</v>
      </c>
      <c r="AP76" s="69">
        <v>659.0249423884171</v>
      </c>
      <c r="AQ76" s="69">
        <v>664.2053640266731</v>
      </c>
      <c r="AR76" s="69">
        <v>675.92856864495</v>
      </c>
      <c r="AS76" s="69">
        <v>677.903676347919</v>
      </c>
      <c r="AT76" s="69">
        <v>711.699411255856</v>
      </c>
      <c r="AU76" s="69">
        <v>752.5628573819101</v>
      </c>
      <c r="AV76" s="69">
        <v>784.8219133622038</v>
      </c>
      <c r="AW76" s="69">
        <v>854.5579046495</v>
      </c>
      <c r="AX76" s="69">
        <v>863.3970693103931</v>
      </c>
      <c r="AY76" s="69">
        <v>882.1625529636573</v>
      </c>
      <c r="AZ76" s="69">
        <v>899.3902466355812</v>
      </c>
      <c r="BA76" s="69">
        <v>880.7453152359373</v>
      </c>
      <c r="BB76" s="69">
        <v>864.0240228989994</v>
      </c>
      <c r="BC76" s="69">
        <v>845.9802150620161</v>
      </c>
      <c r="BD76" s="69">
        <v>897.8810284495115</v>
      </c>
      <c r="BE76" s="69">
        <v>872.9422298669643</v>
      </c>
      <c r="BF76" s="69">
        <v>889.8289369537342</v>
      </c>
      <c r="BG76" s="69">
        <v>542.3627659965944</v>
      </c>
      <c r="BH76" s="69">
        <v>491.8650226401445</v>
      </c>
      <c r="BI76" s="69">
        <v>482.09917207754535</v>
      </c>
      <c r="BJ76" s="69">
        <v>481.7396719143248</v>
      </c>
      <c r="BK76" s="69">
        <v>467.4561139291942</v>
      </c>
      <c r="BL76" s="69">
        <v>474.3719602289586</v>
      </c>
      <c r="BM76" s="69">
        <v>473.8565567251116</v>
      </c>
      <c r="BN76" s="69">
        <v>469.5214690520081</v>
      </c>
      <c r="BO76" s="69">
        <v>475.10472700909753</v>
      </c>
      <c r="BP76" s="69">
        <v>482.6756377077882</v>
      </c>
      <c r="BQ76" s="69">
        <v>495.52636979289974</v>
      </c>
      <c r="BR76" s="69">
        <v>516.0653744524019</v>
      </c>
      <c r="BS76" s="69">
        <v>526.9150057825981</v>
      </c>
      <c r="BT76" s="69">
        <v>844.398813661465</v>
      </c>
      <c r="BU76" s="69">
        <v>695.0939549593389</v>
      </c>
      <c r="BV76" s="69">
        <v>1017.7266821245499</v>
      </c>
      <c r="BW76" s="69">
        <v>1085.3702635208099</v>
      </c>
      <c r="BX76" s="69">
        <v>459.23028070971003</v>
      </c>
      <c r="BY76" s="69">
        <v>452.317012342788</v>
      </c>
      <c r="BZ76" s="69">
        <v>96.1631608945767</v>
      </c>
      <c r="CA76" s="69">
        <v>96.5655306288938</v>
      </c>
      <c r="CB76" s="69">
        <v>94.44624248198099</v>
      </c>
      <c r="CC76" s="69">
        <v>92.4066613444838</v>
      </c>
      <c r="CD76" s="69">
        <v>90.1998493422712</v>
      </c>
      <c r="CE76" s="69">
        <v>90.60424042892639</v>
      </c>
      <c r="CF76" s="69">
        <v>91.9591682317869</v>
      </c>
      <c r="CG76" s="69">
        <v>91.4217664328216</v>
      </c>
      <c r="CH76" s="69">
        <v>90.3915955353373</v>
      </c>
      <c r="CI76" s="69">
        <v>93.70647245637231</v>
      </c>
      <c r="CJ76" s="69">
        <v>-1.1175870895385701E-14</v>
      </c>
      <c r="CK76" s="69">
        <v>-3.725290298461909E-15</v>
      </c>
      <c r="CL76" s="69">
        <v>-3.725290298461909E-15</v>
      </c>
      <c r="CM76" s="69">
        <v>0</v>
      </c>
      <c r="CN76" s="69">
        <v>7.45058059692383E-15</v>
      </c>
      <c r="CO76" s="69">
        <v>0</v>
      </c>
      <c r="CP76" s="69">
        <v>3.725290298461909E-15</v>
      </c>
      <c r="CQ76" s="69">
        <v>-3.725290298461909E-15</v>
      </c>
      <c r="CR76" s="69">
        <v>0</v>
      </c>
      <c r="CS76" s="69">
        <v>-3.725290298461909E-15</v>
      </c>
      <c r="CT76" s="69">
        <v>98.35767869</v>
      </c>
      <c r="CU76" s="69">
        <v>98.63317052</v>
      </c>
      <c r="CV76" s="69">
        <v>98.21697569</v>
      </c>
      <c r="CW76" s="69">
        <v>98.52378218000001</v>
      </c>
      <c r="CX76" s="69">
        <v>99.59481301999999</v>
      </c>
      <c r="CY76" s="69">
        <v>100.71375855</v>
      </c>
      <c r="CZ76" s="87">
        <v>99.64045708</v>
      </c>
      <c r="DA76" s="69">
        <v>100.37806067</v>
      </c>
      <c r="DB76" s="69">
        <v>102.00683137</v>
      </c>
      <c r="DC76" s="69">
        <v>102.46757068000001</v>
      </c>
      <c r="DD76" s="69">
        <v>104.72908744</v>
      </c>
      <c r="DE76" s="69">
        <v>105.50995836</v>
      </c>
      <c r="DF76" s="69">
        <v>103.82513426</v>
      </c>
      <c r="DG76" s="69">
        <v>102.84309902</v>
      </c>
      <c r="DH76" s="69">
        <v>102.84853815999999</v>
      </c>
      <c r="DI76" s="69">
        <v>103.05073114</v>
      </c>
      <c r="DJ76" s="69">
        <v>103.58505287</v>
      </c>
      <c r="DK76" s="69">
        <v>104.03526923</v>
      </c>
      <c r="DL76" s="69">
        <v>102.31043991</v>
      </c>
      <c r="DM76" s="69">
        <v>102.36716621000001</v>
      </c>
      <c r="DN76" s="90">
        <v>103.09181247</v>
      </c>
      <c r="DO76" s="90">
        <v>104.13501561</v>
      </c>
      <c r="DP76" s="90">
        <v>104.3107935</v>
      </c>
      <c r="DQ76" s="90">
        <v>104.36692210000001</v>
      </c>
      <c r="DR76" s="90">
        <v>236.217731518652</v>
      </c>
      <c r="DS76" s="90">
        <v>237.672745131737</v>
      </c>
      <c r="DT76" s="90">
        <v>247.35297051473802</v>
      </c>
      <c r="DU76" s="90">
        <v>246.51749332220004</v>
      </c>
      <c r="DV76" s="90">
        <v>249.275706982824</v>
      </c>
      <c r="DW76" s="90">
        <v>251.603565079375</v>
      </c>
      <c r="DX76" s="90">
        <v>252.99976688019999</v>
      </c>
      <c r="DY76" s="90">
        <v>254.65890286822</v>
      </c>
      <c r="DZ76" s="90">
        <v>257.92546868474</v>
      </c>
      <c r="EA76" s="90">
        <v>251.05414402836305</v>
      </c>
      <c r="EB76" s="90">
        <v>262.17707686865407</v>
      </c>
      <c r="EC76" s="90">
        <v>260.337454366551</v>
      </c>
      <c r="ED76" s="90">
        <v>470.441605117874</v>
      </c>
      <c r="EE76" s="90">
        <v>459.443433209568</v>
      </c>
      <c r="EF76" s="90">
        <v>518.320335651734</v>
      </c>
      <c r="EG76" s="90">
        <v>519.242890042888</v>
      </c>
      <c r="EH76" s="90">
        <v>536.519742177245</v>
      </c>
      <c r="EI76" s="90">
        <v>533.28244247087</v>
      </c>
      <c r="EJ76" s="90">
        <v>547.447268492936</v>
      </c>
      <c r="EK76" s="90">
        <v>552.820133106286</v>
      </c>
      <c r="EL76" s="100">
        <v>535.277593490511</v>
      </c>
      <c r="EM76" s="90">
        <v>541.707076945476</v>
      </c>
      <c r="EN76" s="90">
        <v>548.08159027154</v>
      </c>
      <c r="EO76" s="90">
        <v>549.7445488891881</v>
      </c>
      <c r="EP76" s="90">
        <v>553.2297567781301</v>
      </c>
      <c r="EQ76" s="90">
        <v>557.919676478969</v>
      </c>
      <c r="ER76" s="90">
        <v>551.4171754624999</v>
      </c>
      <c r="ES76" s="90">
        <v>553.7290495169999</v>
      </c>
      <c r="ET76" s="90">
        <v>552.76619268522</v>
      </c>
      <c r="EU76" s="90">
        <v>554.959315220008</v>
      </c>
      <c r="EV76" s="90">
        <v>0</v>
      </c>
      <c r="EW76" s="90">
        <v>2.98023223876953E-14</v>
      </c>
      <c r="EX76" s="90">
        <v>2.98023223876953E-14</v>
      </c>
      <c r="EY76" s="90">
        <v>-2.98023223876953E-14</v>
      </c>
      <c r="EZ76" s="90">
        <v>2.98023223876953E-14</v>
      </c>
      <c r="FA76" s="90">
        <v>2.98023223876953E-14</v>
      </c>
      <c r="FB76" s="90">
        <v>0</v>
      </c>
      <c r="FC76" s="90">
        <v>0</v>
      </c>
      <c r="FD76" s="90">
        <v>-2.98023223876953E-14</v>
      </c>
      <c r="FE76" s="90">
        <v>-1.49011611938477E-14</v>
      </c>
      <c r="FF76" s="90">
        <v>-1.49011611938477E-14</v>
      </c>
      <c r="FG76" s="90">
        <v>0</v>
      </c>
      <c r="FH76" s="90">
        <v>1.49011611938477E-14</v>
      </c>
      <c r="FI76" s="90">
        <v>0</v>
      </c>
      <c r="FJ76" s="90">
        <v>-2.98023223876953E-14</v>
      </c>
      <c r="FK76" s="90">
        <v>-1.49011611938477E-14</v>
      </c>
      <c r="FL76" s="90">
        <v>0</v>
      </c>
      <c r="FM76" s="90">
        <v>-1.49011611938477E-14</v>
      </c>
      <c r="FN76" s="90">
        <v>0</v>
      </c>
      <c r="FO76" s="90">
        <v>0</v>
      </c>
      <c r="FP76" s="90">
        <v>0</v>
      </c>
      <c r="FQ76" s="90">
        <v>0</v>
      </c>
      <c r="FR76" s="90">
        <v>0</v>
      </c>
      <c r="FS76" s="90">
        <v>0</v>
      </c>
      <c r="FT76" s="90">
        <v>0</v>
      </c>
      <c r="FU76" s="90">
        <v>0</v>
      </c>
      <c r="FV76" s="90">
        <v>0</v>
      </c>
      <c r="FW76" s="90">
        <v>0</v>
      </c>
      <c r="FX76" s="90">
        <v>0</v>
      </c>
      <c r="FY76" s="90">
        <v>0</v>
      </c>
      <c r="FZ76" s="90">
        <v>0</v>
      </c>
      <c r="GA76" s="90">
        <v>0</v>
      </c>
      <c r="GB76" s="90">
        <v>0</v>
      </c>
      <c r="GC76" s="90">
        <v>0</v>
      </c>
      <c r="GD76" s="90">
        <v>0</v>
      </c>
      <c r="GE76" s="90">
        <v>0</v>
      </c>
      <c r="GF76" s="90">
        <v>0</v>
      </c>
      <c r="GG76" s="90">
        <v>0</v>
      </c>
      <c r="GH76" s="90">
        <v>0</v>
      </c>
      <c r="GI76" s="90">
        <v>0</v>
      </c>
      <c r="GJ76" s="90">
        <v>0</v>
      </c>
      <c r="GK76" s="90">
        <v>0</v>
      </c>
      <c r="GL76" s="90">
        <v>0</v>
      </c>
      <c r="GM76" s="90">
        <v>0</v>
      </c>
      <c r="GN76" s="90">
        <v>0</v>
      </c>
      <c r="GO76" s="90">
        <v>0</v>
      </c>
      <c r="GP76" s="90">
        <v>0</v>
      </c>
      <c r="GQ76" s="90">
        <v>0</v>
      </c>
      <c r="GR76" s="90">
        <v>0</v>
      </c>
      <c r="GS76" s="90">
        <v>0</v>
      </c>
    </row>
    <row r="77" spans="1:201" ht="12">
      <c r="A77" s="59"/>
      <c r="B77" s="58"/>
      <c r="C77" s="61" t="s">
        <v>15</v>
      </c>
      <c r="D77" s="61"/>
      <c r="E77" s="58"/>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CR77" s="69">
        <v>0</v>
      </c>
      <c r="CS77" s="69">
        <v>0</v>
      </c>
      <c r="CT77" s="69">
        <v>0</v>
      </c>
      <c r="CU77" s="69">
        <v>0</v>
      </c>
      <c r="CV77" s="69">
        <v>0</v>
      </c>
      <c r="CW77" s="69">
        <v>0</v>
      </c>
      <c r="CX77" s="69">
        <v>0</v>
      </c>
      <c r="CY77" s="69">
        <v>0</v>
      </c>
      <c r="CZ77" s="87">
        <v>0</v>
      </c>
      <c r="DA77" s="69">
        <v>0</v>
      </c>
      <c r="DB77" s="69">
        <v>0</v>
      </c>
      <c r="DC77" s="69">
        <v>0</v>
      </c>
      <c r="DD77" s="69">
        <v>0</v>
      </c>
      <c r="DE77" s="69">
        <v>0</v>
      </c>
      <c r="DF77" s="69">
        <v>0</v>
      </c>
      <c r="DG77" s="69">
        <v>0</v>
      </c>
      <c r="DH77" s="69">
        <v>0</v>
      </c>
      <c r="DI77" s="69">
        <v>0</v>
      </c>
      <c r="DJ77" s="69">
        <v>0</v>
      </c>
      <c r="DK77" s="69">
        <v>0</v>
      </c>
      <c r="DL77" s="69">
        <v>0</v>
      </c>
      <c r="DM77" s="69">
        <v>0</v>
      </c>
      <c r="DN77" s="90">
        <v>0</v>
      </c>
      <c r="DO77" s="90">
        <v>0</v>
      </c>
      <c r="DP77" s="90">
        <v>0</v>
      </c>
      <c r="DQ77" s="90">
        <v>0</v>
      </c>
      <c r="DR77" s="90">
        <v>0</v>
      </c>
      <c r="DS77" s="90">
        <v>0</v>
      </c>
      <c r="DT77" s="90">
        <v>0</v>
      </c>
      <c r="DU77" s="90">
        <v>0</v>
      </c>
      <c r="DV77" s="90">
        <v>0</v>
      </c>
      <c r="DW77" s="90">
        <v>0</v>
      </c>
      <c r="DX77" s="90">
        <v>0</v>
      </c>
      <c r="DY77" s="90">
        <v>0</v>
      </c>
      <c r="DZ77" s="90">
        <v>0</v>
      </c>
      <c r="EA77" s="90">
        <v>0</v>
      </c>
      <c r="EB77" s="90">
        <v>0</v>
      </c>
      <c r="EC77" s="90">
        <v>0</v>
      </c>
      <c r="ED77" s="90">
        <v>0</v>
      </c>
      <c r="EE77" s="90">
        <v>0</v>
      </c>
      <c r="EF77" s="90">
        <v>0</v>
      </c>
      <c r="EG77" s="90">
        <v>0</v>
      </c>
      <c r="EH77" s="90">
        <v>0</v>
      </c>
      <c r="EI77" s="90">
        <v>0</v>
      </c>
      <c r="EJ77" s="90">
        <v>0</v>
      </c>
      <c r="EK77" s="90">
        <v>0</v>
      </c>
      <c r="EL77" s="100">
        <v>0</v>
      </c>
      <c r="EM77" s="90">
        <v>0</v>
      </c>
      <c r="EN77" s="90">
        <v>0</v>
      </c>
      <c r="EO77" s="90">
        <v>0</v>
      </c>
      <c r="EP77" s="90">
        <v>0</v>
      </c>
      <c r="EQ77" s="90">
        <v>0</v>
      </c>
      <c r="ER77" s="90">
        <v>0</v>
      </c>
      <c r="ES77" s="90">
        <v>0</v>
      </c>
      <c r="ET77" s="90">
        <v>0</v>
      </c>
      <c r="EU77" s="90">
        <v>0</v>
      </c>
      <c r="EV77" s="90">
        <v>0</v>
      </c>
      <c r="EW77" s="90">
        <v>0</v>
      </c>
      <c r="EX77" s="90">
        <v>0</v>
      </c>
      <c r="EY77" s="90">
        <v>0</v>
      </c>
      <c r="EZ77" s="90">
        <v>0</v>
      </c>
      <c r="FA77" s="90">
        <v>0</v>
      </c>
      <c r="FB77" s="90">
        <v>0</v>
      </c>
      <c r="FC77" s="90">
        <v>0</v>
      </c>
      <c r="FD77" s="90">
        <v>0</v>
      </c>
      <c r="FE77" s="90">
        <v>0</v>
      </c>
      <c r="FF77" s="90">
        <v>0</v>
      </c>
      <c r="FG77" s="90">
        <v>0</v>
      </c>
      <c r="FH77" s="90">
        <v>0</v>
      </c>
      <c r="FI77" s="90">
        <v>0</v>
      </c>
      <c r="FJ77" s="90">
        <v>0</v>
      </c>
      <c r="FK77" s="90">
        <v>0</v>
      </c>
      <c r="FL77" s="90">
        <v>0</v>
      </c>
      <c r="FM77" s="90">
        <v>0</v>
      </c>
      <c r="FN77" s="90">
        <v>0</v>
      </c>
      <c r="FO77" s="90">
        <v>0</v>
      </c>
      <c r="FP77" s="90">
        <v>0</v>
      </c>
      <c r="FQ77" s="90">
        <v>0</v>
      </c>
      <c r="FR77" s="90">
        <v>0</v>
      </c>
      <c r="FS77" s="90">
        <v>0</v>
      </c>
      <c r="FT77" s="90">
        <v>0</v>
      </c>
      <c r="FU77" s="90">
        <v>0</v>
      </c>
      <c r="FV77" s="90">
        <v>0</v>
      </c>
      <c r="FW77" s="90">
        <v>0</v>
      </c>
      <c r="FX77" s="90">
        <v>0</v>
      </c>
      <c r="FY77" s="90">
        <v>0</v>
      </c>
      <c r="FZ77" s="90">
        <v>0</v>
      </c>
      <c r="GA77" s="90">
        <v>0</v>
      </c>
      <c r="GB77" s="90">
        <v>0</v>
      </c>
      <c r="GC77" s="90">
        <v>0</v>
      </c>
      <c r="GD77" s="90">
        <v>0</v>
      </c>
      <c r="GE77" s="90">
        <v>0</v>
      </c>
      <c r="GF77" s="90">
        <v>0</v>
      </c>
      <c r="GG77" s="90">
        <v>0</v>
      </c>
      <c r="GH77" s="90">
        <v>0</v>
      </c>
      <c r="GI77" s="90">
        <v>0</v>
      </c>
      <c r="GJ77" s="90">
        <v>0</v>
      </c>
      <c r="GK77" s="90">
        <v>0</v>
      </c>
      <c r="GL77" s="90">
        <v>0</v>
      </c>
      <c r="GM77" s="90">
        <v>0</v>
      </c>
      <c r="GN77" s="90">
        <v>0</v>
      </c>
      <c r="GO77" s="90">
        <v>0</v>
      </c>
      <c r="GP77" s="90">
        <v>0</v>
      </c>
      <c r="GQ77" s="90">
        <v>0</v>
      </c>
      <c r="GR77" s="90">
        <v>0</v>
      </c>
      <c r="GS77" s="90">
        <v>0</v>
      </c>
    </row>
    <row r="78" spans="2:201" ht="12">
      <c r="B78" s="58"/>
      <c r="C78" s="61" t="s">
        <v>16</v>
      </c>
      <c r="D78" s="61"/>
      <c r="E78" s="58"/>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86.688547</v>
      </c>
      <c r="AD78" s="69">
        <v>90.197672</v>
      </c>
      <c r="AE78" s="69">
        <v>94.526373</v>
      </c>
      <c r="AF78" s="69">
        <v>114.5507</v>
      </c>
      <c r="AG78" s="69">
        <v>114.373219</v>
      </c>
      <c r="AH78" s="69">
        <v>161.446173</v>
      </c>
      <c r="AI78" s="69">
        <v>203.739411</v>
      </c>
      <c r="AJ78" s="69">
        <v>350.08891339443005</v>
      </c>
      <c r="AK78" s="69">
        <v>346.96147460044995</v>
      </c>
      <c r="AL78" s="69">
        <v>542.9843010918239</v>
      </c>
      <c r="AM78" s="69">
        <v>566.331101541168</v>
      </c>
      <c r="AN78" s="69">
        <v>587.888901093596</v>
      </c>
      <c r="AO78" s="69">
        <v>657.3856755360632</v>
      </c>
      <c r="AP78" s="69">
        <v>659.0249423884171</v>
      </c>
      <c r="AQ78" s="69">
        <v>664.2053640266731</v>
      </c>
      <c r="AR78" s="69">
        <v>675.92856864495</v>
      </c>
      <c r="AS78" s="69">
        <v>677.903676347919</v>
      </c>
      <c r="AT78" s="69">
        <v>711.699411255856</v>
      </c>
      <c r="AU78" s="69">
        <v>752.5628573819101</v>
      </c>
      <c r="AV78" s="69">
        <v>784.8219133622038</v>
      </c>
      <c r="AW78" s="69">
        <v>854.5579046495</v>
      </c>
      <c r="AX78" s="69">
        <v>863.3970693103931</v>
      </c>
      <c r="AY78" s="69">
        <v>882.1625529636573</v>
      </c>
      <c r="AZ78" s="69">
        <v>899.3902466355812</v>
      </c>
      <c r="BA78" s="69">
        <v>880.7453152359373</v>
      </c>
      <c r="BB78" s="69">
        <v>864.0240228989994</v>
      </c>
      <c r="BC78" s="69">
        <v>845.9802150620161</v>
      </c>
      <c r="BD78" s="69">
        <v>897.8810284495115</v>
      </c>
      <c r="BE78" s="69">
        <v>872.9422298669643</v>
      </c>
      <c r="BF78" s="69">
        <v>889.8289369537342</v>
      </c>
      <c r="BG78" s="69">
        <v>542.3627659965944</v>
      </c>
      <c r="BH78" s="69">
        <v>491.8650226401445</v>
      </c>
      <c r="BI78" s="69">
        <v>482.09917207754535</v>
      </c>
      <c r="BJ78" s="69">
        <v>481.7396719143248</v>
      </c>
      <c r="BK78" s="69">
        <v>467.4561139291942</v>
      </c>
      <c r="BL78" s="69">
        <v>474.3719602289586</v>
      </c>
      <c r="BM78" s="69">
        <v>473.8565567251116</v>
      </c>
      <c r="BN78" s="69">
        <v>469.5214690520081</v>
      </c>
      <c r="BO78" s="69">
        <v>475.10472700909753</v>
      </c>
      <c r="BP78" s="69">
        <v>482.6756377077882</v>
      </c>
      <c r="BQ78" s="69">
        <v>495.52636979289974</v>
      </c>
      <c r="BR78" s="69">
        <v>516.0653744524019</v>
      </c>
      <c r="BS78" s="69">
        <v>526.9150057825981</v>
      </c>
      <c r="BT78" s="69">
        <v>844.398813661465</v>
      </c>
      <c r="BU78" s="69">
        <v>695.0939549593389</v>
      </c>
      <c r="BV78" s="69">
        <v>1017.7266821245499</v>
      </c>
      <c r="BW78" s="69">
        <v>1085.3702635208099</v>
      </c>
      <c r="BX78" s="69">
        <v>459.23028070971003</v>
      </c>
      <c r="BY78" s="69">
        <v>452.317012342788</v>
      </c>
      <c r="BZ78" s="69">
        <v>96.1631608945767</v>
      </c>
      <c r="CA78" s="69">
        <v>96.5655306288938</v>
      </c>
      <c r="CB78" s="69">
        <v>94.44624248198099</v>
      </c>
      <c r="CC78" s="69">
        <v>92.4066613444838</v>
      </c>
      <c r="CD78" s="69">
        <v>90.1998493422712</v>
      </c>
      <c r="CE78" s="69">
        <v>90.60424042892639</v>
      </c>
      <c r="CF78" s="69">
        <v>91.9591682317869</v>
      </c>
      <c r="CG78" s="69">
        <v>91.4217664328216</v>
      </c>
      <c r="CH78" s="69">
        <v>90.3915955353373</v>
      </c>
      <c r="CI78" s="69">
        <v>93.70647245637231</v>
      </c>
      <c r="CJ78" s="69">
        <v>-1.1175870895385701E-14</v>
      </c>
      <c r="CK78" s="69">
        <v>-3.725290298461909E-15</v>
      </c>
      <c r="CL78" s="69">
        <v>-3.725290298461909E-15</v>
      </c>
      <c r="CM78" s="69">
        <v>0</v>
      </c>
      <c r="CN78" s="69">
        <v>7.45058059692383E-15</v>
      </c>
      <c r="CO78" s="69">
        <v>0</v>
      </c>
      <c r="CP78" s="69">
        <v>3.725290298461909E-15</v>
      </c>
      <c r="CQ78" s="69">
        <v>-3.725290298461909E-15</v>
      </c>
      <c r="CR78" s="69">
        <v>0</v>
      </c>
      <c r="CS78" s="69">
        <v>-3.725290298461909E-15</v>
      </c>
      <c r="CT78" s="69">
        <v>98.35767869</v>
      </c>
      <c r="CU78" s="69">
        <v>98.63317052</v>
      </c>
      <c r="CV78" s="69">
        <v>98.21697569</v>
      </c>
      <c r="CW78" s="69">
        <v>98.52378218000001</v>
      </c>
      <c r="CX78" s="69">
        <v>99.59481301999999</v>
      </c>
      <c r="CY78" s="69">
        <v>100.71375855</v>
      </c>
      <c r="CZ78" s="87">
        <v>99.64045708</v>
      </c>
      <c r="DA78" s="69">
        <v>100.37806067</v>
      </c>
      <c r="DB78" s="69">
        <v>102.00683137</v>
      </c>
      <c r="DC78" s="69">
        <v>102.46757068000001</v>
      </c>
      <c r="DD78" s="69">
        <v>104.72908744</v>
      </c>
      <c r="DE78" s="69">
        <v>105.50995836</v>
      </c>
      <c r="DF78" s="69">
        <v>103.82513426</v>
      </c>
      <c r="DG78" s="69">
        <v>102.84309902</v>
      </c>
      <c r="DH78" s="69">
        <v>102.84853815999999</v>
      </c>
      <c r="DI78" s="69">
        <v>103.05073114</v>
      </c>
      <c r="DJ78" s="69">
        <v>103.58505287</v>
      </c>
      <c r="DK78" s="69">
        <v>104.03526923</v>
      </c>
      <c r="DL78" s="69">
        <v>102.31043991</v>
      </c>
      <c r="DM78" s="69">
        <v>102.36716621000001</v>
      </c>
      <c r="DN78" s="90">
        <v>103.09181247</v>
      </c>
      <c r="DO78" s="90">
        <v>104.13501561</v>
      </c>
      <c r="DP78" s="90">
        <v>104.3107935</v>
      </c>
      <c r="DQ78" s="90">
        <v>104.36692210000001</v>
      </c>
      <c r="DR78" s="90">
        <v>236.217731518652</v>
      </c>
      <c r="DS78" s="90">
        <v>237.672745131737</v>
      </c>
      <c r="DT78" s="90">
        <v>247.35297051473802</v>
      </c>
      <c r="DU78" s="90">
        <v>246.51749332220004</v>
      </c>
      <c r="DV78" s="90">
        <v>249.275706982824</v>
      </c>
      <c r="DW78" s="90">
        <v>251.603565079375</v>
      </c>
      <c r="DX78" s="90">
        <v>252.99976688019999</v>
      </c>
      <c r="DY78" s="90">
        <v>254.65890286822</v>
      </c>
      <c r="DZ78" s="90">
        <v>257.92546868474</v>
      </c>
      <c r="EA78" s="90">
        <v>251.05414402836305</v>
      </c>
      <c r="EB78" s="90">
        <v>262.17707686865407</v>
      </c>
      <c r="EC78" s="90">
        <v>260.337454366551</v>
      </c>
      <c r="ED78" s="90">
        <v>470.441605117874</v>
      </c>
      <c r="EE78" s="90">
        <v>459.443433209568</v>
      </c>
      <c r="EF78" s="90">
        <v>518.320335651734</v>
      </c>
      <c r="EG78" s="90">
        <v>519.242890042888</v>
      </c>
      <c r="EH78" s="90">
        <v>536.519742177245</v>
      </c>
      <c r="EI78" s="90">
        <v>533.28244247087</v>
      </c>
      <c r="EJ78" s="90">
        <v>547.447268492936</v>
      </c>
      <c r="EK78" s="90">
        <v>552.820133106286</v>
      </c>
      <c r="EL78" s="100">
        <v>535.277593490511</v>
      </c>
      <c r="EM78" s="90">
        <v>541.707076945476</v>
      </c>
      <c r="EN78" s="90">
        <v>548.08159027154</v>
      </c>
      <c r="EO78" s="90">
        <v>549.7445488891881</v>
      </c>
      <c r="EP78" s="90">
        <v>553.2297567781301</v>
      </c>
      <c r="EQ78" s="90">
        <v>557.919676478969</v>
      </c>
      <c r="ER78" s="90">
        <v>551.4171754624999</v>
      </c>
      <c r="ES78" s="90">
        <v>553.7290495169999</v>
      </c>
      <c r="ET78" s="90">
        <v>552.76619268522</v>
      </c>
      <c r="EU78" s="90">
        <v>554.959315220008</v>
      </c>
      <c r="EV78" s="90">
        <v>0</v>
      </c>
      <c r="EW78" s="90">
        <v>2.98023223876953E-14</v>
      </c>
      <c r="EX78" s="90">
        <v>2.98023223876953E-14</v>
      </c>
      <c r="EY78" s="90">
        <v>-2.98023223876953E-14</v>
      </c>
      <c r="EZ78" s="90">
        <v>2.98023223876953E-14</v>
      </c>
      <c r="FA78" s="90">
        <v>2.98023223876953E-14</v>
      </c>
      <c r="FB78" s="90">
        <v>0</v>
      </c>
      <c r="FC78" s="90">
        <v>0</v>
      </c>
      <c r="FD78" s="90">
        <v>-2.98023223876953E-14</v>
      </c>
      <c r="FE78" s="90">
        <v>-1.49011611938477E-14</v>
      </c>
      <c r="FF78" s="90">
        <v>-1.49011611938477E-14</v>
      </c>
      <c r="FG78" s="90">
        <v>0</v>
      </c>
      <c r="FH78" s="90">
        <v>1.49011611938477E-14</v>
      </c>
      <c r="FI78" s="90">
        <v>0</v>
      </c>
      <c r="FJ78" s="90">
        <v>-2.98023223876953E-14</v>
      </c>
      <c r="FK78" s="90">
        <v>-1.49011611938477E-14</v>
      </c>
      <c r="FL78" s="90">
        <v>0</v>
      </c>
      <c r="FM78" s="90">
        <v>-1.49011611938477E-14</v>
      </c>
      <c r="FN78" s="90">
        <v>0</v>
      </c>
      <c r="FO78" s="90">
        <v>0</v>
      </c>
      <c r="FP78" s="90">
        <v>0</v>
      </c>
      <c r="FQ78" s="90">
        <v>0</v>
      </c>
      <c r="FR78" s="90">
        <v>0</v>
      </c>
      <c r="FS78" s="90">
        <v>0</v>
      </c>
      <c r="FT78" s="90">
        <v>0</v>
      </c>
      <c r="FU78" s="90">
        <v>0</v>
      </c>
      <c r="FV78" s="90">
        <v>0</v>
      </c>
      <c r="FW78" s="90">
        <v>0</v>
      </c>
      <c r="FX78" s="90">
        <v>0</v>
      </c>
      <c r="FY78" s="90">
        <v>0</v>
      </c>
      <c r="FZ78" s="90">
        <v>0</v>
      </c>
      <c r="GA78" s="90">
        <v>0</v>
      </c>
      <c r="GB78" s="90">
        <v>0</v>
      </c>
      <c r="GC78" s="90">
        <v>0</v>
      </c>
      <c r="GD78" s="90">
        <v>0</v>
      </c>
      <c r="GE78" s="90">
        <v>0</v>
      </c>
      <c r="GF78" s="90">
        <v>0</v>
      </c>
      <c r="GG78" s="90">
        <v>0</v>
      </c>
      <c r="GH78" s="90">
        <v>0</v>
      </c>
      <c r="GI78" s="90">
        <v>0</v>
      </c>
      <c r="GJ78" s="90">
        <v>0</v>
      </c>
      <c r="GK78" s="90">
        <v>0</v>
      </c>
      <c r="GL78" s="90">
        <v>0</v>
      </c>
      <c r="GM78" s="90">
        <v>0</v>
      </c>
      <c r="GN78" s="90">
        <v>0</v>
      </c>
      <c r="GO78" s="90">
        <v>0</v>
      </c>
      <c r="GP78" s="90">
        <v>0</v>
      </c>
      <c r="GQ78" s="90">
        <v>0</v>
      </c>
      <c r="GR78" s="90">
        <v>0</v>
      </c>
      <c r="GS78" s="90">
        <v>0</v>
      </c>
    </row>
    <row r="79" spans="2:201" ht="12">
      <c r="B79" s="58"/>
      <c r="D79" s="61"/>
      <c r="E79" s="5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DA79" s="69"/>
      <c r="DB79" s="69"/>
      <c r="DC79" s="69"/>
      <c r="DD79" s="69"/>
      <c r="DE79" s="69"/>
      <c r="DF79" s="69"/>
      <c r="DG79" s="69"/>
      <c r="DH79" s="69"/>
      <c r="DI79" s="69"/>
      <c r="DJ79" s="69"/>
      <c r="DK79" s="69"/>
      <c r="DL79" s="69"/>
      <c r="EE79" s="90"/>
      <c r="EF79" s="90"/>
      <c r="EG79" s="90"/>
      <c r="EH79" s="90"/>
      <c r="EI79" s="90"/>
      <c r="EJ79" s="90"/>
      <c r="EK79" s="90"/>
      <c r="EL79" s="10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row>
    <row r="80" spans="1:201" ht="12">
      <c r="A80" s="58" t="s">
        <v>19</v>
      </c>
      <c r="F80" s="69">
        <v>0</v>
      </c>
      <c r="G80" s="69">
        <v>0</v>
      </c>
      <c r="H80" s="69">
        <v>0</v>
      </c>
      <c r="I80" s="69">
        <v>0</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69">
        <v>0</v>
      </c>
      <c r="AS80" s="69">
        <v>0</v>
      </c>
      <c r="AT80" s="69">
        <v>0</v>
      </c>
      <c r="AU80" s="69">
        <v>0</v>
      </c>
      <c r="AV80" s="69">
        <v>456.884329</v>
      </c>
      <c r="AW80" s="69">
        <v>459.03899045353006</v>
      </c>
      <c r="AX80" s="69">
        <v>467.242817161824</v>
      </c>
      <c r="AY80" s="69">
        <v>477.64787623168496</v>
      </c>
      <c r="AZ80" s="69">
        <v>505.47458596635</v>
      </c>
      <c r="BA80" s="69">
        <v>493.69436681565</v>
      </c>
      <c r="BB80" s="69">
        <v>486.14821210293</v>
      </c>
      <c r="BC80" s="69">
        <v>474.81919589265</v>
      </c>
      <c r="BD80" s="69">
        <v>504.70143076662816</v>
      </c>
      <c r="BE80" s="69">
        <v>504.938189193686</v>
      </c>
      <c r="BF80" s="69">
        <v>5.960464477539062E-14</v>
      </c>
      <c r="BG80" s="69">
        <v>0</v>
      </c>
      <c r="BH80" s="69">
        <v>0</v>
      </c>
      <c r="BI80" s="69">
        <v>0</v>
      </c>
      <c r="BJ80" s="69">
        <v>0</v>
      </c>
      <c r="BK80" s="69">
        <v>166.357122</v>
      </c>
      <c r="BL80" s="69">
        <v>169.673982</v>
      </c>
      <c r="BM80" s="69">
        <v>169.368132</v>
      </c>
      <c r="BN80" s="69">
        <v>167.87544</v>
      </c>
      <c r="BO80" s="69">
        <v>169.76362</v>
      </c>
      <c r="BP80" s="69">
        <v>173.734644</v>
      </c>
      <c r="BQ80" s="69">
        <v>0</v>
      </c>
      <c r="BR80" s="69">
        <v>0</v>
      </c>
      <c r="BS80" s="69">
        <v>0</v>
      </c>
      <c r="BT80" s="69">
        <v>0</v>
      </c>
      <c r="BU80" s="69">
        <v>0</v>
      </c>
      <c r="BV80" s="69">
        <v>0</v>
      </c>
      <c r="BW80" s="69">
        <v>134.41495233096998</v>
      </c>
      <c r="BX80" s="69">
        <v>222.494849080793</v>
      </c>
      <c r="BY80" s="69">
        <v>218.59824269125198</v>
      </c>
      <c r="BZ80" s="69">
        <v>219.71968388228302</v>
      </c>
      <c r="CA80" s="69">
        <v>222.76634660937802</v>
      </c>
      <c r="CB80" s="69">
        <v>92.15957425755002</v>
      </c>
      <c r="CC80" s="69">
        <v>0</v>
      </c>
      <c r="CD80" s="69">
        <v>0.70415163</v>
      </c>
      <c r="CE80" s="69">
        <v>0.5866883900000001</v>
      </c>
      <c r="CF80" s="69">
        <v>0.93849224</v>
      </c>
      <c r="CG80" s="69">
        <v>0.71090716</v>
      </c>
      <c r="CH80" s="69">
        <v>1.08346283</v>
      </c>
      <c r="CI80" s="69">
        <v>1.00218751</v>
      </c>
      <c r="CJ80" s="69">
        <v>0.89535002</v>
      </c>
      <c r="CK80" s="69">
        <v>0.50935509</v>
      </c>
      <c r="CL80" s="69">
        <v>0</v>
      </c>
      <c r="CM80" s="69">
        <v>0.25536826</v>
      </c>
      <c r="CN80" s="69">
        <v>0.12652565</v>
      </c>
      <c r="CO80" s="69">
        <v>0</v>
      </c>
      <c r="CP80" s="69">
        <v>0</v>
      </c>
      <c r="CQ80" s="69">
        <v>0</v>
      </c>
      <c r="CR80" s="69">
        <v>0</v>
      </c>
      <c r="CS80" s="69">
        <v>0</v>
      </c>
      <c r="CT80" s="69">
        <v>0</v>
      </c>
      <c r="CU80" s="69">
        <v>0</v>
      </c>
      <c r="CV80" s="69">
        <v>0</v>
      </c>
      <c r="CW80" s="69">
        <v>0</v>
      </c>
      <c r="CX80" s="69">
        <v>0</v>
      </c>
      <c r="CY80" s="69">
        <v>0</v>
      </c>
      <c r="CZ80" s="87">
        <v>0</v>
      </c>
      <c r="DA80" s="69">
        <v>0</v>
      </c>
      <c r="DB80" s="69">
        <v>0</v>
      </c>
      <c r="DC80" s="69">
        <v>0</v>
      </c>
      <c r="DD80" s="69">
        <v>0</v>
      </c>
      <c r="DE80" s="69">
        <v>0</v>
      </c>
      <c r="DF80" s="69">
        <v>0</v>
      </c>
      <c r="DG80" s="69">
        <v>0</v>
      </c>
      <c r="DH80" s="69">
        <v>0</v>
      </c>
      <c r="DI80" s="69">
        <v>0</v>
      </c>
      <c r="DJ80" s="69">
        <v>0</v>
      </c>
      <c r="DK80" s="69">
        <v>0</v>
      </c>
      <c r="DL80" s="69">
        <v>0</v>
      </c>
      <c r="DM80" s="69">
        <v>0</v>
      </c>
      <c r="DN80" s="90">
        <v>0</v>
      </c>
      <c r="DO80" s="90">
        <v>0</v>
      </c>
      <c r="DP80" s="90">
        <v>0</v>
      </c>
      <c r="DQ80" s="90">
        <v>0</v>
      </c>
      <c r="DR80" s="90">
        <v>0</v>
      </c>
      <c r="DS80" s="90">
        <v>131.38676507545</v>
      </c>
      <c r="DT80" s="90">
        <v>140.56212851984998</v>
      </c>
      <c r="DU80" s="90">
        <v>143.51081895750002</v>
      </c>
      <c r="DV80" s="90">
        <v>141.31167797519998</v>
      </c>
      <c r="DW80" s="90">
        <v>143.397686</v>
      </c>
      <c r="DX80" s="90">
        <v>145.85729010839998</v>
      </c>
      <c r="DY80" s="90">
        <v>147.277581386</v>
      </c>
      <c r="DZ80" s="90">
        <v>149.944588794</v>
      </c>
      <c r="EA80" s="90">
        <v>143.3278811955</v>
      </c>
      <c r="EB80" s="90">
        <v>924.2990803894</v>
      </c>
      <c r="EC80" s="90">
        <v>863.9919642394</v>
      </c>
      <c r="ED80" s="90">
        <v>0</v>
      </c>
      <c r="EE80" s="90">
        <v>0</v>
      </c>
      <c r="EF80" s="90">
        <v>0</v>
      </c>
      <c r="EG80" s="90">
        <v>0</v>
      </c>
      <c r="EH80" s="90">
        <v>0</v>
      </c>
      <c r="EI80" s="90">
        <v>0</v>
      </c>
      <c r="EJ80" s="90">
        <v>0</v>
      </c>
      <c r="EK80" s="90">
        <v>0</v>
      </c>
      <c r="EL80" s="100">
        <v>0</v>
      </c>
      <c r="EM80" s="90">
        <v>0</v>
      </c>
      <c r="EN80" s="90">
        <v>1224.92387024</v>
      </c>
      <c r="EO80" s="90">
        <v>626.02956942</v>
      </c>
      <c r="EP80" s="90">
        <v>0</v>
      </c>
      <c r="EQ80" s="90">
        <v>0</v>
      </c>
      <c r="ER80" s="90">
        <v>0</v>
      </c>
      <c r="ES80" s="90">
        <v>505.964319645</v>
      </c>
      <c r="ET80" s="90">
        <v>502.9792954491361</v>
      </c>
      <c r="EU80" s="90">
        <v>505.413055637838</v>
      </c>
      <c r="EV80" s="90">
        <v>471.6171584592001</v>
      </c>
      <c r="EW80" s="90">
        <v>490.4781273538561</v>
      </c>
      <c r="EX80" s="90">
        <v>473.686135437039</v>
      </c>
      <c r="EY80" s="90">
        <v>455.564120499279</v>
      </c>
      <c r="EZ80" s="90">
        <v>457.11954620717</v>
      </c>
      <c r="FA80" s="90">
        <v>206.28428213575003</v>
      </c>
      <c r="FB80" s="90">
        <v>0</v>
      </c>
      <c r="FC80" s="90">
        <v>0</v>
      </c>
      <c r="FD80" s="90">
        <v>0</v>
      </c>
      <c r="FE80" s="90">
        <v>0</v>
      </c>
      <c r="FF80" s="90">
        <v>0</v>
      </c>
      <c r="FG80" s="90">
        <v>0</v>
      </c>
      <c r="FH80" s="90">
        <v>0</v>
      </c>
      <c r="FI80" s="90">
        <v>0</v>
      </c>
      <c r="FJ80" s="90">
        <v>0</v>
      </c>
      <c r="FK80" s="90">
        <v>0</v>
      </c>
      <c r="FL80" s="90">
        <v>0</v>
      </c>
      <c r="FM80" s="90">
        <v>0</v>
      </c>
      <c r="FN80" s="90">
        <v>0</v>
      </c>
      <c r="FO80" s="90">
        <v>0</v>
      </c>
      <c r="FP80" s="90">
        <v>0</v>
      </c>
      <c r="FQ80" s="90">
        <v>0</v>
      </c>
      <c r="FR80" s="90">
        <v>553.8340124787101</v>
      </c>
      <c r="FS80" s="90">
        <v>3393.94436591542</v>
      </c>
      <c r="FT80" s="90">
        <v>4189.28353788375</v>
      </c>
      <c r="FU80" s="90">
        <v>4061.8078896405104</v>
      </c>
      <c r="FV80" s="90">
        <v>3044.1120150078796</v>
      </c>
      <c r="FW80" s="90">
        <v>3204.61816584087</v>
      </c>
      <c r="FX80" s="90">
        <v>3171.080114653211</v>
      </c>
      <c r="FY80" s="90">
        <v>3745.4356880917003</v>
      </c>
      <c r="FZ80" s="90">
        <v>3937.8858540554606</v>
      </c>
      <c r="GA80" s="90">
        <v>3499.5339555360097</v>
      </c>
      <c r="GB80" s="90">
        <v>2405.08178249329</v>
      </c>
      <c r="GC80" s="90">
        <v>2369.73863674404</v>
      </c>
      <c r="GD80" s="90">
        <v>1782.5044982656002</v>
      </c>
      <c r="GE80" s="90">
        <v>3453.5745861319</v>
      </c>
      <c r="GF80" s="90">
        <v>3298.38326522755</v>
      </c>
      <c r="GG80" s="90">
        <v>3963.1207311663297</v>
      </c>
      <c r="GH80" s="90">
        <v>3065.4113240647903</v>
      </c>
      <c r="GI80" s="90">
        <v>3208.244523827493</v>
      </c>
      <c r="GJ80" s="90">
        <v>3527.9524104105567</v>
      </c>
      <c r="GK80" s="90">
        <v>3338.185501526454</v>
      </c>
      <c r="GL80" s="90">
        <v>3154.4815375900253</v>
      </c>
      <c r="GM80" s="90">
        <v>4160.237507375528</v>
      </c>
      <c r="GN80" s="90">
        <v>3740.897354075585</v>
      </c>
      <c r="GO80" s="90">
        <v>2921.4420125985703</v>
      </c>
      <c r="GP80" s="90">
        <v>2896.530049061842</v>
      </c>
      <c r="GQ80" s="90">
        <v>3242.252807925157</v>
      </c>
      <c r="GR80" s="90">
        <v>4256.363555191099</v>
      </c>
      <c r="GS80" s="90">
        <v>3788.543493365478</v>
      </c>
    </row>
    <row r="81" spans="1:201" ht="12">
      <c r="A81" s="59" t="s">
        <v>11</v>
      </c>
      <c r="B81" s="60" t="s">
        <v>12</v>
      </c>
      <c r="C81" s="58"/>
      <c r="D81" s="61"/>
      <c r="E81" s="58"/>
      <c r="F81" s="69">
        <v>0</v>
      </c>
      <c r="G81" s="69">
        <v>0</v>
      </c>
      <c r="H81" s="69">
        <v>0</v>
      </c>
      <c r="I81" s="69">
        <v>0</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0</v>
      </c>
      <c r="AO81" s="69">
        <v>0</v>
      </c>
      <c r="AP81" s="69">
        <v>0</v>
      </c>
      <c r="AQ81" s="69">
        <v>0</v>
      </c>
      <c r="AR81" s="69">
        <v>0</v>
      </c>
      <c r="AS81" s="69">
        <v>0</v>
      </c>
      <c r="AT81" s="69">
        <v>0</v>
      </c>
      <c r="AU81" s="69">
        <v>0</v>
      </c>
      <c r="AV81" s="69">
        <v>456.884329</v>
      </c>
      <c r="AW81" s="69">
        <v>459.03899045353006</v>
      </c>
      <c r="AX81" s="69">
        <v>467.242817161824</v>
      </c>
      <c r="AY81" s="69">
        <v>477.64787623168496</v>
      </c>
      <c r="AZ81" s="69">
        <v>505.47458596635</v>
      </c>
      <c r="BA81" s="69">
        <v>493.69436681565</v>
      </c>
      <c r="BB81" s="69">
        <v>486.14821210293</v>
      </c>
      <c r="BC81" s="69">
        <v>474.81919589265</v>
      </c>
      <c r="BD81" s="69">
        <v>504.70143076662816</v>
      </c>
      <c r="BE81" s="69">
        <v>504.938189193686</v>
      </c>
      <c r="BF81" s="69">
        <v>5.960464477539062E-14</v>
      </c>
      <c r="BG81" s="69">
        <v>0</v>
      </c>
      <c r="BH81" s="69">
        <v>0</v>
      </c>
      <c r="BI81" s="69">
        <v>0</v>
      </c>
      <c r="BJ81" s="69">
        <v>0</v>
      </c>
      <c r="BK81" s="69">
        <v>0</v>
      </c>
      <c r="BL81" s="69">
        <v>0</v>
      </c>
      <c r="BM81" s="69">
        <v>0</v>
      </c>
      <c r="BN81" s="69">
        <v>0</v>
      </c>
      <c r="BO81" s="69">
        <v>0</v>
      </c>
      <c r="BP81" s="69">
        <v>0</v>
      </c>
      <c r="BQ81" s="69">
        <v>0</v>
      </c>
      <c r="BR81" s="69">
        <v>0</v>
      </c>
      <c r="BS81" s="69">
        <v>0</v>
      </c>
      <c r="BT81" s="69">
        <v>0</v>
      </c>
      <c r="BU81" s="69">
        <v>0</v>
      </c>
      <c r="BV81" s="69">
        <v>0</v>
      </c>
      <c r="BW81" s="69">
        <v>134.41495233096998</v>
      </c>
      <c r="BX81" s="69">
        <v>222.494849080793</v>
      </c>
      <c r="BY81" s="69">
        <v>218.59824269125198</v>
      </c>
      <c r="BZ81" s="69">
        <v>219.71968388228302</v>
      </c>
      <c r="CA81" s="69">
        <v>222.76634660937802</v>
      </c>
      <c r="CB81" s="69">
        <v>92.15957425755002</v>
      </c>
      <c r="CC81" s="69">
        <v>0</v>
      </c>
      <c r="CD81" s="69">
        <v>0.70415163</v>
      </c>
      <c r="CE81" s="69">
        <v>0.5866883900000001</v>
      </c>
      <c r="CF81" s="69">
        <v>0.93849224</v>
      </c>
      <c r="CG81" s="69">
        <v>0.71090716</v>
      </c>
      <c r="CH81" s="69">
        <v>1.08346283</v>
      </c>
      <c r="CI81" s="69">
        <v>1.00218751</v>
      </c>
      <c r="CJ81" s="69">
        <v>0.89535002</v>
      </c>
      <c r="CK81" s="69">
        <v>0.50935509</v>
      </c>
      <c r="CL81" s="69">
        <v>0</v>
      </c>
      <c r="CM81" s="69">
        <v>0.25536826</v>
      </c>
      <c r="CN81" s="69">
        <v>0.12652565</v>
      </c>
      <c r="CO81" s="69">
        <v>0</v>
      </c>
      <c r="CP81" s="69">
        <v>0</v>
      </c>
      <c r="CQ81" s="69">
        <v>0</v>
      </c>
      <c r="CR81" s="69">
        <v>0</v>
      </c>
      <c r="CS81" s="69">
        <v>0</v>
      </c>
      <c r="CT81" s="69">
        <v>0</v>
      </c>
      <c r="CU81" s="69">
        <v>0</v>
      </c>
      <c r="CV81" s="69">
        <v>0</v>
      </c>
      <c r="CW81" s="69">
        <v>0</v>
      </c>
      <c r="CX81" s="69">
        <v>0</v>
      </c>
      <c r="CY81" s="69">
        <v>0</v>
      </c>
      <c r="CZ81" s="87">
        <v>0</v>
      </c>
      <c r="DA81" s="69">
        <v>0</v>
      </c>
      <c r="DB81" s="69">
        <v>0</v>
      </c>
      <c r="DC81" s="69">
        <v>0</v>
      </c>
      <c r="DD81" s="69">
        <v>0</v>
      </c>
      <c r="DE81" s="69">
        <v>0</v>
      </c>
      <c r="DF81" s="69">
        <v>0</v>
      </c>
      <c r="DG81" s="69">
        <v>0</v>
      </c>
      <c r="DH81" s="69">
        <v>0</v>
      </c>
      <c r="DI81" s="69">
        <v>0</v>
      </c>
      <c r="DJ81" s="69">
        <v>0</v>
      </c>
      <c r="DK81" s="69">
        <v>0</v>
      </c>
      <c r="DL81" s="69">
        <v>0</v>
      </c>
      <c r="DM81" s="69">
        <v>0</v>
      </c>
      <c r="DN81" s="90">
        <v>0</v>
      </c>
      <c r="DO81" s="90">
        <v>0</v>
      </c>
      <c r="DP81" s="90">
        <v>0</v>
      </c>
      <c r="DQ81" s="90">
        <v>0</v>
      </c>
      <c r="DR81" s="90">
        <v>0</v>
      </c>
      <c r="DS81" s="90">
        <v>131.38676507545</v>
      </c>
      <c r="DT81" s="90">
        <v>140.56212851984998</v>
      </c>
      <c r="DU81" s="90">
        <v>139.5109652475</v>
      </c>
      <c r="DV81" s="90">
        <v>141.31167797519998</v>
      </c>
      <c r="DW81" s="90">
        <v>143.397686</v>
      </c>
      <c r="DX81" s="90">
        <v>145.85729010839998</v>
      </c>
      <c r="DY81" s="90">
        <v>147.277581386</v>
      </c>
      <c r="DZ81" s="90">
        <v>149.944588794</v>
      </c>
      <c r="EA81" s="90">
        <v>143.3278811955</v>
      </c>
      <c r="EB81" s="90">
        <v>924.2990803894</v>
      </c>
      <c r="EC81" s="90">
        <v>863.9919642394</v>
      </c>
      <c r="ED81" s="90">
        <v>0</v>
      </c>
      <c r="EE81" s="90">
        <v>0</v>
      </c>
      <c r="EF81" s="90">
        <v>0</v>
      </c>
      <c r="EG81" s="90">
        <v>0</v>
      </c>
      <c r="EH81" s="90">
        <v>0</v>
      </c>
      <c r="EI81" s="90">
        <v>0</v>
      </c>
      <c r="EJ81" s="90">
        <v>0</v>
      </c>
      <c r="EK81" s="90">
        <v>0</v>
      </c>
      <c r="EL81" s="100">
        <v>0</v>
      </c>
      <c r="EM81" s="90">
        <v>0</v>
      </c>
      <c r="EN81" s="90">
        <v>1224.92387024</v>
      </c>
      <c r="EO81" s="90">
        <v>370.0583671</v>
      </c>
      <c r="EP81" s="90">
        <v>0</v>
      </c>
      <c r="EQ81" s="90">
        <v>0</v>
      </c>
      <c r="ER81" s="90">
        <v>0</v>
      </c>
      <c r="ES81" s="90">
        <v>505.964319645</v>
      </c>
      <c r="ET81" s="90">
        <v>502.9792954491361</v>
      </c>
      <c r="EU81" s="90">
        <v>505.413055637838</v>
      </c>
      <c r="EV81" s="90">
        <v>471.6171584592001</v>
      </c>
      <c r="EW81" s="90">
        <v>490.4781273538561</v>
      </c>
      <c r="EX81" s="90">
        <v>473.686135437039</v>
      </c>
      <c r="EY81" s="90">
        <v>455.564120499279</v>
      </c>
      <c r="EZ81" s="90">
        <v>457.11954620717</v>
      </c>
      <c r="FA81" s="90">
        <v>206.28428213575003</v>
      </c>
      <c r="FB81" s="90">
        <v>0</v>
      </c>
      <c r="FC81" s="90">
        <v>0</v>
      </c>
      <c r="FD81" s="90">
        <v>0</v>
      </c>
      <c r="FE81" s="90">
        <v>0</v>
      </c>
      <c r="FF81" s="90">
        <v>0</v>
      </c>
      <c r="FG81" s="90">
        <v>0</v>
      </c>
      <c r="FH81" s="90">
        <v>0</v>
      </c>
      <c r="FI81" s="90">
        <v>0</v>
      </c>
      <c r="FJ81" s="90">
        <v>0</v>
      </c>
      <c r="FK81" s="90">
        <v>0</v>
      </c>
      <c r="FL81" s="90">
        <v>0</v>
      </c>
      <c r="FM81" s="90">
        <v>0</v>
      </c>
      <c r="FN81" s="90">
        <v>0</v>
      </c>
      <c r="FO81" s="90">
        <v>0</v>
      </c>
      <c r="FP81" s="90">
        <v>0</v>
      </c>
      <c r="FQ81" s="90">
        <v>0</v>
      </c>
      <c r="FR81" s="90">
        <v>553.8340124787101</v>
      </c>
      <c r="FS81" s="90">
        <v>3393.94436591542</v>
      </c>
      <c r="FT81" s="90">
        <v>4189.28353788375</v>
      </c>
      <c r="FU81" s="90">
        <v>4061.8078896405104</v>
      </c>
      <c r="FV81" s="90">
        <v>3044.1120150078796</v>
      </c>
      <c r="FW81" s="90">
        <v>3204.61816584087</v>
      </c>
      <c r="FX81" s="90">
        <v>3171.080114653211</v>
      </c>
      <c r="FY81" s="90">
        <v>3745.4356880917003</v>
      </c>
      <c r="FZ81" s="90">
        <v>3937.8858540554606</v>
      </c>
      <c r="GA81" s="90">
        <v>3499.5339555360097</v>
      </c>
      <c r="GB81" s="90">
        <v>2405.08178249329</v>
      </c>
      <c r="GC81" s="90">
        <v>2369.73863674404</v>
      </c>
      <c r="GD81" s="90">
        <v>1782.5044982656002</v>
      </c>
      <c r="GE81" s="90">
        <v>3453.5745861319</v>
      </c>
      <c r="GF81" s="90">
        <v>3298.38326522755</v>
      </c>
      <c r="GG81" s="90">
        <v>3963.1207311663297</v>
      </c>
      <c r="GH81" s="90">
        <v>3065.4113240647903</v>
      </c>
      <c r="GI81" s="90">
        <v>3208.244523827493</v>
      </c>
      <c r="GJ81" s="90">
        <v>3527.9524104105567</v>
      </c>
      <c r="GK81" s="90">
        <v>3338.185501526454</v>
      </c>
      <c r="GL81" s="90">
        <v>3154.4815375900253</v>
      </c>
      <c r="GM81" s="90">
        <v>4160.237507375528</v>
      </c>
      <c r="GN81" s="90">
        <v>3740.897354075585</v>
      </c>
      <c r="GO81" s="90">
        <v>2921.4420125985703</v>
      </c>
      <c r="GP81" s="90">
        <v>2896.530049061842</v>
      </c>
      <c r="GQ81" s="90">
        <v>3242.252807925157</v>
      </c>
      <c r="GR81" s="90">
        <v>4256.363555191099</v>
      </c>
      <c r="GS81" s="90">
        <v>3788.543493365478</v>
      </c>
    </row>
    <row r="82" spans="1:201" ht="12">
      <c r="A82" s="59" t="s">
        <v>13</v>
      </c>
      <c r="B82" s="58" t="s">
        <v>14</v>
      </c>
      <c r="C82" s="58"/>
      <c r="D82" s="61"/>
      <c r="E82" s="58"/>
      <c r="F82" s="69">
        <v>0</v>
      </c>
      <c r="G82" s="69">
        <v>0</v>
      </c>
      <c r="H82" s="69">
        <v>0</v>
      </c>
      <c r="I82" s="69">
        <v>0</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c r="AD82" s="69">
        <v>0</v>
      </c>
      <c r="AE82" s="69">
        <v>0</v>
      </c>
      <c r="AF82" s="69">
        <v>0</v>
      </c>
      <c r="AG82" s="69">
        <v>0</v>
      </c>
      <c r="AH82" s="69">
        <v>0</v>
      </c>
      <c r="AI82" s="69">
        <v>0</v>
      </c>
      <c r="AJ82" s="69">
        <v>0</v>
      </c>
      <c r="AK82" s="69">
        <v>0</v>
      </c>
      <c r="AL82" s="69">
        <v>0</v>
      </c>
      <c r="AM82" s="69">
        <v>0</v>
      </c>
      <c r="AN82" s="69">
        <v>0</v>
      </c>
      <c r="AO82" s="69">
        <v>0</v>
      </c>
      <c r="AP82" s="69">
        <v>0</v>
      </c>
      <c r="AQ82" s="69">
        <v>0</v>
      </c>
      <c r="AR82" s="69">
        <v>0</v>
      </c>
      <c r="AS82" s="69">
        <v>0</v>
      </c>
      <c r="AT82" s="69">
        <v>0</v>
      </c>
      <c r="AU82" s="69">
        <v>0</v>
      </c>
      <c r="AV82" s="69">
        <v>0</v>
      </c>
      <c r="AW82" s="69">
        <v>0</v>
      </c>
      <c r="AX82" s="69">
        <v>0</v>
      </c>
      <c r="AY82" s="69">
        <v>0</v>
      </c>
      <c r="AZ82" s="69">
        <v>0</v>
      </c>
      <c r="BA82" s="69">
        <v>0</v>
      </c>
      <c r="BB82" s="69">
        <v>0</v>
      </c>
      <c r="BC82" s="69">
        <v>0</v>
      </c>
      <c r="BD82" s="69">
        <v>0</v>
      </c>
      <c r="BE82" s="69">
        <v>0</v>
      </c>
      <c r="BF82" s="69">
        <v>0</v>
      </c>
      <c r="BG82" s="69">
        <v>0</v>
      </c>
      <c r="BH82" s="69">
        <v>0</v>
      </c>
      <c r="BI82" s="69">
        <v>0</v>
      </c>
      <c r="BJ82" s="69">
        <v>0</v>
      </c>
      <c r="BK82" s="69">
        <v>0</v>
      </c>
      <c r="BL82" s="69">
        <v>0</v>
      </c>
      <c r="BM82" s="69">
        <v>0</v>
      </c>
      <c r="BN82" s="69">
        <v>0</v>
      </c>
      <c r="BO82" s="69">
        <v>0</v>
      </c>
      <c r="BP82" s="69">
        <v>0</v>
      </c>
      <c r="BQ82" s="69">
        <v>0</v>
      </c>
      <c r="BR82" s="69">
        <v>0</v>
      </c>
      <c r="BS82" s="69">
        <v>0</v>
      </c>
      <c r="BT82" s="69">
        <v>0</v>
      </c>
      <c r="BU82" s="69">
        <v>0</v>
      </c>
      <c r="BV82" s="69">
        <v>0</v>
      </c>
      <c r="BW82" s="69">
        <v>0</v>
      </c>
      <c r="BX82" s="69">
        <v>0</v>
      </c>
      <c r="BY82" s="69">
        <v>0</v>
      </c>
      <c r="BZ82" s="69">
        <v>0</v>
      </c>
      <c r="CA82" s="69">
        <v>0</v>
      </c>
      <c r="CB82" s="69">
        <v>0</v>
      </c>
      <c r="CC82" s="69">
        <v>0</v>
      </c>
      <c r="CD82" s="69">
        <v>0</v>
      </c>
      <c r="CE82" s="69">
        <v>0</v>
      </c>
      <c r="CF82" s="69">
        <v>0</v>
      </c>
      <c r="CG82" s="69">
        <v>0</v>
      </c>
      <c r="CH82" s="69">
        <v>0</v>
      </c>
      <c r="CI82" s="69">
        <v>0</v>
      </c>
      <c r="CJ82" s="69">
        <v>0</v>
      </c>
      <c r="CK82" s="69">
        <v>0</v>
      </c>
      <c r="CL82" s="69">
        <v>0</v>
      </c>
      <c r="CM82" s="69">
        <v>0</v>
      </c>
      <c r="CN82" s="69">
        <v>0</v>
      </c>
      <c r="CO82" s="69">
        <v>0</v>
      </c>
      <c r="CP82" s="69">
        <v>0</v>
      </c>
      <c r="CQ82" s="69">
        <v>0</v>
      </c>
      <c r="CR82" s="69">
        <v>0</v>
      </c>
      <c r="CS82" s="69">
        <v>0</v>
      </c>
      <c r="CT82" s="69">
        <v>0</v>
      </c>
      <c r="CU82" s="69">
        <v>0</v>
      </c>
      <c r="CV82" s="69">
        <v>0</v>
      </c>
      <c r="CW82" s="69">
        <v>0</v>
      </c>
      <c r="CX82" s="69">
        <v>0</v>
      </c>
      <c r="CY82" s="69">
        <v>0</v>
      </c>
      <c r="CZ82" s="87">
        <v>0</v>
      </c>
      <c r="DA82" s="69">
        <v>0</v>
      </c>
      <c r="DB82" s="69">
        <v>0</v>
      </c>
      <c r="DC82" s="69">
        <v>0</v>
      </c>
      <c r="DD82" s="69">
        <v>0</v>
      </c>
      <c r="DE82" s="69">
        <v>0</v>
      </c>
      <c r="DF82" s="69">
        <v>0</v>
      </c>
      <c r="DG82" s="69">
        <v>0</v>
      </c>
      <c r="DH82" s="69">
        <v>0</v>
      </c>
      <c r="DI82" s="69">
        <v>0</v>
      </c>
      <c r="DJ82" s="69">
        <v>0</v>
      </c>
      <c r="DK82" s="69">
        <v>0</v>
      </c>
      <c r="DL82" s="69">
        <v>0</v>
      </c>
      <c r="DM82" s="69">
        <v>0</v>
      </c>
      <c r="DN82" s="90">
        <v>0</v>
      </c>
      <c r="DO82" s="90">
        <v>0</v>
      </c>
      <c r="DP82" s="90">
        <v>0</v>
      </c>
      <c r="DQ82" s="90">
        <v>0</v>
      </c>
      <c r="DR82" s="90">
        <v>0</v>
      </c>
      <c r="DS82" s="90">
        <v>0</v>
      </c>
      <c r="DT82" s="90">
        <v>0</v>
      </c>
      <c r="DU82" s="90">
        <v>0</v>
      </c>
      <c r="DV82" s="90">
        <v>0</v>
      </c>
      <c r="DW82" s="90">
        <v>0</v>
      </c>
      <c r="DX82" s="90">
        <v>0</v>
      </c>
      <c r="DY82" s="90">
        <v>0</v>
      </c>
      <c r="DZ82" s="90">
        <v>0</v>
      </c>
      <c r="EA82" s="90">
        <v>0</v>
      </c>
      <c r="EB82" s="90">
        <v>0</v>
      </c>
      <c r="EC82" s="90">
        <v>0</v>
      </c>
      <c r="ED82" s="90">
        <v>0</v>
      </c>
      <c r="EE82" s="90">
        <v>0</v>
      </c>
      <c r="EF82" s="90">
        <v>0</v>
      </c>
      <c r="EG82" s="90">
        <v>0</v>
      </c>
      <c r="EH82" s="90">
        <v>0</v>
      </c>
      <c r="EI82" s="90">
        <v>0</v>
      </c>
      <c r="EJ82" s="90">
        <v>0</v>
      </c>
      <c r="EK82" s="90">
        <v>0</v>
      </c>
      <c r="EL82" s="100">
        <v>0</v>
      </c>
      <c r="EM82" s="90">
        <v>0</v>
      </c>
      <c r="EN82" s="90">
        <v>0</v>
      </c>
      <c r="EO82" s="90">
        <v>0</v>
      </c>
      <c r="EP82" s="90">
        <v>0</v>
      </c>
      <c r="EQ82" s="90">
        <v>0</v>
      </c>
      <c r="ER82" s="90">
        <v>0</v>
      </c>
      <c r="ES82" s="90">
        <v>0</v>
      </c>
      <c r="ET82" s="90">
        <v>0</v>
      </c>
      <c r="EU82" s="90">
        <v>0</v>
      </c>
      <c r="EV82" s="90">
        <v>0</v>
      </c>
      <c r="EW82" s="90">
        <v>0</v>
      </c>
      <c r="EX82" s="90">
        <v>0</v>
      </c>
      <c r="EY82" s="90">
        <v>0</v>
      </c>
      <c r="EZ82" s="90">
        <v>0</v>
      </c>
      <c r="FA82" s="90">
        <v>0</v>
      </c>
      <c r="FB82" s="90">
        <v>0</v>
      </c>
      <c r="FC82" s="90">
        <v>0</v>
      </c>
      <c r="FD82" s="90">
        <v>0</v>
      </c>
      <c r="FE82" s="90">
        <v>0</v>
      </c>
      <c r="FF82" s="90">
        <v>0</v>
      </c>
      <c r="FG82" s="90">
        <v>0</v>
      </c>
      <c r="FH82" s="90">
        <v>0</v>
      </c>
      <c r="FI82" s="90">
        <v>0</v>
      </c>
      <c r="FJ82" s="90">
        <v>0</v>
      </c>
      <c r="FK82" s="90">
        <v>0</v>
      </c>
      <c r="FL82" s="90">
        <v>0</v>
      </c>
      <c r="FM82" s="90">
        <v>0</v>
      </c>
      <c r="FN82" s="90">
        <v>0</v>
      </c>
      <c r="FO82" s="90">
        <v>0</v>
      </c>
      <c r="FP82" s="90">
        <v>0</v>
      </c>
      <c r="FQ82" s="90">
        <v>0</v>
      </c>
      <c r="FR82" s="90">
        <v>0</v>
      </c>
      <c r="FS82" s="90">
        <v>0</v>
      </c>
      <c r="FT82" s="90">
        <v>0</v>
      </c>
      <c r="FU82" s="90">
        <v>0</v>
      </c>
      <c r="FV82" s="90">
        <v>0</v>
      </c>
      <c r="FW82" s="90">
        <v>0</v>
      </c>
      <c r="FX82" s="90">
        <v>0</v>
      </c>
      <c r="FY82" s="90">
        <v>0</v>
      </c>
      <c r="FZ82" s="90">
        <v>0</v>
      </c>
      <c r="GA82" s="90">
        <v>0</v>
      </c>
      <c r="GB82" s="90">
        <v>0</v>
      </c>
      <c r="GC82" s="90">
        <v>0</v>
      </c>
      <c r="GD82" s="90">
        <v>0</v>
      </c>
      <c r="GE82" s="90">
        <v>0</v>
      </c>
      <c r="GF82" s="90">
        <v>0</v>
      </c>
      <c r="GG82" s="90">
        <v>0</v>
      </c>
      <c r="GH82" s="90">
        <v>0</v>
      </c>
      <c r="GI82" s="90">
        <v>0</v>
      </c>
      <c r="GJ82" s="90">
        <v>0</v>
      </c>
      <c r="GK82" s="90">
        <v>0</v>
      </c>
      <c r="GL82" s="90">
        <v>0</v>
      </c>
      <c r="GM82" s="90">
        <v>0</v>
      </c>
      <c r="GN82" s="90">
        <v>0</v>
      </c>
      <c r="GO82" s="90">
        <v>0</v>
      </c>
      <c r="GP82" s="90">
        <v>0</v>
      </c>
      <c r="GQ82" s="90">
        <v>0</v>
      </c>
      <c r="GR82" s="90">
        <v>0</v>
      </c>
      <c r="GS82" s="90">
        <v>0</v>
      </c>
    </row>
    <row r="83" spans="3:201" ht="12">
      <c r="C83" s="61" t="s">
        <v>15</v>
      </c>
      <c r="D83" s="61"/>
      <c r="E83" s="58"/>
      <c r="F83" s="69">
        <v>0</v>
      </c>
      <c r="G83" s="69">
        <v>0</v>
      </c>
      <c r="H83" s="69">
        <v>0</v>
      </c>
      <c r="I83" s="69">
        <v>0</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c r="AD83" s="69">
        <v>0</v>
      </c>
      <c r="AE83" s="69">
        <v>0</v>
      </c>
      <c r="AF83" s="69">
        <v>0</v>
      </c>
      <c r="AG83" s="69">
        <v>0</v>
      </c>
      <c r="AH83" s="69">
        <v>0</v>
      </c>
      <c r="AI83" s="69">
        <v>0</v>
      </c>
      <c r="AJ83" s="69">
        <v>0</v>
      </c>
      <c r="AK83" s="69">
        <v>0</v>
      </c>
      <c r="AL83" s="69">
        <v>0</v>
      </c>
      <c r="AM83" s="69">
        <v>0</v>
      </c>
      <c r="AN83" s="69">
        <v>0</v>
      </c>
      <c r="AO83" s="69">
        <v>0</v>
      </c>
      <c r="AP83" s="69">
        <v>0</v>
      </c>
      <c r="AQ83" s="69">
        <v>0</v>
      </c>
      <c r="AR83" s="69">
        <v>0</v>
      </c>
      <c r="AS83" s="69">
        <v>0</v>
      </c>
      <c r="AT83" s="69">
        <v>0</v>
      </c>
      <c r="AU83" s="69">
        <v>0</v>
      </c>
      <c r="AV83" s="69">
        <v>0</v>
      </c>
      <c r="AW83" s="69">
        <v>0</v>
      </c>
      <c r="AX83" s="69">
        <v>0</v>
      </c>
      <c r="AY83" s="69">
        <v>0</v>
      </c>
      <c r="AZ83" s="69">
        <v>0</v>
      </c>
      <c r="BA83" s="69">
        <v>0</v>
      </c>
      <c r="BB83" s="69">
        <v>0</v>
      </c>
      <c r="BC83" s="69">
        <v>0</v>
      </c>
      <c r="BD83" s="69">
        <v>0</v>
      </c>
      <c r="BE83" s="69">
        <v>0</v>
      </c>
      <c r="BF83" s="69">
        <v>0</v>
      </c>
      <c r="BG83" s="69">
        <v>0</v>
      </c>
      <c r="BH83" s="69">
        <v>0</v>
      </c>
      <c r="BI83" s="69">
        <v>0</v>
      </c>
      <c r="BJ83" s="69">
        <v>0</v>
      </c>
      <c r="BK83" s="69">
        <v>0</v>
      </c>
      <c r="BL83" s="69">
        <v>0</v>
      </c>
      <c r="BM83" s="69">
        <v>0</v>
      </c>
      <c r="BN83" s="69">
        <v>0</v>
      </c>
      <c r="BO83" s="69">
        <v>0</v>
      </c>
      <c r="BP83" s="69">
        <v>0</v>
      </c>
      <c r="BQ83" s="69">
        <v>0</v>
      </c>
      <c r="BR83" s="69">
        <v>0</v>
      </c>
      <c r="BS83" s="69">
        <v>0</v>
      </c>
      <c r="BT83" s="69">
        <v>0</v>
      </c>
      <c r="BU83" s="69">
        <v>0</v>
      </c>
      <c r="BV83" s="69">
        <v>0</v>
      </c>
      <c r="BW83" s="69">
        <v>0</v>
      </c>
      <c r="BX83" s="69">
        <v>0</v>
      </c>
      <c r="BY83" s="69">
        <v>0</v>
      </c>
      <c r="BZ83" s="69">
        <v>0</v>
      </c>
      <c r="CA83" s="69">
        <v>0</v>
      </c>
      <c r="CB83" s="69">
        <v>0</v>
      </c>
      <c r="CC83" s="69">
        <v>0</v>
      </c>
      <c r="CD83" s="69">
        <v>0</v>
      </c>
      <c r="CE83" s="69">
        <v>0</v>
      </c>
      <c r="CF83" s="69">
        <v>0</v>
      </c>
      <c r="CG83" s="69">
        <v>0</v>
      </c>
      <c r="CH83" s="69">
        <v>0</v>
      </c>
      <c r="CI83" s="69">
        <v>0</v>
      </c>
      <c r="CJ83" s="69">
        <v>0</v>
      </c>
      <c r="CK83" s="69">
        <v>0</v>
      </c>
      <c r="CL83" s="69">
        <v>0</v>
      </c>
      <c r="CM83" s="69">
        <v>0</v>
      </c>
      <c r="CN83" s="69">
        <v>0</v>
      </c>
      <c r="CO83" s="69">
        <v>0</v>
      </c>
      <c r="CP83" s="69">
        <v>0</v>
      </c>
      <c r="CQ83" s="69">
        <v>0</v>
      </c>
      <c r="CR83" s="69">
        <v>0</v>
      </c>
      <c r="CS83" s="69">
        <v>0</v>
      </c>
      <c r="CT83" s="69">
        <v>0</v>
      </c>
      <c r="CU83" s="69">
        <v>0</v>
      </c>
      <c r="CV83" s="69">
        <v>0</v>
      </c>
      <c r="CW83" s="69">
        <v>0</v>
      </c>
      <c r="CX83" s="69">
        <v>0</v>
      </c>
      <c r="CY83" s="69">
        <v>0</v>
      </c>
      <c r="CZ83" s="87">
        <v>0</v>
      </c>
      <c r="DA83" s="69">
        <v>0</v>
      </c>
      <c r="DB83" s="69">
        <v>0</v>
      </c>
      <c r="DC83" s="69">
        <v>0</v>
      </c>
      <c r="DD83" s="69">
        <v>0</v>
      </c>
      <c r="DE83" s="69">
        <v>0</v>
      </c>
      <c r="DF83" s="69">
        <v>0</v>
      </c>
      <c r="DG83" s="69">
        <v>0</v>
      </c>
      <c r="DH83" s="69">
        <v>0</v>
      </c>
      <c r="DI83" s="69">
        <v>0</v>
      </c>
      <c r="DJ83" s="69">
        <v>0</v>
      </c>
      <c r="DK83" s="69">
        <v>0</v>
      </c>
      <c r="DL83" s="69">
        <v>0</v>
      </c>
      <c r="DM83" s="69">
        <v>0</v>
      </c>
      <c r="DN83" s="90">
        <v>0</v>
      </c>
      <c r="DO83" s="90">
        <v>0</v>
      </c>
      <c r="DP83" s="90">
        <v>0</v>
      </c>
      <c r="DQ83" s="90">
        <v>0</v>
      </c>
      <c r="DR83" s="90">
        <v>0</v>
      </c>
      <c r="DS83" s="90">
        <v>0</v>
      </c>
      <c r="DT83" s="90">
        <v>0</v>
      </c>
      <c r="DU83" s="90">
        <v>0</v>
      </c>
      <c r="DV83" s="90">
        <v>0</v>
      </c>
      <c r="DW83" s="90">
        <v>0</v>
      </c>
      <c r="DX83" s="90">
        <v>0</v>
      </c>
      <c r="DY83" s="90">
        <v>0</v>
      </c>
      <c r="DZ83" s="90">
        <v>0</v>
      </c>
      <c r="EA83" s="90">
        <v>0</v>
      </c>
      <c r="EB83" s="90">
        <v>0</v>
      </c>
      <c r="EC83" s="90">
        <v>0</v>
      </c>
      <c r="ED83" s="90">
        <v>0</v>
      </c>
      <c r="EE83" s="90">
        <v>0</v>
      </c>
      <c r="EF83" s="90">
        <v>0</v>
      </c>
      <c r="EG83" s="90">
        <v>0</v>
      </c>
      <c r="EH83" s="90">
        <v>0</v>
      </c>
      <c r="EI83" s="90">
        <v>0</v>
      </c>
      <c r="EJ83" s="90">
        <v>0</v>
      </c>
      <c r="EK83" s="90">
        <v>0</v>
      </c>
      <c r="EL83" s="100">
        <v>0</v>
      </c>
      <c r="EM83" s="90">
        <v>0</v>
      </c>
      <c r="EN83" s="90">
        <v>0</v>
      </c>
      <c r="EO83" s="90">
        <v>0</v>
      </c>
      <c r="EP83" s="90">
        <v>0</v>
      </c>
      <c r="EQ83" s="90">
        <v>0</v>
      </c>
      <c r="ER83" s="90">
        <v>0</v>
      </c>
      <c r="ES83" s="90">
        <v>0</v>
      </c>
      <c r="ET83" s="90">
        <v>0</v>
      </c>
      <c r="EU83" s="90">
        <v>0</v>
      </c>
      <c r="EV83" s="90">
        <v>0</v>
      </c>
      <c r="EW83" s="90">
        <v>0</v>
      </c>
      <c r="EX83" s="90">
        <v>0</v>
      </c>
      <c r="EY83" s="90">
        <v>0</v>
      </c>
      <c r="EZ83" s="90">
        <v>0</v>
      </c>
      <c r="FA83" s="90">
        <v>0</v>
      </c>
      <c r="FB83" s="90">
        <v>0</v>
      </c>
      <c r="FC83" s="90">
        <v>0</v>
      </c>
      <c r="FD83" s="90">
        <v>0</v>
      </c>
      <c r="FE83" s="90">
        <v>0</v>
      </c>
      <c r="FF83" s="90">
        <v>0</v>
      </c>
      <c r="FG83" s="90">
        <v>0</v>
      </c>
      <c r="FH83" s="90">
        <v>0</v>
      </c>
      <c r="FI83" s="90">
        <v>0</v>
      </c>
      <c r="FJ83" s="90">
        <v>0</v>
      </c>
      <c r="FK83" s="90">
        <v>0</v>
      </c>
      <c r="FL83" s="90">
        <v>0</v>
      </c>
      <c r="FM83" s="90">
        <v>0</v>
      </c>
      <c r="FN83" s="90">
        <v>0</v>
      </c>
      <c r="FO83" s="90">
        <v>0</v>
      </c>
      <c r="FP83" s="90">
        <v>0</v>
      </c>
      <c r="FQ83" s="90">
        <v>0</v>
      </c>
      <c r="FR83" s="90">
        <v>0</v>
      </c>
      <c r="FS83" s="90">
        <v>0</v>
      </c>
      <c r="FT83" s="90">
        <v>0</v>
      </c>
      <c r="FU83" s="90">
        <v>0</v>
      </c>
      <c r="FV83" s="90">
        <v>0</v>
      </c>
      <c r="FW83" s="90">
        <v>0</v>
      </c>
      <c r="FX83" s="90">
        <v>0</v>
      </c>
      <c r="FY83" s="90">
        <v>0</v>
      </c>
      <c r="FZ83" s="90">
        <v>0</v>
      </c>
      <c r="GA83" s="90">
        <v>0</v>
      </c>
      <c r="GB83" s="90">
        <v>0</v>
      </c>
      <c r="GC83" s="90">
        <v>0</v>
      </c>
      <c r="GD83" s="90">
        <v>0</v>
      </c>
      <c r="GE83" s="90">
        <v>0</v>
      </c>
      <c r="GF83" s="90">
        <v>0</v>
      </c>
      <c r="GG83" s="90">
        <v>0</v>
      </c>
      <c r="GH83" s="90">
        <v>0</v>
      </c>
      <c r="GI83" s="90">
        <v>0</v>
      </c>
      <c r="GJ83" s="90">
        <v>0</v>
      </c>
      <c r="GK83" s="90">
        <v>0</v>
      </c>
      <c r="GL83" s="90">
        <v>0</v>
      </c>
      <c r="GM83" s="90">
        <v>0</v>
      </c>
      <c r="GN83" s="90">
        <v>0</v>
      </c>
      <c r="GO83" s="90">
        <v>0</v>
      </c>
      <c r="GP83" s="90">
        <v>0</v>
      </c>
      <c r="GQ83" s="90">
        <v>0</v>
      </c>
      <c r="GR83" s="90">
        <v>0</v>
      </c>
      <c r="GS83" s="90">
        <v>0</v>
      </c>
    </row>
    <row r="84" spans="3:201" ht="12">
      <c r="C84" s="61" t="s">
        <v>16</v>
      </c>
      <c r="D84" s="61"/>
      <c r="E84" s="58"/>
      <c r="F84" s="69">
        <v>0</v>
      </c>
      <c r="G84" s="69">
        <v>0</v>
      </c>
      <c r="H84" s="69">
        <v>0</v>
      </c>
      <c r="I84" s="69">
        <v>0</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c r="AD84" s="69">
        <v>0</v>
      </c>
      <c r="AE84" s="69">
        <v>0</v>
      </c>
      <c r="AF84" s="69">
        <v>0</v>
      </c>
      <c r="AG84" s="69">
        <v>0</v>
      </c>
      <c r="AH84" s="69">
        <v>0</v>
      </c>
      <c r="AI84" s="69">
        <v>0</v>
      </c>
      <c r="AJ84" s="69">
        <v>0</v>
      </c>
      <c r="AK84" s="69">
        <v>0</v>
      </c>
      <c r="AL84" s="69">
        <v>0</v>
      </c>
      <c r="AM84" s="69">
        <v>0</v>
      </c>
      <c r="AN84" s="69">
        <v>0</v>
      </c>
      <c r="AO84" s="69">
        <v>0</v>
      </c>
      <c r="AP84" s="69">
        <v>0</v>
      </c>
      <c r="AQ84" s="69">
        <v>0</v>
      </c>
      <c r="AR84" s="69">
        <v>0</v>
      </c>
      <c r="AS84" s="69">
        <v>0</v>
      </c>
      <c r="AT84" s="69">
        <v>0</v>
      </c>
      <c r="AU84" s="69">
        <v>0</v>
      </c>
      <c r="AV84" s="69">
        <v>0</v>
      </c>
      <c r="AW84" s="69">
        <v>0</v>
      </c>
      <c r="AX84" s="69">
        <v>0</v>
      </c>
      <c r="AY84" s="69">
        <v>0</v>
      </c>
      <c r="AZ84" s="69">
        <v>0</v>
      </c>
      <c r="BA84" s="69">
        <v>0</v>
      </c>
      <c r="BB84" s="69">
        <v>0</v>
      </c>
      <c r="BC84" s="69">
        <v>0</v>
      </c>
      <c r="BD84" s="69">
        <v>0</v>
      </c>
      <c r="BE84" s="69">
        <v>0</v>
      </c>
      <c r="BF84" s="69">
        <v>0</v>
      </c>
      <c r="BG84" s="69">
        <v>0</v>
      </c>
      <c r="BH84" s="69">
        <v>0</v>
      </c>
      <c r="BI84" s="69">
        <v>0</v>
      </c>
      <c r="BJ84" s="69">
        <v>0</v>
      </c>
      <c r="BK84" s="69">
        <v>0</v>
      </c>
      <c r="BL84" s="69">
        <v>0</v>
      </c>
      <c r="BM84" s="69">
        <v>0</v>
      </c>
      <c r="BN84" s="69">
        <v>0</v>
      </c>
      <c r="BO84" s="69">
        <v>0</v>
      </c>
      <c r="BP84" s="69">
        <v>0</v>
      </c>
      <c r="BQ84" s="69">
        <v>0</v>
      </c>
      <c r="BR84" s="69">
        <v>0</v>
      </c>
      <c r="BS84" s="69">
        <v>0</v>
      </c>
      <c r="BT84" s="69">
        <v>0</v>
      </c>
      <c r="BU84" s="69">
        <v>0</v>
      </c>
      <c r="BV84" s="69">
        <v>0</v>
      </c>
      <c r="BW84" s="69">
        <v>0</v>
      </c>
      <c r="BX84" s="69">
        <v>0</v>
      </c>
      <c r="BY84" s="69">
        <v>0</v>
      </c>
      <c r="BZ84" s="69">
        <v>0</v>
      </c>
      <c r="CA84" s="69">
        <v>0</v>
      </c>
      <c r="CB84" s="69">
        <v>0</v>
      </c>
      <c r="CC84" s="69">
        <v>0</v>
      </c>
      <c r="CD84" s="69">
        <v>0</v>
      </c>
      <c r="CE84" s="69">
        <v>0</v>
      </c>
      <c r="CF84" s="69">
        <v>0</v>
      </c>
      <c r="CG84" s="69">
        <v>0</v>
      </c>
      <c r="CH84" s="69">
        <v>0</v>
      </c>
      <c r="CI84" s="69">
        <v>0</v>
      </c>
      <c r="CJ84" s="69">
        <v>0</v>
      </c>
      <c r="CK84" s="69">
        <v>0</v>
      </c>
      <c r="CL84" s="69">
        <v>0</v>
      </c>
      <c r="CM84" s="69">
        <v>0</v>
      </c>
      <c r="CN84" s="69">
        <v>0</v>
      </c>
      <c r="CO84" s="69">
        <v>0</v>
      </c>
      <c r="CP84" s="69">
        <v>0</v>
      </c>
      <c r="CQ84" s="69">
        <v>0</v>
      </c>
      <c r="CR84" s="69">
        <v>0</v>
      </c>
      <c r="CS84" s="69">
        <v>0</v>
      </c>
      <c r="CT84" s="69">
        <v>0</v>
      </c>
      <c r="CU84" s="69">
        <v>0</v>
      </c>
      <c r="CV84" s="69">
        <v>0</v>
      </c>
      <c r="CW84" s="69">
        <v>0</v>
      </c>
      <c r="CX84" s="69">
        <v>0</v>
      </c>
      <c r="CY84" s="69">
        <v>0</v>
      </c>
      <c r="CZ84" s="87">
        <v>0</v>
      </c>
      <c r="DA84" s="69">
        <v>0</v>
      </c>
      <c r="DB84" s="69">
        <v>0</v>
      </c>
      <c r="DC84" s="69">
        <v>0</v>
      </c>
      <c r="DD84" s="69">
        <v>0</v>
      </c>
      <c r="DE84" s="69">
        <v>0</v>
      </c>
      <c r="DF84" s="69">
        <v>0</v>
      </c>
      <c r="DG84" s="69">
        <v>0</v>
      </c>
      <c r="DH84" s="69">
        <v>0</v>
      </c>
      <c r="DI84" s="69">
        <v>0</v>
      </c>
      <c r="DJ84" s="69">
        <v>0</v>
      </c>
      <c r="DK84" s="69">
        <v>0</v>
      </c>
      <c r="DL84" s="69">
        <v>0</v>
      </c>
      <c r="DM84" s="69">
        <v>0</v>
      </c>
      <c r="DN84" s="90">
        <v>0</v>
      </c>
      <c r="DO84" s="90">
        <v>0</v>
      </c>
      <c r="DP84" s="90">
        <v>0</v>
      </c>
      <c r="DQ84" s="90">
        <v>0</v>
      </c>
      <c r="DR84" s="90">
        <v>0</v>
      </c>
      <c r="DS84" s="90">
        <v>0</v>
      </c>
      <c r="DT84" s="90">
        <v>0</v>
      </c>
      <c r="DU84" s="90">
        <v>0</v>
      </c>
      <c r="DV84" s="90">
        <v>0</v>
      </c>
      <c r="DW84" s="90">
        <v>0</v>
      </c>
      <c r="DX84" s="90">
        <v>0</v>
      </c>
      <c r="DY84" s="90">
        <v>0</v>
      </c>
      <c r="DZ84" s="90">
        <v>0</v>
      </c>
      <c r="EA84" s="90">
        <v>0</v>
      </c>
      <c r="EB84" s="90">
        <v>0</v>
      </c>
      <c r="EC84" s="90">
        <v>0</v>
      </c>
      <c r="ED84" s="90">
        <v>0</v>
      </c>
      <c r="EE84" s="90">
        <v>0</v>
      </c>
      <c r="EF84" s="90">
        <v>0</v>
      </c>
      <c r="EG84" s="90">
        <v>0</v>
      </c>
      <c r="EH84" s="90">
        <v>0</v>
      </c>
      <c r="EI84" s="90">
        <v>0</v>
      </c>
      <c r="EJ84" s="90">
        <v>0</v>
      </c>
      <c r="EK84" s="90">
        <v>0</v>
      </c>
      <c r="EL84" s="100">
        <v>0</v>
      </c>
      <c r="EM84" s="90">
        <v>0</v>
      </c>
      <c r="EN84" s="90">
        <v>0</v>
      </c>
      <c r="EO84" s="90">
        <v>0</v>
      </c>
      <c r="EP84" s="90">
        <v>0</v>
      </c>
      <c r="EQ84" s="90">
        <v>0</v>
      </c>
      <c r="ER84" s="90">
        <v>0</v>
      </c>
      <c r="ES84" s="90">
        <v>0</v>
      </c>
      <c r="ET84" s="90">
        <v>0</v>
      </c>
      <c r="EU84" s="90">
        <v>0</v>
      </c>
      <c r="EV84" s="90">
        <v>0</v>
      </c>
      <c r="EW84" s="90">
        <v>0</v>
      </c>
      <c r="EX84" s="90">
        <v>0</v>
      </c>
      <c r="EY84" s="90">
        <v>0</v>
      </c>
      <c r="EZ84" s="90">
        <v>0</v>
      </c>
      <c r="FA84" s="90">
        <v>0</v>
      </c>
      <c r="FB84" s="90">
        <v>0</v>
      </c>
      <c r="FC84" s="90">
        <v>0</v>
      </c>
      <c r="FD84" s="90">
        <v>0</v>
      </c>
      <c r="FE84" s="90">
        <v>0</v>
      </c>
      <c r="FF84" s="90">
        <v>0</v>
      </c>
      <c r="FG84" s="90">
        <v>0</v>
      </c>
      <c r="FH84" s="90">
        <v>0</v>
      </c>
      <c r="FI84" s="90">
        <v>0</v>
      </c>
      <c r="FJ84" s="90">
        <v>0</v>
      </c>
      <c r="FK84" s="90">
        <v>0</v>
      </c>
      <c r="FL84" s="90">
        <v>0</v>
      </c>
      <c r="FM84" s="90">
        <v>0</v>
      </c>
      <c r="FN84" s="90">
        <v>0</v>
      </c>
      <c r="FO84" s="90">
        <v>0</v>
      </c>
      <c r="FP84" s="90">
        <v>0</v>
      </c>
      <c r="FQ84" s="90">
        <v>0</v>
      </c>
      <c r="FR84" s="90">
        <v>0</v>
      </c>
      <c r="FS84" s="90">
        <v>0</v>
      </c>
      <c r="FT84" s="90">
        <v>0</v>
      </c>
      <c r="FU84" s="90">
        <v>0</v>
      </c>
      <c r="FV84" s="90">
        <v>0</v>
      </c>
      <c r="FW84" s="90">
        <v>0</v>
      </c>
      <c r="FX84" s="90">
        <v>0</v>
      </c>
      <c r="FY84" s="90">
        <v>0</v>
      </c>
      <c r="FZ84" s="90">
        <v>0</v>
      </c>
      <c r="GA84" s="90">
        <v>0</v>
      </c>
      <c r="GB84" s="90">
        <v>0</v>
      </c>
      <c r="GC84" s="90">
        <v>0</v>
      </c>
      <c r="GD84" s="90">
        <v>0</v>
      </c>
      <c r="GE84" s="90">
        <v>0</v>
      </c>
      <c r="GF84" s="90">
        <v>0</v>
      </c>
      <c r="GG84" s="90">
        <v>0</v>
      </c>
      <c r="GH84" s="90">
        <v>0</v>
      </c>
      <c r="GI84" s="90">
        <v>0</v>
      </c>
      <c r="GJ84" s="90">
        <v>0</v>
      </c>
      <c r="GK84" s="90">
        <v>0</v>
      </c>
      <c r="GL84" s="90">
        <v>0</v>
      </c>
      <c r="GM84" s="90">
        <v>0</v>
      </c>
      <c r="GN84" s="90">
        <v>0</v>
      </c>
      <c r="GO84" s="90">
        <v>0</v>
      </c>
      <c r="GP84" s="90">
        <v>0</v>
      </c>
      <c r="GQ84" s="90">
        <v>0</v>
      </c>
      <c r="GR84" s="90">
        <v>0</v>
      </c>
      <c r="GS84" s="90">
        <v>0</v>
      </c>
    </row>
    <row r="85" spans="1:201" ht="12">
      <c r="A85" s="59" t="s">
        <v>17</v>
      </c>
      <c r="B85" s="58" t="s">
        <v>18</v>
      </c>
      <c r="C85" s="58"/>
      <c r="D85" s="61"/>
      <c r="E85" s="58"/>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166.357122</v>
      </c>
      <c r="BL85" s="69">
        <v>169.673982</v>
      </c>
      <c r="BM85" s="69">
        <v>169.368132</v>
      </c>
      <c r="BN85" s="69">
        <v>167.87544</v>
      </c>
      <c r="BO85" s="69">
        <v>169.76362</v>
      </c>
      <c r="BP85" s="69">
        <v>173.734644</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0</v>
      </c>
      <c r="CP85" s="69">
        <v>0</v>
      </c>
      <c r="CQ85" s="69">
        <v>0</v>
      </c>
      <c r="CR85" s="69">
        <v>0</v>
      </c>
      <c r="CS85" s="69">
        <v>0</v>
      </c>
      <c r="CT85" s="69">
        <v>0</v>
      </c>
      <c r="CU85" s="69">
        <v>0</v>
      </c>
      <c r="CV85" s="69">
        <v>0</v>
      </c>
      <c r="CW85" s="69">
        <v>0</v>
      </c>
      <c r="CX85" s="69">
        <v>0</v>
      </c>
      <c r="CY85" s="69">
        <v>0</v>
      </c>
      <c r="CZ85" s="87">
        <v>0</v>
      </c>
      <c r="DA85" s="69">
        <v>0</v>
      </c>
      <c r="DB85" s="69">
        <v>0</v>
      </c>
      <c r="DC85" s="69">
        <v>0</v>
      </c>
      <c r="DD85" s="69">
        <v>0</v>
      </c>
      <c r="DE85" s="69">
        <v>0</v>
      </c>
      <c r="DF85" s="69">
        <v>0</v>
      </c>
      <c r="DG85" s="69">
        <v>0</v>
      </c>
      <c r="DH85" s="69">
        <v>0</v>
      </c>
      <c r="DI85" s="69">
        <v>0</v>
      </c>
      <c r="DJ85" s="69">
        <v>0</v>
      </c>
      <c r="DK85" s="69">
        <v>0</v>
      </c>
      <c r="DL85" s="69">
        <v>0</v>
      </c>
      <c r="DM85" s="69">
        <v>0</v>
      </c>
      <c r="DN85" s="90">
        <v>0</v>
      </c>
      <c r="DO85" s="90">
        <v>0</v>
      </c>
      <c r="DP85" s="90">
        <v>0</v>
      </c>
      <c r="DQ85" s="90">
        <v>0</v>
      </c>
      <c r="DR85" s="90">
        <v>0</v>
      </c>
      <c r="DS85" s="90">
        <v>0</v>
      </c>
      <c r="DT85" s="90">
        <v>0</v>
      </c>
      <c r="DU85" s="90">
        <v>3.99985371</v>
      </c>
      <c r="DV85" s="90">
        <v>0</v>
      </c>
      <c r="DW85" s="90">
        <v>0</v>
      </c>
      <c r="DX85" s="90">
        <v>0</v>
      </c>
      <c r="DY85" s="90">
        <v>0</v>
      </c>
      <c r="DZ85" s="90">
        <v>0</v>
      </c>
      <c r="EA85" s="90">
        <v>0</v>
      </c>
      <c r="EB85" s="90">
        <v>0</v>
      </c>
      <c r="EC85" s="90">
        <v>0</v>
      </c>
      <c r="ED85" s="90">
        <v>0</v>
      </c>
      <c r="EE85" s="90">
        <v>0</v>
      </c>
      <c r="EF85" s="90">
        <v>0</v>
      </c>
      <c r="EG85" s="90">
        <v>0</v>
      </c>
      <c r="EH85" s="90">
        <v>0</v>
      </c>
      <c r="EI85" s="90">
        <v>0</v>
      </c>
      <c r="EJ85" s="90">
        <v>0</v>
      </c>
      <c r="EK85" s="90">
        <v>0</v>
      </c>
      <c r="EL85" s="100">
        <v>0</v>
      </c>
      <c r="EM85" s="90">
        <v>0</v>
      </c>
      <c r="EN85" s="90">
        <v>0</v>
      </c>
      <c r="EO85" s="90">
        <v>255.97120232</v>
      </c>
      <c r="EP85" s="90">
        <v>0</v>
      </c>
      <c r="EQ85" s="90">
        <v>0</v>
      </c>
      <c r="ER85" s="90">
        <v>0</v>
      </c>
      <c r="ES85" s="90">
        <v>0</v>
      </c>
      <c r="ET85" s="90">
        <v>0</v>
      </c>
      <c r="EU85" s="90">
        <v>0</v>
      </c>
      <c r="EV85" s="90">
        <v>0</v>
      </c>
      <c r="EW85" s="90">
        <v>0</v>
      </c>
      <c r="EX85" s="90">
        <v>0</v>
      </c>
      <c r="EY85" s="90">
        <v>0</v>
      </c>
      <c r="EZ85" s="90">
        <v>0</v>
      </c>
      <c r="FA85" s="90">
        <v>0</v>
      </c>
      <c r="FB85" s="90">
        <v>0</v>
      </c>
      <c r="FC85" s="90">
        <v>0</v>
      </c>
      <c r="FD85" s="90">
        <v>0</v>
      </c>
      <c r="FE85" s="90">
        <v>0</v>
      </c>
      <c r="FF85" s="90">
        <v>0</v>
      </c>
      <c r="FG85" s="90">
        <v>0</v>
      </c>
      <c r="FH85" s="90">
        <v>0</v>
      </c>
      <c r="FI85" s="90">
        <v>0</v>
      </c>
      <c r="FJ85" s="90">
        <v>0</v>
      </c>
      <c r="FK85" s="90">
        <v>0</v>
      </c>
      <c r="FL85" s="90">
        <v>0</v>
      </c>
      <c r="FM85" s="90">
        <v>0</v>
      </c>
      <c r="FN85" s="90">
        <v>0</v>
      </c>
      <c r="FO85" s="90">
        <v>0</v>
      </c>
      <c r="FP85" s="90">
        <v>0</v>
      </c>
      <c r="FQ85" s="90">
        <v>0</v>
      </c>
      <c r="FR85" s="90">
        <v>0</v>
      </c>
      <c r="FS85" s="90">
        <v>0</v>
      </c>
      <c r="FT85" s="90">
        <v>0</v>
      </c>
      <c r="FU85" s="90">
        <v>0</v>
      </c>
      <c r="FV85" s="90">
        <v>0</v>
      </c>
      <c r="FW85" s="90">
        <v>0</v>
      </c>
      <c r="FX85" s="90">
        <v>0</v>
      </c>
      <c r="FY85" s="90">
        <v>0</v>
      </c>
      <c r="FZ85" s="90">
        <v>0</v>
      </c>
      <c r="GA85" s="90">
        <v>0</v>
      </c>
      <c r="GB85" s="90">
        <v>0</v>
      </c>
      <c r="GC85" s="90">
        <v>0</v>
      </c>
      <c r="GD85" s="90">
        <v>0</v>
      </c>
      <c r="GE85" s="90">
        <v>0</v>
      </c>
      <c r="GF85" s="90">
        <v>0</v>
      </c>
      <c r="GG85" s="90">
        <v>0</v>
      </c>
      <c r="GH85" s="90">
        <v>0</v>
      </c>
      <c r="GI85" s="90">
        <v>0</v>
      </c>
      <c r="GJ85" s="90">
        <v>0</v>
      </c>
      <c r="GK85" s="90">
        <v>0</v>
      </c>
      <c r="GL85" s="90">
        <v>0</v>
      </c>
      <c r="GM85" s="90">
        <v>0</v>
      </c>
      <c r="GN85" s="90">
        <v>0</v>
      </c>
      <c r="GO85" s="90">
        <v>0</v>
      </c>
      <c r="GP85" s="90">
        <v>0</v>
      </c>
      <c r="GQ85" s="90">
        <v>0</v>
      </c>
      <c r="GR85" s="90">
        <v>0</v>
      </c>
      <c r="GS85" s="90">
        <v>0</v>
      </c>
    </row>
    <row r="86" spans="3:201" ht="12">
      <c r="C86" s="61" t="s">
        <v>15</v>
      </c>
      <c r="D86" s="61"/>
      <c r="E86" s="58"/>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166.357122</v>
      </c>
      <c r="BL86" s="69">
        <v>169.673982</v>
      </c>
      <c r="BM86" s="69">
        <v>169.368132</v>
      </c>
      <c r="BN86" s="69">
        <v>167.87544</v>
      </c>
      <c r="BO86" s="69">
        <v>169.76362</v>
      </c>
      <c r="BP86" s="69">
        <v>173.734644</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0</v>
      </c>
      <c r="CP86" s="69">
        <v>0</v>
      </c>
      <c r="CQ86" s="69">
        <v>0</v>
      </c>
      <c r="CR86" s="69">
        <v>0</v>
      </c>
      <c r="CS86" s="69">
        <v>0</v>
      </c>
      <c r="CT86" s="69">
        <v>0</v>
      </c>
      <c r="CU86" s="69">
        <v>0</v>
      </c>
      <c r="CV86" s="69">
        <v>0</v>
      </c>
      <c r="CW86" s="69">
        <v>0</v>
      </c>
      <c r="CX86" s="69">
        <v>0</v>
      </c>
      <c r="CY86" s="69">
        <v>0</v>
      </c>
      <c r="CZ86" s="87">
        <v>0</v>
      </c>
      <c r="DA86" s="69">
        <v>0</v>
      </c>
      <c r="DB86" s="69">
        <v>0</v>
      </c>
      <c r="DC86" s="69">
        <v>0</v>
      </c>
      <c r="DD86" s="69">
        <v>0</v>
      </c>
      <c r="DE86" s="69">
        <v>0</v>
      </c>
      <c r="DF86" s="69">
        <v>0</v>
      </c>
      <c r="DG86" s="69">
        <v>0</v>
      </c>
      <c r="DH86" s="69">
        <v>0</v>
      </c>
      <c r="DI86" s="69">
        <v>0</v>
      </c>
      <c r="DJ86" s="69">
        <v>0</v>
      </c>
      <c r="DK86" s="69">
        <v>0</v>
      </c>
      <c r="DL86" s="69">
        <v>0</v>
      </c>
      <c r="DM86" s="69">
        <v>0</v>
      </c>
      <c r="DN86" s="90">
        <v>0</v>
      </c>
      <c r="DO86" s="90">
        <v>0</v>
      </c>
      <c r="DP86" s="90">
        <v>0</v>
      </c>
      <c r="DQ86" s="90">
        <v>0</v>
      </c>
      <c r="DR86" s="90">
        <v>0</v>
      </c>
      <c r="DS86" s="90">
        <v>0</v>
      </c>
      <c r="DT86" s="90">
        <v>0</v>
      </c>
      <c r="DU86" s="90">
        <v>0</v>
      </c>
      <c r="DV86" s="90">
        <v>0</v>
      </c>
      <c r="DW86" s="90">
        <v>0</v>
      </c>
      <c r="DX86" s="90">
        <v>0</v>
      </c>
      <c r="DY86" s="90">
        <v>0</v>
      </c>
      <c r="DZ86" s="90">
        <v>0</v>
      </c>
      <c r="EA86" s="90">
        <v>0</v>
      </c>
      <c r="EB86" s="90">
        <v>0</v>
      </c>
      <c r="EC86" s="90">
        <v>0</v>
      </c>
      <c r="ED86" s="90">
        <v>0</v>
      </c>
      <c r="EE86" s="90">
        <v>0</v>
      </c>
      <c r="EF86" s="90">
        <v>0</v>
      </c>
      <c r="EG86" s="90">
        <v>0</v>
      </c>
      <c r="EH86" s="90">
        <v>0</v>
      </c>
      <c r="EI86" s="90">
        <v>0</v>
      </c>
      <c r="EJ86" s="90">
        <v>0</v>
      </c>
      <c r="EK86" s="90">
        <v>0</v>
      </c>
      <c r="EL86" s="100">
        <v>0</v>
      </c>
      <c r="EM86" s="90">
        <v>0</v>
      </c>
      <c r="EN86" s="90">
        <v>0</v>
      </c>
      <c r="EO86" s="90">
        <v>0</v>
      </c>
      <c r="EP86" s="90">
        <v>0</v>
      </c>
      <c r="EQ86" s="90">
        <v>0</v>
      </c>
      <c r="ER86" s="90">
        <v>0</v>
      </c>
      <c r="ES86" s="90">
        <v>0</v>
      </c>
      <c r="ET86" s="90">
        <v>0</v>
      </c>
      <c r="EU86" s="90">
        <v>0</v>
      </c>
      <c r="EV86" s="90">
        <v>0</v>
      </c>
      <c r="EW86" s="90">
        <v>0</v>
      </c>
      <c r="EX86" s="90">
        <v>0</v>
      </c>
      <c r="EY86" s="90">
        <v>0</v>
      </c>
      <c r="EZ86" s="90">
        <v>0</v>
      </c>
      <c r="FA86" s="90">
        <v>0</v>
      </c>
      <c r="FB86" s="90">
        <v>0</v>
      </c>
      <c r="FC86" s="90">
        <v>0</v>
      </c>
      <c r="FD86" s="90">
        <v>0</v>
      </c>
      <c r="FE86" s="90">
        <v>0</v>
      </c>
      <c r="FF86" s="90">
        <v>0</v>
      </c>
      <c r="FG86" s="90">
        <v>0</v>
      </c>
      <c r="FH86" s="90">
        <v>0</v>
      </c>
      <c r="FI86" s="90">
        <v>0</v>
      </c>
      <c r="FJ86" s="90">
        <v>0</v>
      </c>
      <c r="FK86" s="90">
        <v>0</v>
      </c>
      <c r="FL86" s="90">
        <v>0</v>
      </c>
      <c r="FM86" s="90">
        <v>0</v>
      </c>
      <c r="FN86" s="90">
        <v>0</v>
      </c>
      <c r="FO86" s="90">
        <v>0</v>
      </c>
      <c r="FP86" s="90">
        <v>0</v>
      </c>
      <c r="FQ86" s="90">
        <v>0</v>
      </c>
      <c r="FR86" s="90">
        <v>0</v>
      </c>
      <c r="FS86" s="90">
        <v>0</v>
      </c>
      <c r="FT86" s="90">
        <v>0</v>
      </c>
      <c r="FU86" s="90">
        <v>0</v>
      </c>
      <c r="FV86" s="90">
        <v>0</v>
      </c>
      <c r="FW86" s="90">
        <v>0</v>
      </c>
      <c r="FX86" s="90">
        <v>0</v>
      </c>
      <c r="FY86" s="90">
        <v>0</v>
      </c>
      <c r="FZ86" s="90">
        <v>0</v>
      </c>
      <c r="GA86" s="90">
        <v>0</v>
      </c>
      <c r="GB86" s="90">
        <v>0</v>
      </c>
      <c r="GC86" s="90">
        <v>0</v>
      </c>
      <c r="GD86" s="90">
        <v>0</v>
      </c>
      <c r="GE86" s="90">
        <v>0</v>
      </c>
      <c r="GF86" s="90">
        <v>0</v>
      </c>
      <c r="GG86" s="90">
        <v>0</v>
      </c>
      <c r="GH86" s="90">
        <v>0</v>
      </c>
      <c r="GI86" s="90">
        <v>0</v>
      </c>
      <c r="GJ86" s="90">
        <v>0</v>
      </c>
      <c r="GK86" s="90">
        <v>0</v>
      </c>
      <c r="GL86" s="90">
        <v>0</v>
      </c>
      <c r="GM86" s="90">
        <v>0</v>
      </c>
      <c r="GN86" s="90">
        <v>0</v>
      </c>
      <c r="GO86" s="90">
        <v>0</v>
      </c>
      <c r="GP86" s="90">
        <v>0</v>
      </c>
      <c r="GQ86" s="90">
        <v>0</v>
      </c>
      <c r="GR86" s="90">
        <v>0</v>
      </c>
      <c r="GS86" s="90">
        <v>0</v>
      </c>
    </row>
    <row r="87" spans="3:201" ht="12">
      <c r="C87" s="61" t="s">
        <v>16</v>
      </c>
      <c r="D87" s="61"/>
      <c r="E87" s="58"/>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0</v>
      </c>
      <c r="CP87" s="69">
        <v>0</v>
      </c>
      <c r="CQ87" s="69">
        <v>0</v>
      </c>
      <c r="CR87" s="69">
        <v>0</v>
      </c>
      <c r="CS87" s="69">
        <v>0</v>
      </c>
      <c r="CT87" s="69">
        <v>0</v>
      </c>
      <c r="CU87" s="69">
        <v>0</v>
      </c>
      <c r="CV87" s="69">
        <v>0</v>
      </c>
      <c r="CW87" s="69">
        <v>0</v>
      </c>
      <c r="CX87" s="69">
        <v>0</v>
      </c>
      <c r="CY87" s="69">
        <v>0</v>
      </c>
      <c r="CZ87" s="87">
        <v>0</v>
      </c>
      <c r="DA87" s="69">
        <v>0</v>
      </c>
      <c r="DB87" s="69">
        <v>0</v>
      </c>
      <c r="DC87" s="69">
        <v>0</v>
      </c>
      <c r="DD87" s="69">
        <v>0</v>
      </c>
      <c r="DE87" s="69">
        <v>0</v>
      </c>
      <c r="DF87" s="69">
        <v>0</v>
      </c>
      <c r="DG87" s="69">
        <v>0</v>
      </c>
      <c r="DH87" s="69">
        <v>0</v>
      </c>
      <c r="DI87" s="69">
        <v>0</v>
      </c>
      <c r="DJ87" s="69">
        <v>0</v>
      </c>
      <c r="DK87" s="69">
        <v>0</v>
      </c>
      <c r="DL87" s="69">
        <v>0</v>
      </c>
      <c r="DM87" s="69">
        <v>0</v>
      </c>
      <c r="DN87" s="90">
        <v>0</v>
      </c>
      <c r="DO87" s="90">
        <v>0</v>
      </c>
      <c r="DP87" s="90">
        <v>0</v>
      </c>
      <c r="DQ87" s="90">
        <v>0</v>
      </c>
      <c r="DR87" s="90">
        <v>0</v>
      </c>
      <c r="DS87" s="90">
        <v>0</v>
      </c>
      <c r="DT87" s="90">
        <v>0</v>
      </c>
      <c r="DU87" s="90">
        <v>3.99985371</v>
      </c>
      <c r="DV87" s="90">
        <v>0</v>
      </c>
      <c r="DW87" s="90">
        <v>0</v>
      </c>
      <c r="DX87" s="90">
        <v>0</v>
      </c>
      <c r="DY87" s="90">
        <v>0</v>
      </c>
      <c r="DZ87" s="90">
        <v>0</v>
      </c>
      <c r="EA87" s="90">
        <v>0</v>
      </c>
      <c r="EB87" s="90">
        <v>0</v>
      </c>
      <c r="EC87" s="90">
        <v>0</v>
      </c>
      <c r="ED87" s="90">
        <v>0</v>
      </c>
      <c r="EE87" s="90">
        <v>0</v>
      </c>
      <c r="EF87" s="90">
        <v>0</v>
      </c>
      <c r="EG87" s="90">
        <v>0</v>
      </c>
      <c r="EH87" s="90">
        <v>0</v>
      </c>
      <c r="EI87" s="90">
        <v>0</v>
      </c>
      <c r="EJ87" s="90">
        <v>0</v>
      </c>
      <c r="EK87" s="90">
        <v>0</v>
      </c>
      <c r="EL87" s="100">
        <v>0</v>
      </c>
      <c r="EM87" s="90">
        <v>0</v>
      </c>
      <c r="EN87" s="90">
        <v>0</v>
      </c>
      <c r="EO87" s="90">
        <v>255.97120232</v>
      </c>
      <c r="EP87" s="90">
        <v>0</v>
      </c>
      <c r="EQ87" s="90">
        <v>0</v>
      </c>
      <c r="ER87" s="90">
        <v>0</v>
      </c>
      <c r="ES87" s="90">
        <v>0</v>
      </c>
      <c r="ET87" s="90">
        <v>0</v>
      </c>
      <c r="EU87" s="90">
        <v>0</v>
      </c>
      <c r="EV87" s="90">
        <v>0</v>
      </c>
      <c r="EW87" s="90">
        <v>0</v>
      </c>
      <c r="EX87" s="90">
        <v>0</v>
      </c>
      <c r="EY87" s="90">
        <v>0</v>
      </c>
      <c r="EZ87" s="90">
        <v>0</v>
      </c>
      <c r="FA87" s="90">
        <v>0</v>
      </c>
      <c r="FB87" s="90">
        <v>0</v>
      </c>
      <c r="FC87" s="90">
        <v>0</v>
      </c>
      <c r="FD87" s="90">
        <v>0</v>
      </c>
      <c r="FE87" s="90">
        <v>0</v>
      </c>
      <c r="FF87" s="90">
        <v>0</v>
      </c>
      <c r="FG87" s="90">
        <v>0</v>
      </c>
      <c r="FH87" s="90">
        <v>0</v>
      </c>
      <c r="FI87" s="90">
        <v>0</v>
      </c>
      <c r="FJ87" s="90">
        <v>0</v>
      </c>
      <c r="FK87" s="90">
        <v>0</v>
      </c>
      <c r="FL87" s="90">
        <v>0</v>
      </c>
      <c r="FM87" s="90">
        <v>0</v>
      </c>
      <c r="FN87" s="90">
        <v>0</v>
      </c>
      <c r="FO87" s="90">
        <v>0</v>
      </c>
      <c r="FP87" s="90">
        <v>0</v>
      </c>
      <c r="FQ87" s="90">
        <v>0</v>
      </c>
      <c r="FR87" s="90">
        <v>0</v>
      </c>
      <c r="FS87" s="90">
        <v>0</v>
      </c>
      <c r="FT87" s="90">
        <v>0</v>
      </c>
      <c r="FU87" s="90">
        <v>0</v>
      </c>
      <c r="FV87" s="90">
        <v>0</v>
      </c>
      <c r="FW87" s="90">
        <v>0</v>
      </c>
      <c r="FX87" s="90">
        <v>0</v>
      </c>
      <c r="FY87" s="90">
        <v>0</v>
      </c>
      <c r="FZ87" s="90">
        <v>0</v>
      </c>
      <c r="GA87" s="90">
        <v>0</v>
      </c>
      <c r="GB87" s="90">
        <v>0</v>
      </c>
      <c r="GC87" s="90">
        <v>0</v>
      </c>
      <c r="GD87" s="90">
        <v>0</v>
      </c>
      <c r="GE87" s="90">
        <v>0</v>
      </c>
      <c r="GF87" s="90">
        <v>0</v>
      </c>
      <c r="GG87" s="90">
        <v>0</v>
      </c>
      <c r="GH87" s="90">
        <v>0</v>
      </c>
      <c r="GI87" s="90">
        <v>0</v>
      </c>
      <c r="GJ87" s="90">
        <v>0</v>
      </c>
      <c r="GK87" s="90">
        <v>0</v>
      </c>
      <c r="GL87" s="90">
        <v>0</v>
      </c>
      <c r="GM87" s="90">
        <v>0</v>
      </c>
      <c r="GN87" s="90">
        <v>0</v>
      </c>
      <c r="GO87" s="90">
        <v>0</v>
      </c>
      <c r="GP87" s="90">
        <v>0</v>
      </c>
      <c r="GQ87" s="90">
        <v>0</v>
      </c>
      <c r="GR87" s="90">
        <v>0</v>
      </c>
      <c r="GS87" s="90">
        <v>0</v>
      </c>
    </row>
    <row r="88" spans="1:201" ht="12">
      <c r="A88" s="58"/>
      <c r="B88" s="70"/>
      <c r="C88" s="61"/>
      <c r="D88" s="58"/>
      <c r="E88" s="58"/>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DA88" s="69"/>
      <c r="DB88" s="69"/>
      <c r="DC88" s="69"/>
      <c r="DD88" s="69"/>
      <c r="DE88" s="69"/>
      <c r="DF88" s="69"/>
      <c r="DG88" s="69"/>
      <c r="DH88" s="69"/>
      <c r="DI88" s="69"/>
      <c r="DJ88" s="69"/>
      <c r="DK88" s="69"/>
      <c r="DL88" s="69"/>
      <c r="EE88" s="90"/>
      <c r="EF88" s="90"/>
      <c r="EG88" s="90"/>
      <c r="EH88" s="90"/>
      <c r="EI88" s="90"/>
      <c r="EJ88" s="90"/>
      <c r="EK88" s="90"/>
      <c r="EL88" s="10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row>
    <row r="89" spans="1:201" ht="12">
      <c r="A89" s="58" t="s">
        <v>80</v>
      </c>
      <c r="B89" s="58"/>
      <c r="C89" s="58"/>
      <c r="D89" s="58"/>
      <c r="E89" s="58"/>
      <c r="F89" s="69">
        <v>5370.852370770001</v>
      </c>
      <c r="G89" s="69">
        <v>2051.27106989</v>
      </c>
      <c r="H89" s="69">
        <v>6577.328321</v>
      </c>
      <c r="I89" s="69">
        <v>4249.851215</v>
      </c>
      <c r="J89" s="69">
        <v>3121.08562</v>
      </c>
      <c r="K89" s="69">
        <v>3425.385157</v>
      </c>
      <c r="L89" s="69">
        <v>7038.782348</v>
      </c>
      <c r="M89" s="69">
        <v>7677.440973</v>
      </c>
      <c r="N89" s="69">
        <v>4625.478417</v>
      </c>
      <c r="O89" s="69">
        <v>4709.57095347</v>
      </c>
      <c r="P89" s="69">
        <v>4611.386915702001</v>
      </c>
      <c r="Q89" s="69">
        <v>5485.080770084077</v>
      </c>
      <c r="R89" s="69">
        <v>4311.403405890849</v>
      </c>
      <c r="S89" s="69">
        <v>4271.938830415816</v>
      </c>
      <c r="T89" s="69">
        <v>4389.42047968</v>
      </c>
      <c r="U89" s="69">
        <v>3916.69597779</v>
      </c>
      <c r="V89" s="69">
        <v>4114.52210459</v>
      </c>
      <c r="W89" s="69">
        <v>4813.063834432209</v>
      </c>
      <c r="X89" s="69">
        <v>4041.169385347497</v>
      </c>
      <c r="Y89" s="69">
        <v>4365.4492013134895</v>
      </c>
      <c r="Z89" s="69">
        <v>4703.00485365936</v>
      </c>
      <c r="AA89" s="69">
        <v>4352.642690217975</v>
      </c>
      <c r="AB89" s="69">
        <v>3822.7550280699443</v>
      </c>
      <c r="AC89" s="69">
        <v>3518.8842271980243</v>
      </c>
      <c r="AD89" s="69">
        <v>4068.0467347930985</v>
      </c>
      <c r="AE89" s="69">
        <v>3642.5506326950044</v>
      </c>
      <c r="AF89" s="69">
        <v>3915.8883112135713</v>
      </c>
      <c r="AG89" s="69">
        <v>4104.610961624244</v>
      </c>
      <c r="AH89" s="69">
        <v>3656.7945839015406</v>
      </c>
      <c r="AI89" s="69">
        <v>3953.893081655344</v>
      </c>
      <c r="AJ89" s="69">
        <v>3752.8616345034466</v>
      </c>
      <c r="AK89" s="69">
        <v>4409.125865502534</v>
      </c>
      <c r="AL89" s="69">
        <v>5000.170097660865</v>
      </c>
      <c r="AM89" s="69">
        <v>5082.381442101592</v>
      </c>
      <c r="AN89" s="69">
        <v>4865.054593683972</v>
      </c>
      <c r="AO89" s="69">
        <v>5247.041055647465</v>
      </c>
      <c r="AP89" s="69">
        <v>6282.603759086083</v>
      </c>
      <c r="AQ89" s="69">
        <v>6185.137471563383</v>
      </c>
      <c r="AR89" s="69">
        <v>6205.02240589069</v>
      </c>
      <c r="AS89" s="69">
        <v>6300.325318032784</v>
      </c>
      <c r="AT89" s="69">
        <v>6567.034476975251</v>
      </c>
      <c r="AU89" s="69">
        <v>6929.061988450663</v>
      </c>
      <c r="AV89" s="69">
        <v>6656.981522804295</v>
      </c>
      <c r="AW89" s="69">
        <v>6219.180172951418</v>
      </c>
      <c r="AX89" s="69">
        <v>6160.300503828472</v>
      </c>
      <c r="AY89" s="69">
        <v>6311.53925788146</v>
      </c>
      <c r="AZ89" s="69">
        <v>6450.7786118123295</v>
      </c>
      <c r="BA89" s="69">
        <v>7376.417573626925</v>
      </c>
      <c r="BB89" s="69">
        <v>6712.915890107884</v>
      </c>
      <c r="BC89" s="69">
        <v>6755.402666352069</v>
      </c>
      <c r="BD89" s="69">
        <v>5942.544351895618</v>
      </c>
      <c r="BE89" s="69">
        <v>6381.491139397857</v>
      </c>
      <c r="BF89" s="69">
        <v>8404.021509128585</v>
      </c>
      <c r="BG89" s="69">
        <v>10092.480555890928</v>
      </c>
      <c r="BH89" s="69">
        <v>7280.160171052051</v>
      </c>
      <c r="BI89" s="69">
        <v>7233.305233945536</v>
      </c>
      <c r="BJ89" s="69">
        <v>7765.289367679863</v>
      </c>
      <c r="BK89" s="69">
        <v>8759.55324334031</v>
      </c>
      <c r="BL89" s="69">
        <v>8191.737374738348</v>
      </c>
      <c r="BM89" s="69">
        <v>9020.433031992929</v>
      </c>
      <c r="BN89" s="69">
        <v>9932.464623357833</v>
      </c>
      <c r="BO89" s="69">
        <v>11649.666678916927</v>
      </c>
      <c r="BP89" s="69">
        <v>12625.748372633965</v>
      </c>
      <c r="BQ89" s="69">
        <v>11714.806539936835</v>
      </c>
      <c r="BR89" s="69">
        <v>12654.529451746015</v>
      </c>
      <c r="BS89" s="69">
        <v>12423.774133323974</v>
      </c>
      <c r="BT89" s="69">
        <v>10614.183764325491</v>
      </c>
      <c r="BU89" s="69">
        <v>10015.460217973727</v>
      </c>
      <c r="BV89" s="69">
        <v>10733.517507860228</v>
      </c>
      <c r="BW89" s="69">
        <v>10185.89507388816</v>
      </c>
      <c r="BX89" s="69">
        <v>9305.726667213035</v>
      </c>
      <c r="BY89" s="69">
        <v>9257.823953370327</v>
      </c>
      <c r="BZ89" s="69">
        <v>9777.685137908293</v>
      </c>
      <c r="CA89" s="69">
        <v>8349.29251876877</v>
      </c>
      <c r="CB89" s="69">
        <v>9577.285761685467</v>
      </c>
      <c r="CC89" s="69">
        <v>10024.276198288715</v>
      </c>
      <c r="CD89" s="69">
        <v>9626.04260155677</v>
      </c>
      <c r="CE89" s="69">
        <v>10869.442645868552</v>
      </c>
      <c r="CF89" s="69">
        <v>11330.007560922762</v>
      </c>
      <c r="CG89" s="69">
        <v>10864.52950429301</v>
      </c>
      <c r="CH89" s="69">
        <v>12620.024023994578</v>
      </c>
      <c r="CI89" s="69">
        <v>11691.931042008207</v>
      </c>
      <c r="CJ89" s="69">
        <v>12415.0289142566</v>
      </c>
      <c r="CK89" s="69">
        <v>11989.428077431478</v>
      </c>
      <c r="CL89" s="69">
        <v>11447.854641236474</v>
      </c>
      <c r="CM89" s="69">
        <v>10870.52364397028</v>
      </c>
      <c r="CN89" s="69">
        <v>11296.58006307913</v>
      </c>
      <c r="CO89" s="69">
        <v>10818.786290785562</v>
      </c>
      <c r="CP89" s="69">
        <v>11344.459593358608</v>
      </c>
      <c r="CQ89" s="69">
        <v>11666.722576066608</v>
      </c>
      <c r="CR89" s="69">
        <v>11035.168518096472</v>
      </c>
      <c r="CS89" s="69">
        <v>11176.609805756594</v>
      </c>
      <c r="CT89" s="69">
        <v>10970.074749941658</v>
      </c>
      <c r="CU89" s="69">
        <v>11227.283519650684</v>
      </c>
      <c r="CV89" s="69">
        <v>11687.945826136109</v>
      </c>
      <c r="CW89" s="69">
        <v>11969.189474481758</v>
      </c>
      <c r="CX89" s="69">
        <v>12749.757193569445</v>
      </c>
      <c r="CY89" s="69">
        <v>10540.224483313614</v>
      </c>
      <c r="CZ89" s="87">
        <v>9269.876221122942</v>
      </c>
      <c r="DA89" s="69">
        <v>6963.791701046483</v>
      </c>
      <c r="DB89" s="69">
        <v>5958.254441739003</v>
      </c>
      <c r="DC89" s="69">
        <v>6090.310588589065</v>
      </c>
      <c r="DD89" s="69">
        <v>2845.9517451572024</v>
      </c>
      <c r="DE89" s="69">
        <v>2051.6983102275162</v>
      </c>
      <c r="DF89" s="69">
        <v>3092.053302745999</v>
      </c>
      <c r="DG89" s="69">
        <v>2517.5143088125415</v>
      </c>
      <c r="DH89" s="69">
        <v>908.5157670244988</v>
      </c>
      <c r="DI89" s="69">
        <v>917.2478354707749</v>
      </c>
      <c r="DJ89" s="69">
        <v>444.59113176637163</v>
      </c>
      <c r="DK89" s="69">
        <v>276.46393067997116</v>
      </c>
      <c r="DL89" s="69">
        <v>-307.1454922740291</v>
      </c>
      <c r="DM89" s="69">
        <v>-1.38223360332546</v>
      </c>
      <c r="DN89" s="90">
        <v>-21.607814064380875</v>
      </c>
      <c r="DO89" s="90">
        <v>-770.8415947109845</v>
      </c>
      <c r="DP89" s="90">
        <v>-1051.9571764116572</v>
      </c>
      <c r="DQ89" s="90">
        <v>-549.6860557459505</v>
      </c>
      <c r="DR89" s="90">
        <v>-93.60748030820514</v>
      </c>
      <c r="DS89" s="90">
        <v>-848.6883879680838</v>
      </c>
      <c r="DT89" s="90">
        <v>-57.52145633950977</v>
      </c>
      <c r="DU89" s="90">
        <v>-1928.3373216006235</v>
      </c>
      <c r="DV89" s="90">
        <v>32.79281337035928</v>
      </c>
      <c r="DW89" s="90">
        <v>371.4099700589511</v>
      </c>
      <c r="DX89" s="90">
        <v>-288.36302987357465</v>
      </c>
      <c r="DY89" s="90">
        <v>-612.1054914576976</v>
      </c>
      <c r="DZ89" s="90">
        <v>-671.8724574466198</v>
      </c>
      <c r="EA89" s="90">
        <v>-703.2214505856734</v>
      </c>
      <c r="EB89" s="90">
        <v>-885.1851494308144</v>
      </c>
      <c r="EC89" s="90">
        <v>-688.3358187132113</v>
      </c>
      <c r="ED89" s="90">
        <v>-507.57658217085736</v>
      </c>
      <c r="EE89" s="90">
        <v>51.39539275762564</v>
      </c>
      <c r="EF89" s="90">
        <v>-565.9814150517819</v>
      </c>
      <c r="EG89" s="90">
        <v>-386.6878110682738</v>
      </c>
      <c r="EH89" s="90">
        <v>-699.0339640701427</v>
      </c>
      <c r="EI89" s="90">
        <v>-31.46488952499675</v>
      </c>
      <c r="EJ89" s="90">
        <v>-365.1509788052959</v>
      </c>
      <c r="EK89" s="90">
        <v>-728.464969654982</v>
      </c>
      <c r="EL89" s="100">
        <v>-1545.3006424708524</v>
      </c>
      <c r="EM89" s="90">
        <v>9.479123773677657</v>
      </c>
      <c r="EN89" s="90">
        <v>-680.8083049779511</v>
      </c>
      <c r="EO89" s="90">
        <v>-1707.1290901788802</v>
      </c>
      <c r="EP89" s="90">
        <v>227.77945128823046</v>
      </c>
      <c r="EQ89" s="90">
        <v>149.86926940585715</v>
      </c>
      <c r="ER89" s="90">
        <v>545.0961041523661</v>
      </c>
      <c r="ES89" s="90">
        <v>663.246731686565</v>
      </c>
      <c r="ET89" s="90">
        <v>-1625.0845088885649</v>
      </c>
      <c r="EU89" s="90">
        <v>-756.418111580275</v>
      </c>
      <c r="EV89" s="90">
        <v>301.6181621986228</v>
      </c>
      <c r="EW89" s="90">
        <v>-375.03681170031723</v>
      </c>
      <c r="EX89" s="90">
        <v>541.4303887818835</v>
      </c>
      <c r="EY89" s="90">
        <v>998.8810259938953</v>
      </c>
      <c r="EZ89" s="90">
        <v>180.32748995181487</v>
      </c>
      <c r="FA89" s="90">
        <v>-1500.6054332068325</v>
      </c>
      <c r="FB89" s="90">
        <v>507.0598230361474</v>
      </c>
      <c r="FC89" s="90">
        <v>-421.38144854523046</v>
      </c>
      <c r="FD89" s="90">
        <v>7.698899725549836</v>
      </c>
      <c r="FE89" s="90">
        <v>386.8529098488332</v>
      </c>
      <c r="FF89" s="90">
        <v>139.1430279547949</v>
      </c>
      <c r="FG89" s="90">
        <v>462.3374709031218</v>
      </c>
      <c r="FH89" s="90">
        <v>530.1144769013124</v>
      </c>
      <c r="FI89" s="90">
        <v>-8.700817744592314</v>
      </c>
      <c r="FJ89" s="90">
        <v>356.63561839561083</v>
      </c>
      <c r="FK89" s="90">
        <v>622.0549632410584</v>
      </c>
      <c r="FL89" s="90">
        <v>387.7722650004039</v>
      </c>
      <c r="FM89" s="90">
        <v>-53.900164780505634</v>
      </c>
      <c r="FN89" s="90">
        <v>648.6012473431116</v>
      </c>
      <c r="FO89" s="90">
        <v>45.611371911497145</v>
      </c>
      <c r="FP89" s="90">
        <v>435.384885376211</v>
      </c>
      <c r="FQ89" s="90">
        <v>413.32900100848343</v>
      </c>
      <c r="FR89" s="90">
        <v>549.4302987387589</v>
      </c>
      <c r="FS89" s="90">
        <v>-117.38396946089017</v>
      </c>
      <c r="FT89" s="90">
        <v>-216.61026354612113</v>
      </c>
      <c r="FU89" s="90">
        <v>64.96781275328118</v>
      </c>
      <c r="FV89" s="90">
        <v>614.3830798690439</v>
      </c>
      <c r="FW89" s="90">
        <v>681.6221664893287</v>
      </c>
      <c r="FX89" s="90">
        <v>703.8593587431482</v>
      </c>
      <c r="FY89" s="90">
        <v>476.17330512980334</v>
      </c>
      <c r="FZ89" s="90">
        <v>803.7716569327143</v>
      </c>
      <c r="GA89" s="90">
        <v>-389.7368480623827</v>
      </c>
      <c r="GB89" s="90">
        <v>-69.50073818560224</v>
      </c>
      <c r="GC89" s="90">
        <v>-206.43020411978443</v>
      </c>
      <c r="GD89" s="90">
        <v>-762.6795841408825</v>
      </c>
      <c r="GE89" s="90">
        <v>-114.6176330362506</v>
      </c>
      <c r="GF89" s="90">
        <v>380.17351810124455</v>
      </c>
      <c r="GG89" s="90">
        <v>114.03337610179395</v>
      </c>
      <c r="GH89" s="90">
        <v>378.39460365510473</v>
      </c>
      <c r="GI89" s="90">
        <v>290.23863502014177</v>
      </c>
      <c r="GJ89" s="90">
        <v>-420.3873171945216</v>
      </c>
      <c r="GK89" s="90">
        <v>863.4198711671283</v>
      </c>
      <c r="GL89" s="90">
        <v>-704.8176656940718</v>
      </c>
      <c r="GM89" s="90">
        <v>-902.361189871189</v>
      </c>
      <c r="GN89" s="90">
        <v>-443.4535273096741</v>
      </c>
      <c r="GO89" s="90">
        <v>-337.239298619297</v>
      </c>
      <c r="GP89" s="90">
        <v>-198.02709760490836</v>
      </c>
      <c r="GQ89" s="90">
        <v>-383.1413129399945</v>
      </c>
      <c r="GR89" s="90">
        <v>-689.3419397135095</v>
      </c>
      <c r="GS89" s="90">
        <v>418.318609648589</v>
      </c>
    </row>
    <row r="90" spans="1:201" ht="12">
      <c r="A90" s="59" t="s">
        <v>11</v>
      </c>
      <c r="B90" s="58" t="s">
        <v>21</v>
      </c>
      <c r="F90" s="69">
        <v>0.02126</v>
      </c>
      <c r="G90" s="69">
        <v>0.003854</v>
      </c>
      <c r="H90" s="69">
        <v>0.955703</v>
      </c>
      <c r="I90" s="69">
        <v>0.005149</v>
      </c>
      <c r="J90" s="69">
        <v>0.22276</v>
      </c>
      <c r="K90" s="69">
        <v>0.032998</v>
      </c>
      <c r="L90" s="69">
        <v>0.161172</v>
      </c>
      <c r="M90" s="69">
        <v>1.738497</v>
      </c>
      <c r="N90" s="69">
        <v>0.004211</v>
      </c>
      <c r="O90" s="69">
        <v>0.04807847</v>
      </c>
      <c r="P90" s="69">
        <v>0.02750453</v>
      </c>
      <c r="Q90" s="69">
        <v>0.0029930949164396173</v>
      </c>
      <c r="R90" s="69">
        <v>0.0367173701361566</v>
      </c>
      <c r="S90" s="69">
        <v>0.10409801958378845</v>
      </c>
      <c r="T90" s="69">
        <v>0.02176127</v>
      </c>
      <c r="U90" s="69">
        <v>0.00208392</v>
      </c>
      <c r="V90" s="69">
        <v>0.17068578</v>
      </c>
      <c r="W90" s="69">
        <v>0.08104290494602093</v>
      </c>
      <c r="X90" s="69">
        <v>0.03612357834747757</v>
      </c>
      <c r="Y90" s="69">
        <v>0.06058675968400798</v>
      </c>
      <c r="Z90" s="69">
        <v>0.046619804158677496</v>
      </c>
      <c r="AA90" s="69">
        <v>0.00033658601624804874</v>
      </c>
      <c r="AB90" s="69">
        <v>0.11850097430083756</v>
      </c>
      <c r="AC90" s="69">
        <v>0.14420147963649513</v>
      </c>
      <c r="AD90" s="69">
        <v>0.01386940143282134</v>
      </c>
      <c r="AE90" s="69">
        <v>0.0033609976015440426</v>
      </c>
      <c r="AF90" s="69">
        <v>0.08269849768682276</v>
      </c>
      <c r="AG90" s="69">
        <v>0.0048420378497556595</v>
      </c>
      <c r="AH90" s="69">
        <v>0.011766108043915051</v>
      </c>
      <c r="AI90" s="69">
        <v>0.017281089216173832</v>
      </c>
      <c r="AJ90" s="69">
        <v>0.09367424152225474</v>
      </c>
      <c r="AK90" s="69">
        <v>0.013200610802817531</v>
      </c>
      <c r="AL90" s="69">
        <v>0.013473483457670696</v>
      </c>
      <c r="AM90" s="69">
        <v>0.008463142694442215</v>
      </c>
      <c r="AN90" s="69">
        <v>0.005630177926155108</v>
      </c>
      <c r="AO90" s="69">
        <v>-0.026271112011369536</v>
      </c>
      <c r="AP90" s="69">
        <v>0.030551096838160166</v>
      </c>
      <c r="AQ90" s="69">
        <v>0.011438421876085812</v>
      </c>
      <c r="AR90" s="69">
        <v>0.01883050065715944</v>
      </c>
      <c r="AS90" s="69">
        <v>0.15227198960718052</v>
      </c>
      <c r="AT90" s="69">
        <v>0.0037587856002629285</v>
      </c>
      <c r="AU90" s="69">
        <v>0.13464708174285822</v>
      </c>
      <c r="AV90" s="69">
        <v>0.0055771239929333655</v>
      </c>
      <c r="AW90" s="69">
        <v>0.11219445397272136</v>
      </c>
      <c r="AX90" s="69">
        <v>0.0930456719546457</v>
      </c>
      <c r="AY90" s="69">
        <v>0.2872564096909422</v>
      </c>
      <c r="AZ90" s="69">
        <v>11.13565442846733</v>
      </c>
      <c r="BA90" s="69">
        <v>10.903013433563423</v>
      </c>
      <c r="BB90" s="69">
        <v>1.98748759577656</v>
      </c>
      <c r="BC90" s="69">
        <v>2.1969328071304752</v>
      </c>
      <c r="BD90" s="69">
        <v>3.393965863751517</v>
      </c>
      <c r="BE90" s="69">
        <v>4.734037443964574</v>
      </c>
      <c r="BF90" s="69">
        <v>5.502974746754863</v>
      </c>
      <c r="BG90" s="69">
        <v>4.927830431968281</v>
      </c>
      <c r="BH90" s="69">
        <v>6.234599923692323</v>
      </c>
      <c r="BI90" s="69">
        <v>12.543730499586127</v>
      </c>
      <c r="BJ90" s="69">
        <v>21.605820419222333</v>
      </c>
      <c r="BK90" s="69">
        <v>21.070737130661797</v>
      </c>
      <c r="BL90" s="69">
        <v>25.873477897612556</v>
      </c>
      <c r="BM90" s="69">
        <v>24.024351636999775</v>
      </c>
      <c r="BN90" s="69">
        <v>27.172487460529773</v>
      </c>
      <c r="BO90" s="69">
        <v>31.922234995418176</v>
      </c>
      <c r="BP90" s="69">
        <v>39.98032256326936</v>
      </c>
      <c r="BQ90" s="69">
        <v>44.30264102480455</v>
      </c>
      <c r="BR90" s="69">
        <v>45.069513907228654</v>
      </c>
      <c r="BS90" s="69">
        <v>34.42792300625887</v>
      </c>
      <c r="BT90" s="69">
        <v>20.33964684961085</v>
      </c>
      <c r="BU90" s="69">
        <v>18.53310986453473</v>
      </c>
      <c r="BV90" s="69">
        <v>12.878307487613164</v>
      </c>
      <c r="BW90" s="69">
        <v>12.576789313976173</v>
      </c>
      <c r="BX90" s="69">
        <v>9.352003790465387</v>
      </c>
      <c r="BY90" s="69">
        <v>11.14103512388696</v>
      </c>
      <c r="BZ90" s="69">
        <v>13.507637678987233</v>
      </c>
      <c r="CA90" s="69">
        <v>10.995751912039617</v>
      </c>
      <c r="CB90" s="69">
        <v>10.755529788031447</v>
      </c>
      <c r="CC90" s="69">
        <v>11.581489899900548</v>
      </c>
      <c r="CD90" s="69">
        <v>80.1669145561228</v>
      </c>
      <c r="CE90" s="69">
        <v>82.08730078037122</v>
      </c>
      <c r="CF90" s="69">
        <v>3.607701182493737</v>
      </c>
      <c r="CG90" s="69">
        <v>5.444593897904915</v>
      </c>
      <c r="CH90" s="69">
        <v>4.953192161270977</v>
      </c>
      <c r="CI90" s="69">
        <v>4.213979204838384</v>
      </c>
      <c r="CJ90" s="69">
        <v>5.649005430797396</v>
      </c>
      <c r="CK90" s="69">
        <v>4.005171446041783</v>
      </c>
      <c r="CL90" s="69">
        <v>4.520251241528768</v>
      </c>
      <c r="CM90" s="69">
        <v>4.419661360936774</v>
      </c>
      <c r="CN90" s="69">
        <v>4.332152375877179</v>
      </c>
      <c r="CO90" s="69">
        <v>4.711193568276489</v>
      </c>
      <c r="CP90" s="69">
        <v>6.953335924042392</v>
      </c>
      <c r="CQ90" s="69">
        <v>3.8274201912467807</v>
      </c>
      <c r="CR90" s="69">
        <v>4.417224211173245</v>
      </c>
      <c r="CS90" s="69">
        <v>4.40944577013113</v>
      </c>
      <c r="CT90" s="69">
        <v>4.489565592921461</v>
      </c>
      <c r="CU90" s="69">
        <v>4.319503439822073</v>
      </c>
      <c r="CV90" s="69">
        <v>4.852632120256347</v>
      </c>
      <c r="CW90" s="69">
        <v>4.203442705135747</v>
      </c>
      <c r="CX90" s="69">
        <v>3.4027007273804584</v>
      </c>
      <c r="CY90" s="69">
        <v>5.295384427975203</v>
      </c>
      <c r="CZ90" s="87">
        <v>4.484813910211601</v>
      </c>
      <c r="DA90" s="69">
        <v>7.950479889386537</v>
      </c>
      <c r="DB90" s="69">
        <v>7.6860420894873975</v>
      </c>
      <c r="DC90" s="69">
        <v>6.651963900373591</v>
      </c>
      <c r="DD90" s="69">
        <v>5.663718853125514</v>
      </c>
      <c r="DE90" s="69">
        <v>5.364457983190279</v>
      </c>
      <c r="DF90" s="69">
        <v>21.484325446004608</v>
      </c>
      <c r="DG90" s="69">
        <v>88.21370336383536</v>
      </c>
      <c r="DH90" s="69">
        <v>77.27823721888578</v>
      </c>
      <c r="DI90" s="69">
        <v>81.33289170667096</v>
      </c>
      <c r="DJ90" s="69">
        <v>76.47024351977711</v>
      </c>
      <c r="DK90" s="69">
        <v>85.12328113037982</v>
      </c>
      <c r="DL90" s="69">
        <v>86.41665240339526</v>
      </c>
      <c r="DM90" s="69">
        <v>236.22177557245237</v>
      </c>
      <c r="DN90" s="90">
        <v>225.38530263432955</v>
      </c>
      <c r="DO90" s="90">
        <v>51.71637268922937</v>
      </c>
      <c r="DP90" s="90">
        <v>159.24286982458432</v>
      </c>
      <c r="DQ90" s="90">
        <v>55.22640582804507</v>
      </c>
      <c r="DR90" s="90">
        <v>35.92344765037903</v>
      </c>
      <c r="DS90" s="90">
        <v>69.85171016698847</v>
      </c>
      <c r="DT90" s="90">
        <v>54.179728812807234</v>
      </c>
      <c r="DU90" s="90">
        <v>56.69758266654708</v>
      </c>
      <c r="DV90" s="90">
        <v>57.52670862831305</v>
      </c>
      <c r="DW90" s="90">
        <v>47.94659445473082</v>
      </c>
      <c r="DX90" s="90">
        <v>58.367600309859675</v>
      </c>
      <c r="DY90" s="90">
        <v>57.80092624861248</v>
      </c>
      <c r="DZ90" s="90">
        <v>46.58222942214545</v>
      </c>
      <c r="EA90" s="90">
        <v>49.353937143556536</v>
      </c>
      <c r="EB90" s="90">
        <v>36.77764936401209</v>
      </c>
      <c r="EC90" s="90">
        <v>38.160577777048466</v>
      </c>
      <c r="ED90" s="90">
        <v>33.328405184817136</v>
      </c>
      <c r="EE90" s="90">
        <v>38.45466856857586</v>
      </c>
      <c r="EF90" s="90">
        <v>6.049842418342352</v>
      </c>
      <c r="EG90" s="90">
        <v>-2.052030234864831</v>
      </c>
      <c r="EH90" s="90">
        <v>4.1884028846686485</v>
      </c>
      <c r="EI90" s="90">
        <v>-25.36442046734464</v>
      </c>
      <c r="EJ90" s="90">
        <v>8.209206149564386</v>
      </c>
      <c r="EK90" s="90">
        <v>7.972222585597694</v>
      </c>
      <c r="EL90" s="100">
        <v>2.4714342788644434</v>
      </c>
      <c r="EM90" s="90">
        <v>18.47451242587459</v>
      </c>
      <c r="EN90" s="90">
        <v>14.50452422090894</v>
      </c>
      <c r="EO90" s="90">
        <v>7.246006154317066</v>
      </c>
      <c r="EP90" s="90">
        <v>267.55423744840755</v>
      </c>
      <c r="EQ90" s="90">
        <v>265.09653039314526</v>
      </c>
      <c r="ER90" s="90">
        <v>263.7045004663149</v>
      </c>
      <c r="ES90" s="90">
        <v>269.3706571035007</v>
      </c>
      <c r="ET90" s="90">
        <v>255.7298127844664</v>
      </c>
      <c r="EU90" s="90">
        <v>275.64818242186135</v>
      </c>
      <c r="EV90" s="90">
        <v>268.16152774843675</v>
      </c>
      <c r="EW90" s="90">
        <v>269.07941142232687</v>
      </c>
      <c r="EX90" s="90">
        <v>305.98808882745413</v>
      </c>
      <c r="EY90" s="90">
        <v>305.5293518919595</v>
      </c>
      <c r="EZ90" s="90">
        <v>45.129394697454394</v>
      </c>
      <c r="FA90" s="90">
        <v>38.80776547082883</v>
      </c>
      <c r="FB90" s="90">
        <v>23.842107034308047</v>
      </c>
      <c r="FC90" s="90">
        <v>42.690410850439605</v>
      </c>
      <c r="FD90" s="90">
        <v>37.69053114159933</v>
      </c>
      <c r="FE90" s="90">
        <v>21.764585098859488</v>
      </c>
      <c r="FF90" s="90">
        <v>46.296096631691455</v>
      </c>
      <c r="FG90" s="90">
        <v>32.984658240362094</v>
      </c>
      <c r="FH90" s="90">
        <v>46.93566622177662</v>
      </c>
      <c r="FI90" s="90">
        <v>30.877507463776215</v>
      </c>
      <c r="FJ90" s="90">
        <v>33.13117633271965</v>
      </c>
      <c r="FK90" s="90">
        <v>34.40329257244237</v>
      </c>
      <c r="FL90" s="90">
        <v>103.06138411830167</v>
      </c>
      <c r="FM90" s="90">
        <v>111.53917911359824</v>
      </c>
      <c r="FN90" s="90">
        <v>49.71573164333883</v>
      </c>
      <c r="FO90" s="90">
        <v>72.46912872671103</v>
      </c>
      <c r="FP90" s="90">
        <v>54.56256087127</v>
      </c>
      <c r="FQ90" s="90">
        <v>43.07034271356905</v>
      </c>
      <c r="FR90" s="90">
        <v>57.158367694022</v>
      </c>
      <c r="FS90" s="90">
        <v>54.51988423255466</v>
      </c>
      <c r="FT90" s="90">
        <v>50.47386329379066</v>
      </c>
      <c r="FU90" s="90">
        <v>47.53715061350045</v>
      </c>
      <c r="FV90" s="90">
        <v>37.836356521466946</v>
      </c>
      <c r="FW90" s="90">
        <v>37.09943253607403</v>
      </c>
      <c r="FX90" s="90">
        <v>43.52430615296871</v>
      </c>
      <c r="FY90" s="90">
        <v>25.442846589635657</v>
      </c>
      <c r="FZ90" s="90">
        <v>20.749534966881374</v>
      </c>
      <c r="GA90" s="90">
        <v>24.377070604992063</v>
      </c>
      <c r="GB90" s="90">
        <v>28.59283673118987</v>
      </c>
      <c r="GC90" s="90">
        <v>31.017530588337443</v>
      </c>
      <c r="GD90" s="90">
        <v>31.836816455567</v>
      </c>
      <c r="GE90" s="90">
        <v>26.840560780078867</v>
      </c>
      <c r="GF90" s="90">
        <v>25.606843577453446</v>
      </c>
      <c r="GG90" s="90">
        <v>19.02130826689345</v>
      </c>
      <c r="GH90" s="90">
        <v>15.807935661142208</v>
      </c>
      <c r="GI90" s="90">
        <v>18.395802188913176</v>
      </c>
      <c r="GJ90" s="90">
        <v>17.087669831031135</v>
      </c>
      <c r="GK90" s="90">
        <v>616.8491849228518</v>
      </c>
      <c r="GL90" s="90">
        <v>16.282762479436137</v>
      </c>
      <c r="GM90" s="90">
        <v>19.492713004495727</v>
      </c>
      <c r="GN90" s="90">
        <v>22.365915588861238</v>
      </c>
      <c r="GO90" s="90">
        <v>23.121360867942183</v>
      </c>
      <c r="GP90" s="90">
        <v>25.228115033300714</v>
      </c>
      <c r="GQ90" s="90">
        <v>26.715005563406862</v>
      </c>
      <c r="GR90" s="90">
        <v>15.93282144076109</v>
      </c>
      <c r="GS90" s="90">
        <v>15.412956297477919</v>
      </c>
    </row>
    <row r="91" spans="1:201" ht="12">
      <c r="A91" s="59" t="s">
        <v>13</v>
      </c>
      <c r="B91" s="58" t="s">
        <v>22</v>
      </c>
      <c r="F91" s="69">
        <v>445.9110076</v>
      </c>
      <c r="G91" s="69">
        <v>329.9555</v>
      </c>
      <c r="H91" s="69">
        <v>421.639434</v>
      </c>
      <c r="I91" s="69">
        <v>355.695665</v>
      </c>
      <c r="J91" s="69">
        <v>268.578413</v>
      </c>
      <c r="K91" s="69">
        <v>533.111092</v>
      </c>
      <c r="L91" s="69">
        <v>1091.332847</v>
      </c>
      <c r="M91" s="69">
        <v>272.34238</v>
      </c>
      <c r="N91" s="69">
        <v>394.791504</v>
      </c>
      <c r="O91" s="69">
        <v>392.961925</v>
      </c>
      <c r="P91" s="69">
        <v>265.94864999000004</v>
      </c>
      <c r="Q91" s="69">
        <v>456.952913579688</v>
      </c>
      <c r="R91" s="69">
        <v>390.79246425331996</v>
      </c>
      <c r="S91" s="69">
        <v>398.48280343296</v>
      </c>
      <c r="T91" s="69">
        <v>367.51442195</v>
      </c>
      <c r="U91" s="69">
        <v>260.94461441</v>
      </c>
      <c r="V91" s="69">
        <v>96.47242963</v>
      </c>
      <c r="W91" s="69">
        <v>416.94518773318</v>
      </c>
      <c r="X91" s="69">
        <v>682.8008269729901</v>
      </c>
      <c r="Y91" s="69">
        <v>504.364711473731</v>
      </c>
      <c r="Z91" s="69">
        <v>182.259508991788</v>
      </c>
      <c r="AA91" s="69">
        <v>220.22020042245</v>
      </c>
      <c r="AB91" s="69">
        <v>291.985147087462</v>
      </c>
      <c r="AC91" s="69">
        <v>272.299308483518</v>
      </c>
      <c r="AD91" s="69">
        <v>493.82631300779997</v>
      </c>
      <c r="AE91" s="69">
        <v>418.24542516903597</v>
      </c>
      <c r="AF91" s="69">
        <v>314.87999908565496</v>
      </c>
      <c r="AG91" s="69">
        <v>453.92183600586395</v>
      </c>
      <c r="AH91" s="69">
        <v>376.228940144649</v>
      </c>
      <c r="AI91" s="69">
        <v>420.34895027880003</v>
      </c>
      <c r="AJ91" s="69">
        <v>728.2766574886807</v>
      </c>
      <c r="AK91" s="69">
        <v>272.40274166016764</v>
      </c>
      <c r="AL91" s="69">
        <v>258.3429079117732</v>
      </c>
      <c r="AM91" s="69">
        <v>495.4900161315934</v>
      </c>
      <c r="AN91" s="69">
        <v>258.4752147831184</v>
      </c>
      <c r="AO91" s="69">
        <v>272.0617926261807</v>
      </c>
      <c r="AP91" s="69">
        <v>276.6412341618376</v>
      </c>
      <c r="AQ91" s="69">
        <v>651.0071744528074</v>
      </c>
      <c r="AR91" s="69">
        <v>404.7073616680466</v>
      </c>
      <c r="AS91" s="69">
        <v>484.3165048845927</v>
      </c>
      <c r="AT91" s="69">
        <v>793.4151610846262</v>
      </c>
      <c r="AU91" s="69">
        <v>821.2883370111465</v>
      </c>
      <c r="AV91" s="69">
        <v>950.435292324001</v>
      </c>
      <c r="AW91" s="69">
        <v>1114.24505472407</v>
      </c>
      <c r="AX91" s="69">
        <v>1247.464019557914</v>
      </c>
      <c r="AY91" s="69">
        <v>1235.772658976753</v>
      </c>
      <c r="AZ91" s="69">
        <v>1197.7485672992952</v>
      </c>
      <c r="BA91" s="69">
        <v>1244.09219098596</v>
      </c>
      <c r="BB91" s="69">
        <v>1237.834905430622</v>
      </c>
      <c r="BC91" s="69">
        <v>1198.3907236203606</v>
      </c>
      <c r="BD91" s="69">
        <v>1366.5519719266424</v>
      </c>
      <c r="BE91" s="69">
        <v>1481.9940852989878</v>
      </c>
      <c r="BF91" s="69">
        <v>2047.525288167168</v>
      </c>
      <c r="BG91" s="69">
        <v>2563.3666189550004</v>
      </c>
      <c r="BH91" s="69">
        <v>1855.1533935795592</v>
      </c>
      <c r="BI91" s="69">
        <v>2122.903997574432</v>
      </c>
      <c r="BJ91" s="69">
        <v>2182.5181191527045</v>
      </c>
      <c r="BK91" s="69">
        <v>2206.322705554733</v>
      </c>
      <c r="BL91" s="69">
        <v>2662.4048273519325</v>
      </c>
      <c r="BM91" s="69">
        <v>2616.4494470439795</v>
      </c>
      <c r="BN91" s="69">
        <v>1870.8416018207831</v>
      </c>
      <c r="BO91" s="69">
        <v>1983.5266571872498</v>
      </c>
      <c r="BP91" s="69">
        <v>2026.3052581209597</v>
      </c>
      <c r="BQ91" s="69">
        <v>2035.89372337797</v>
      </c>
      <c r="BR91" s="69">
        <v>1762.3269887757258</v>
      </c>
      <c r="BS91" s="69">
        <v>1661.7009368001925</v>
      </c>
      <c r="BT91" s="69">
        <v>2153.4922521890176</v>
      </c>
      <c r="BU91" s="69">
        <v>1854.5052566708416</v>
      </c>
      <c r="BV91" s="69">
        <v>1923.0049015746652</v>
      </c>
      <c r="BW91" s="69">
        <v>2115.7227215631124</v>
      </c>
      <c r="BX91" s="69">
        <v>2237.7129358858415</v>
      </c>
      <c r="BY91" s="69">
        <v>2265.8622741357062</v>
      </c>
      <c r="BZ91" s="69">
        <v>2432.4129745880346</v>
      </c>
      <c r="CA91" s="69">
        <v>2383.3635792400714</v>
      </c>
      <c r="CB91" s="69">
        <v>2584.893169818004</v>
      </c>
      <c r="CC91" s="69">
        <v>2580.802952699802</v>
      </c>
      <c r="CD91" s="69">
        <v>2171.4324017187823</v>
      </c>
      <c r="CE91" s="69">
        <v>2411.9604108556687</v>
      </c>
      <c r="CF91" s="69">
        <v>2410.7295458174444</v>
      </c>
      <c r="CG91" s="69">
        <v>2469.470535926745</v>
      </c>
      <c r="CH91" s="69">
        <v>2539.892784369494</v>
      </c>
      <c r="CI91" s="69">
        <v>2797.277957350412</v>
      </c>
      <c r="CJ91" s="69">
        <v>3053.7992785664724</v>
      </c>
      <c r="CK91" s="69">
        <v>2819.5580472007264</v>
      </c>
      <c r="CL91" s="69">
        <v>2845.957519288442</v>
      </c>
      <c r="CM91" s="69">
        <v>2736.555251149173</v>
      </c>
      <c r="CN91" s="69">
        <v>2403.89167525758</v>
      </c>
      <c r="CO91" s="69">
        <v>1824.6683615258012</v>
      </c>
      <c r="CP91" s="69">
        <v>1860.2929322582029</v>
      </c>
      <c r="CQ91" s="69">
        <v>2112.2378656300034</v>
      </c>
      <c r="CR91" s="69">
        <v>2208.396799734278</v>
      </c>
      <c r="CS91" s="69">
        <v>2177.26814090761</v>
      </c>
      <c r="CT91" s="69">
        <v>1945.9959830027503</v>
      </c>
      <c r="CU91" s="69">
        <v>2382.5292457396963</v>
      </c>
      <c r="CV91" s="69">
        <v>2402.85287076034</v>
      </c>
      <c r="CW91" s="69">
        <v>2465.4946883707994</v>
      </c>
      <c r="CX91" s="69">
        <v>2959.9916160835855</v>
      </c>
      <c r="CY91" s="69">
        <v>2750.42528241022</v>
      </c>
      <c r="CZ91" s="87">
        <v>2277.46678872916</v>
      </c>
      <c r="DA91" s="69">
        <v>1573.89917294589</v>
      </c>
      <c r="DB91" s="69">
        <v>1176.9486824607402</v>
      </c>
      <c r="DC91" s="69">
        <v>1229.750584151502</v>
      </c>
      <c r="DD91" s="69">
        <v>916.0039666262749</v>
      </c>
      <c r="DE91" s="69">
        <v>650.4926785183451</v>
      </c>
      <c r="DF91" s="69">
        <v>478.51383228148</v>
      </c>
      <c r="DG91" s="69">
        <v>371.878932344592</v>
      </c>
      <c r="DH91" s="69">
        <v>332.005876896836</v>
      </c>
      <c r="DI91" s="69">
        <v>343.060414959077</v>
      </c>
      <c r="DJ91" s="69">
        <v>350.33846344</v>
      </c>
      <c r="DK91" s="69">
        <v>69.065593</v>
      </c>
      <c r="DL91" s="69">
        <v>212.8634227200012</v>
      </c>
      <c r="DM91" s="69">
        <v>64.1647816182007</v>
      </c>
      <c r="DN91" s="90">
        <v>51.1292238040098</v>
      </c>
      <c r="DO91" s="90">
        <v>118.96593132042157</v>
      </c>
      <c r="DP91" s="90">
        <v>92.83552427994063</v>
      </c>
      <c r="DQ91" s="90">
        <v>99.44144312635481</v>
      </c>
      <c r="DR91" s="90">
        <v>135.28289482318746</v>
      </c>
      <c r="DS91" s="90">
        <v>102.59566399610787</v>
      </c>
      <c r="DT91" s="90">
        <v>129.39673999677038</v>
      </c>
      <c r="DU91" s="90">
        <v>220.98923683283445</v>
      </c>
      <c r="DV91" s="90">
        <v>481.1491169028949</v>
      </c>
      <c r="DW91" s="90">
        <v>482.84354268099486</v>
      </c>
      <c r="DX91" s="90">
        <v>103.1316641937116</v>
      </c>
      <c r="DY91" s="90">
        <v>115.64076295982541</v>
      </c>
      <c r="DZ91" s="90">
        <v>384.61843549436634</v>
      </c>
      <c r="EA91" s="90">
        <v>416.1524402358067</v>
      </c>
      <c r="EB91" s="90">
        <v>109.63355536615236</v>
      </c>
      <c r="EC91" s="90">
        <v>134.5229533252929</v>
      </c>
      <c r="ED91" s="90">
        <v>225.87084703843215</v>
      </c>
      <c r="EE91" s="90">
        <v>136.81154826733842</v>
      </c>
      <c r="EF91" s="90">
        <v>124.7559633455601</v>
      </c>
      <c r="EG91" s="90">
        <v>205.77022631964635</v>
      </c>
      <c r="EH91" s="90">
        <v>129.93029836761875</v>
      </c>
      <c r="EI91" s="90">
        <v>126.07957278537847</v>
      </c>
      <c r="EJ91" s="90">
        <v>132.1911143290252</v>
      </c>
      <c r="EK91" s="90">
        <v>138.9938812526251</v>
      </c>
      <c r="EL91" s="100">
        <v>206.7322830202465</v>
      </c>
      <c r="EM91" s="90">
        <v>59.637692544617245</v>
      </c>
      <c r="EN91" s="90">
        <v>135.39354524209193</v>
      </c>
      <c r="EO91" s="90">
        <v>118.44287213854552</v>
      </c>
      <c r="EP91" s="90">
        <v>139.78643754697865</v>
      </c>
      <c r="EQ91" s="90">
        <v>145.18974603561458</v>
      </c>
      <c r="ER91" s="90">
        <v>140.23026766379525</v>
      </c>
      <c r="ES91" s="90">
        <v>140.7130319924956</v>
      </c>
      <c r="ET91" s="90">
        <v>139.95242839230008</v>
      </c>
      <c r="EU91" s="90">
        <v>139.20154681745097</v>
      </c>
      <c r="EV91" s="90">
        <v>133.56783562287433</v>
      </c>
      <c r="EW91" s="90">
        <v>133.59779727776038</v>
      </c>
      <c r="EX91" s="90">
        <v>269.1347172300234</v>
      </c>
      <c r="EY91" s="90">
        <v>289.9384227731515</v>
      </c>
      <c r="EZ91" s="90">
        <v>45.201843480408996</v>
      </c>
      <c r="FA91" s="90">
        <v>127.89004626479385</v>
      </c>
      <c r="FB91" s="90">
        <v>125.40532472484117</v>
      </c>
      <c r="FC91" s="90">
        <v>34.04838332159719</v>
      </c>
      <c r="FD91" s="90">
        <v>49.16850245278269</v>
      </c>
      <c r="FE91" s="90">
        <v>70.20217428938476</v>
      </c>
      <c r="FF91" s="90">
        <v>672.7081417245969</v>
      </c>
      <c r="FG91" s="90">
        <v>499.84030479900326</v>
      </c>
      <c r="FH91" s="90">
        <v>481.10700200644953</v>
      </c>
      <c r="FI91" s="90">
        <v>407.79321830359214</v>
      </c>
      <c r="FJ91" s="90">
        <v>621.2378609053336</v>
      </c>
      <c r="FK91" s="90">
        <v>886.0080076858436</v>
      </c>
      <c r="FL91" s="90">
        <v>978.3215998772475</v>
      </c>
      <c r="FM91" s="90">
        <v>846.0971970232883</v>
      </c>
      <c r="FN91" s="90">
        <v>595.8084713819434</v>
      </c>
      <c r="FO91" s="90">
        <v>615.9376993146312</v>
      </c>
      <c r="FP91" s="90">
        <v>681.1191449509</v>
      </c>
      <c r="FQ91" s="90">
        <v>641.1356355923406</v>
      </c>
      <c r="FR91" s="90">
        <v>689.8534602935999</v>
      </c>
      <c r="FS91" s="90">
        <v>947.5864725006476</v>
      </c>
      <c r="FT91" s="90">
        <v>589.5582309726851</v>
      </c>
      <c r="FU91" s="90">
        <v>524.3312569336621</v>
      </c>
      <c r="FV91" s="90">
        <v>672.9850128462631</v>
      </c>
      <c r="FW91" s="90">
        <v>842.1441642483259</v>
      </c>
      <c r="FX91" s="90">
        <v>861.2168608789652</v>
      </c>
      <c r="FY91" s="90">
        <v>859.1143519451334</v>
      </c>
      <c r="FZ91" s="90">
        <v>778.7908256768194</v>
      </c>
      <c r="GA91" s="90">
        <v>780.1952905753408</v>
      </c>
      <c r="GB91" s="90">
        <v>884.3629217548734</v>
      </c>
      <c r="GC91" s="90">
        <v>711.753225093018</v>
      </c>
      <c r="GD91" s="90">
        <v>839.4049665360004</v>
      </c>
      <c r="GE91" s="90">
        <v>742.6710516789343</v>
      </c>
      <c r="GF91" s="90">
        <v>414.79083554292197</v>
      </c>
      <c r="GG91" s="90">
        <v>174.42894135576333</v>
      </c>
      <c r="GH91" s="90">
        <v>661.3586050458063</v>
      </c>
      <c r="GI91" s="90">
        <v>267.6831376314567</v>
      </c>
      <c r="GJ91" s="90">
        <v>270.4221302925383</v>
      </c>
      <c r="GK91" s="90">
        <v>274.8013644782486</v>
      </c>
      <c r="GL91" s="90">
        <v>322.5651471171419</v>
      </c>
      <c r="GM91" s="90">
        <v>340.7122590631675</v>
      </c>
      <c r="GN91" s="90">
        <v>673.3852054423585</v>
      </c>
      <c r="GO91" s="90">
        <v>358.31012011082987</v>
      </c>
      <c r="GP91" s="90">
        <v>339.41805625829943</v>
      </c>
      <c r="GQ91" s="90">
        <v>386.30201201511085</v>
      </c>
      <c r="GR91" s="90">
        <v>425.6263164123911</v>
      </c>
      <c r="GS91" s="90">
        <v>400.46611890992375</v>
      </c>
    </row>
    <row r="92" spans="3:201" ht="12.75">
      <c r="C92" s="61" t="s">
        <v>15</v>
      </c>
      <c r="F92" s="69">
        <v>427.3498046</v>
      </c>
      <c r="G92" s="69">
        <v>313.950441</v>
      </c>
      <c r="H92" s="69">
        <v>405.642905</v>
      </c>
      <c r="I92" s="69">
        <v>355.581908</v>
      </c>
      <c r="J92" s="69">
        <v>268.578413</v>
      </c>
      <c r="K92" s="69">
        <v>532.620389</v>
      </c>
      <c r="L92" s="69">
        <v>1091.332847</v>
      </c>
      <c r="M92" s="69">
        <v>272.34238</v>
      </c>
      <c r="N92" s="69">
        <v>394.791504</v>
      </c>
      <c r="O92" s="69">
        <v>392.961925</v>
      </c>
      <c r="P92" s="69">
        <v>238.12772199</v>
      </c>
      <c r="Q92" s="69">
        <v>456.952913579688</v>
      </c>
      <c r="R92" s="69">
        <v>390.79246425331996</v>
      </c>
      <c r="S92" s="69">
        <v>398.48280343296</v>
      </c>
      <c r="T92" s="69">
        <v>345.39852295</v>
      </c>
      <c r="U92" s="69">
        <v>239.63340041</v>
      </c>
      <c r="V92" s="69">
        <v>74.47482463</v>
      </c>
      <c r="W92" s="69">
        <v>393.14047173318</v>
      </c>
      <c r="X92" s="69">
        <v>621.7745749729901</v>
      </c>
      <c r="Y92" s="69">
        <v>480.833440473731</v>
      </c>
      <c r="Z92" s="69">
        <v>182.259508991788</v>
      </c>
      <c r="AA92" s="69">
        <v>194.30927342245002</v>
      </c>
      <c r="AB92" s="69">
        <v>180.074018087462</v>
      </c>
      <c r="AC92" s="69">
        <v>185.452619483518</v>
      </c>
      <c r="AD92" s="69">
        <v>377.48814600779997</v>
      </c>
      <c r="AE92" s="69">
        <v>391.92907516903597</v>
      </c>
      <c r="AF92" s="69">
        <v>288.472023085655</v>
      </c>
      <c r="AG92" s="69">
        <v>427.44925700586396</v>
      </c>
      <c r="AH92" s="69">
        <v>376.228940144649</v>
      </c>
      <c r="AI92" s="69">
        <v>420.34895027880003</v>
      </c>
      <c r="AJ92" s="69">
        <v>728.2766574886807</v>
      </c>
      <c r="AK92" s="69">
        <v>272.40274166016764</v>
      </c>
      <c r="AL92" s="69">
        <v>258.3429079117732</v>
      </c>
      <c r="AM92" s="69">
        <v>495.4900161315934</v>
      </c>
      <c r="AN92" s="69">
        <v>258.4752147831184</v>
      </c>
      <c r="AO92" s="69">
        <v>272.0617926261807</v>
      </c>
      <c r="AP92" s="69">
        <v>276.6412341618376</v>
      </c>
      <c r="AQ92" s="69">
        <v>651.0071744528074</v>
      </c>
      <c r="AR92" s="69">
        <v>404.7073616680466</v>
      </c>
      <c r="AS92" s="69">
        <v>484.3165048845927</v>
      </c>
      <c r="AT92" s="69">
        <v>793.4151610846262</v>
      </c>
      <c r="AU92" s="69">
        <v>821.2883370111465</v>
      </c>
      <c r="AV92" s="69">
        <v>950.435292324001</v>
      </c>
      <c r="AW92" s="69">
        <v>1114.24505472407</v>
      </c>
      <c r="AX92" s="69">
        <v>1247.464019557914</v>
      </c>
      <c r="AY92" s="69">
        <v>1235.772658976753</v>
      </c>
      <c r="AZ92" s="69">
        <v>1197.7485672992952</v>
      </c>
      <c r="BA92" s="69">
        <v>1244.09219098596</v>
      </c>
      <c r="BB92" s="69">
        <v>1237.834905430622</v>
      </c>
      <c r="BC92" s="69">
        <v>1198.3907236203606</v>
      </c>
      <c r="BD92" s="69">
        <v>1366.5519719266424</v>
      </c>
      <c r="BE92" s="69">
        <v>1481.9940852989878</v>
      </c>
      <c r="BF92" s="69">
        <v>2047.525288167168</v>
      </c>
      <c r="BG92" s="69">
        <v>2563.3666189550004</v>
      </c>
      <c r="BH92" s="69">
        <v>1855.1533935795592</v>
      </c>
      <c r="BI92" s="69">
        <v>2122.903997574432</v>
      </c>
      <c r="BJ92" s="69">
        <v>2182.5181191527045</v>
      </c>
      <c r="BK92" s="69">
        <v>2206.322705554733</v>
      </c>
      <c r="BL92" s="69">
        <v>2662.4048273519325</v>
      </c>
      <c r="BM92" s="69">
        <v>2616.4494470439795</v>
      </c>
      <c r="BN92" s="69">
        <v>1870.8416018207831</v>
      </c>
      <c r="BO92" s="69">
        <v>1983.5266571872498</v>
      </c>
      <c r="BP92" s="69">
        <v>2026.3052581209597</v>
      </c>
      <c r="BQ92" s="69">
        <v>2035.89372337797</v>
      </c>
      <c r="BR92" s="69">
        <v>1762.3269887757258</v>
      </c>
      <c r="BS92" s="69">
        <v>1661.7009368001925</v>
      </c>
      <c r="BT92" s="69">
        <v>2153.4922521890176</v>
      </c>
      <c r="BU92" s="69">
        <v>1854.5052566708416</v>
      </c>
      <c r="BV92" s="69">
        <v>1923.0049015746652</v>
      </c>
      <c r="BW92" s="69">
        <v>2115.7227215631124</v>
      </c>
      <c r="BX92" s="69">
        <v>2237.7129358858415</v>
      </c>
      <c r="BY92" s="69">
        <v>2265.8622741357062</v>
      </c>
      <c r="BZ92" s="69">
        <v>2432.4129745880346</v>
      </c>
      <c r="CA92" s="69">
        <v>2383.3635792400714</v>
      </c>
      <c r="CB92" s="69">
        <v>2584.893169818004</v>
      </c>
      <c r="CC92" s="69">
        <v>2580.802952699802</v>
      </c>
      <c r="CD92" s="69">
        <v>2171.4324017187823</v>
      </c>
      <c r="CE92" s="69">
        <v>2411.9604108556687</v>
      </c>
      <c r="CF92" s="69">
        <v>2410.7295458174444</v>
      </c>
      <c r="CG92" s="69">
        <v>2469.470535926745</v>
      </c>
      <c r="CH92" s="69">
        <v>2539.892784369494</v>
      </c>
      <c r="CI92" s="69">
        <v>2797.277957350412</v>
      </c>
      <c r="CJ92" s="69">
        <v>3053.7992785664724</v>
      </c>
      <c r="CK92" s="69">
        <v>2819.5580472007264</v>
      </c>
      <c r="CL92" s="69">
        <v>2845.957519288442</v>
      </c>
      <c r="CM92" s="69">
        <v>2736.555251149173</v>
      </c>
      <c r="CN92" s="69">
        <v>2403.89167525758</v>
      </c>
      <c r="CO92" s="69">
        <v>1824.6683615258012</v>
      </c>
      <c r="CP92" s="69">
        <v>1860.2929322582029</v>
      </c>
      <c r="CQ92" s="69">
        <v>2112.2378656300034</v>
      </c>
      <c r="CR92" s="69">
        <v>2208.396799734278</v>
      </c>
      <c r="CS92" s="69">
        <v>2177.26814090761</v>
      </c>
      <c r="CT92" s="69">
        <v>1945.9959830027503</v>
      </c>
      <c r="CU92" s="69">
        <v>2382.5292457396963</v>
      </c>
      <c r="CV92" s="69">
        <v>2402.85287076034</v>
      </c>
      <c r="CW92" s="69">
        <v>2465.4946883707994</v>
      </c>
      <c r="CX92" s="69">
        <v>2959.9916160835855</v>
      </c>
      <c r="CY92" s="69">
        <v>2750.42528241022</v>
      </c>
      <c r="CZ92" s="87">
        <v>2277.46678872916</v>
      </c>
      <c r="DA92" s="69">
        <v>1573.89917294589</v>
      </c>
      <c r="DB92" s="69">
        <v>1176.9486824607402</v>
      </c>
      <c r="DC92" s="69">
        <v>1229.750584151502</v>
      </c>
      <c r="DD92" s="69">
        <v>916.0039666262749</v>
      </c>
      <c r="DE92" s="69">
        <v>650.4926785183451</v>
      </c>
      <c r="DF92" s="69">
        <v>478.51383228148</v>
      </c>
      <c r="DG92" s="69">
        <v>371.878932344592</v>
      </c>
      <c r="DH92" s="69">
        <v>332.005876896836</v>
      </c>
      <c r="DI92" s="69">
        <v>343.060414959077</v>
      </c>
      <c r="DJ92" s="69">
        <v>350.33846344</v>
      </c>
      <c r="DK92" s="69">
        <v>69.065593</v>
      </c>
      <c r="DL92" s="69">
        <v>212.8634227200012</v>
      </c>
      <c r="DM92" s="69">
        <v>64.1647816182007</v>
      </c>
      <c r="DN92" s="90">
        <v>51.1292238040098</v>
      </c>
      <c r="DO92" s="90">
        <v>118.96593132042157</v>
      </c>
      <c r="DP92" s="90">
        <v>92.83552427994063</v>
      </c>
      <c r="DQ92" s="90">
        <v>99.44144312635481</v>
      </c>
      <c r="DR92" s="90">
        <v>135.28289482318746</v>
      </c>
      <c r="DS92" s="90">
        <v>102.59566399610787</v>
      </c>
      <c r="DT92" s="90">
        <v>129.39673999677038</v>
      </c>
      <c r="DU92" s="90">
        <v>220.98923683283445</v>
      </c>
      <c r="DV92" s="90">
        <v>481.1491169028949</v>
      </c>
      <c r="DW92" s="90">
        <v>482.84354268099486</v>
      </c>
      <c r="DX92" s="90">
        <v>103.1316641937116</v>
      </c>
      <c r="DY92" s="90">
        <v>115.64076295982541</v>
      </c>
      <c r="DZ92" s="90">
        <v>384.61843549436634</v>
      </c>
      <c r="EA92" s="90">
        <v>416.1524402358067</v>
      </c>
      <c r="EB92" s="90">
        <v>109.63355536615236</v>
      </c>
      <c r="EC92" s="90">
        <v>134.5229533252929</v>
      </c>
      <c r="ED92" s="90">
        <v>225.87084703843215</v>
      </c>
      <c r="EE92" s="90">
        <v>136.81154826733842</v>
      </c>
      <c r="EF92" s="90">
        <v>124.7559633455601</v>
      </c>
      <c r="EG92" s="90">
        <v>205.77022631964635</v>
      </c>
      <c r="EH92" s="90">
        <v>129.93029836761875</v>
      </c>
      <c r="EI92" s="90">
        <v>126.07957278537847</v>
      </c>
      <c r="EJ92" s="90">
        <v>132.1911143290252</v>
      </c>
      <c r="EK92" s="90">
        <v>138.9938812526251</v>
      </c>
      <c r="EL92" s="100">
        <v>206.7322830202465</v>
      </c>
      <c r="EM92" s="90">
        <v>59.637692544617245</v>
      </c>
      <c r="EN92" s="90">
        <v>135.39354524209193</v>
      </c>
      <c r="EO92" s="90">
        <v>118.44287213854552</v>
      </c>
      <c r="EP92" s="90">
        <v>139.78643754697865</v>
      </c>
      <c r="EQ92" s="90">
        <v>145.18974603561458</v>
      </c>
      <c r="ER92" s="90">
        <v>140.23026766379525</v>
      </c>
      <c r="ES92" s="90">
        <v>140.7130319924956</v>
      </c>
      <c r="ET92" s="90">
        <v>139.95242839230008</v>
      </c>
      <c r="EU92" s="90">
        <v>139.20154681745097</v>
      </c>
      <c r="EV92" s="90">
        <v>133.56783562287433</v>
      </c>
      <c r="EW92" s="90">
        <v>133.59779727776038</v>
      </c>
      <c r="EX92" s="90">
        <v>269.1347172300234</v>
      </c>
      <c r="EY92" s="90">
        <v>289.9384227731515</v>
      </c>
      <c r="EZ92" s="90">
        <v>45.201843480408996</v>
      </c>
      <c r="FA92" s="90">
        <v>127.89004626479385</v>
      </c>
      <c r="FB92" s="90">
        <v>125.40532472484117</v>
      </c>
      <c r="FC92" s="90">
        <v>34.04838332159719</v>
      </c>
      <c r="FD92" s="90">
        <v>49.16850245278269</v>
      </c>
      <c r="FE92" s="90">
        <v>70.20217428938476</v>
      </c>
      <c r="FF92" s="90">
        <v>672.7081417245969</v>
      </c>
      <c r="FG92" s="90">
        <v>499.84030479900326</v>
      </c>
      <c r="FH92" s="90">
        <v>481.10700200644953</v>
      </c>
      <c r="FI92" s="90">
        <v>407.79321830359214</v>
      </c>
      <c r="FJ92" s="90">
        <v>621.2378609053336</v>
      </c>
      <c r="FK92" s="90">
        <v>886.0080076858436</v>
      </c>
      <c r="FL92" s="90">
        <v>978.3215998772475</v>
      </c>
      <c r="FM92" s="90">
        <v>846.0971970232883</v>
      </c>
      <c r="FN92" s="90">
        <v>595.8084713819434</v>
      </c>
      <c r="FO92" s="90">
        <v>615.9376993146312</v>
      </c>
      <c r="FP92" s="90">
        <v>681.1191449509</v>
      </c>
      <c r="FQ92" s="90">
        <v>641.1356355923406</v>
      </c>
      <c r="FR92" s="90">
        <v>689.8534602935999</v>
      </c>
      <c r="FS92" s="90">
        <v>947.5864725006476</v>
      </c>
      <c r="FT92" s="90">
        <v>589.5582309726851</v>
      </c>
      <c r="FU92" s="90">
        <v>524.3312569336621</v>
      </c>
      <c r="FV92" s="90">
        <v>672.9850128462631</v>
      </c>
      <c r="FW92" s="90">
        <v>842.1441642483259</v>
      </c>
      <c r="FX92" s="90">
        <v>861.2168608789652</v>
      </c>
      <c r="FY92" s="90">
        <v>859.1143519451334</v>
      </c>
      <c r="FZ92" s="90">
        <v>778.7908256768194</v>
      </c>
      <c r="GA92" s="90">
        <v>780.1952905753408</v>
      </c>
      <c r="GB92" s="90">
        <v>884.3629217548734</v>
      </c>
      <c r="GC92" s="90">
        <v>711.753225093018</v>
      </c>
      <c r="GD92" s="90">
        <v>839.4049665360004</v>
      </c>
      <c r="GE92" s="90">
        <v>742.6710516789343</v>
      </c>
      <c r="GF92" s="90">
        <v>414.79083554292197</v>
      </c>
      <c r="GG92" s="90">
        <v>174.42894135576333</v>
      </c>
      <c r="GH92" s="90">
        <v>661.3586050458063</v>
      </c>
      <c r="GI92" s="90">
        <v>267.6831376314567</v>
      </c>
      <c r="GJ92" s="90">
        <v>270.4221302925383</v>
      </c>
      <c r="GK92" s="90">
        <v>274.8013644782486</v>
      </c>
      <c r="GL92" s="90">
        <v>322.5651471171419</v>
      </c>
      <c r="GM92" s="90">
        <v>340.7122590631675</v>
      </c>
      <c r="GN92" s="90">
        <v>673.3852054423585</v>
      </c>
      <c r="GO92" s="90">
        <v>358.31012011082987</v>
      </c>
      <c r="GP92" s="90">
        <v>339.41805625829943</v>
      </c>
      <c r="GQ92" s="90">
        <v>386.30201201511085</v>
      </c>
      <c r="GR92" s="90">
        <v>425.6263164123911</v>
      </c>
      <c r="GS92" s="90">
        <v>400.46611890992375</v>
      </c>
    </row>
    <row r="93" spans="3:201" ht="12.75">
      <c r="C93" s="61" t="s">
        <v>16</v>
      </c>
      <c r="F93" s="69">
        <v>18.561203</v>
      </c>
      <c r="G93" s="69">
        <v>16.005059</v>
      </c>
      <c r="H93" s="69">
        <v>15.996529</v>
      </c>
      <c r="I93" s="69">
        <v>0.113757</v>
      </c>
      <c r="J93" s="69">
        <v>0</v>
      </c>
      <c r="K93" s="69">
        <v>0.490703</v>
      </c>
      <c r="L93" s="69">
        <v>0</v>
      </c>
      <c r="M93" s="69">
        <v>0</v>
      </c>
      <c r="N93" s="69">
        <v>0</v>
      </c>
      <c r="O93" s="69">
        <v>0</v>
      </c>
      <c r="P93" s="69">
        <v>27.820928</v>
      </c>
      <c r="Q93" s="69">
        <v>0</v>
      </c>
      <c r="R93" s="69">
        <v>0</v>
      </c>
      <c r="S93" s="69">
        <v>0</v>
      </c>
      <c r="T93" s="69">
        <v>22.115899</v>
      </c>
      <c r="U93" s="69">
        <v>21.311214</v>
      </c>
      <c r="V93" s="69">
        <v>21.997605</v>
      </c>
      <c r="W93" s="69">
        <v>23.804716</v>
      </c>
      <c r="X93" s="69">
        <v>61.026252</v>
      </c>
      <c r="Y93" s="69">
        <v>23.531271</v>
      </c>
      <c r="Z93" s="69">
        <v>0</v>
      </c>
      <c r="AA93" s="69">
        <v>25.910927</v>
      </c>
      <c r="AB93" s="69">
        <v>111.911129</v>
      </c>
      <c r="AC93" s="69">
        <v>86.846689</v>
      </c>
      <c r="AD93" s="69">
        <v>116.338167</v>
      </c>
      <c r="AE93" s="69">
        <v>26.31635</v>
      </c>
      <c r="AF93" s="69">
        <v>26.407976</v>
      </c>
      <c r="AG93" s="69">
        <v>26.472579</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0</v>
      </c>
      <c r="CR93" s="69">
        <v>0</v>
      </c>
      <c r="CS93" s="69">
        <v>0</v>
      </c>
      <c r="CT93" s="69">
        <v>0</v>
      </c>
      <c r="CU93" s="69">
        <v>0</v>
      </c>
      <c r="CV93" s="69">
        <v>0</v>
      </c>
      <c r="CW93" s="69">
        <v>0</v>
      </c>
      <c r="CX93" s="69">
        <v>0</v>
      </c>
      <c r="CY93" s="69">
        <v>0</v>
      </c>
      <c r="CZ93" s="87">
        <v>0</v>
      </c>
      <c r="DA93" s="69">
        <v>0</v>
      </c>
      <c r="DB93" s="69">
        <v>0</v>
      </c>
      <c r="DC93" s="69">
        <v>0</v>
      </c>
      <c r="DD93" s="69">
        <v>0</v>
      </c>
      <c r="DE93" s="69">
        <v>0</v>
      </c>
      <c r="DF93" s="69">
        <v>0</v>
      </c>
      <c r="DG93" s="69">
        <v>0</v>
      </c>
      <c r="DH93" s="69">
        <v>0</v>
      </c>
      <c r="DI93" s="69">
        <v>0</v>
      </c>
      <c r="DJ93" s="69">
        <v>0</v>
      </c>
      <c r="DK93" s="69">
        <v>0</v>
      </c>
      <c r="DL93" s="69">
        <v>0</v>
      </c>
      <c r="DM93" s="69">
        <v>0</v>
      </c>
      <c r="DN93" s="90">
        <v>0</v>
      </c>
      <c r="DO93" s="90">
        <v>0</v>
      </c>
      <c r="DP93" s="90">
        <v>0</v>
      </c>
      <c r="DQ93" s="90">
        <v>0</v>
      </c>
      <c r="DR93" s="90">
        <v>0</v>
      </c>
      <c r="DS93" s="90">
        <v>0</v>
      </c>
      <c r="DT93" s="90">
        <v>0</v>
      </c>
      <c r="DU93" s="90">
        <v>0</v>
      </c>
      <c r="DV93" s="90">
        <v>0</v>
      </c>
      <c r="DW93" s="90">
        <v>0</v>
      </c>
      <c r="DX93" s="90">
        <v>0</v>
      </c>
      <c r="DY93" s="90">
        <v>0</v>
      </c>
      <c r="DZ93" s="90">
        <v>0</v>
      </c>
      <c r="EA93" s="90">
        <v>0</v>
      </c>
      <c r="EB93" s="90">
        <v>0</v>
      </c>
      <c r="EC93" s="90">
        <v>0</v>
      </c>
      <c r="ED93" s="90">
        <v>0</v>
      </c>
      <c r="EE93" s="90">
        <v>0</v>
      </c>
      <c r="EF93" s="90">
        <v>0</v>
      </c>
      <c r="EG93" s="90">
        <v>0</v>
      </c>
      <c r="EH93" s="90">
        <v>0</v>
      </c>
      <c r="EI93" s="90">
        <v>0</v>
      </c>
      <c r="EJ93" s="90">
        <v>0</v>
      </c>
      <c r="EK93" s="90">
        <v>0</v>
      </c>
      <c r="EL93" s="100">
        <v>0</v>
      </c>
      <c r="EM93" s="90">
        <v>0</v>
      </c>
      <c r="EN93" s="90">
        <v>0</v>
      </c>
      <c r="EO93" s="90">
        <v>0</v>
      </c>
      <c r="EP93" s="90">
        <v>0</v>
      </c>
      <c r="EQ93" s="90">
        <v>0</v>
      </c>
      <c r="ER93" s="90">
        <v>0</v>
      </c>
      <c r="ES93" s="90">
        <v>0</v>
      </c>
      <c r="ET93" s="90">
        <v>0</v>
      </c>
      <c r="EU93" s="90">
        <v>0</v>
      </c>
      <c r="EV93" s="90">
        <v>0</v>
      </c>
      <c r="EW93" s="90">
        <v>0</v>
      </c>
      <c r="EX93" s="90">
        <v>0</v>
      </c>
      <c r="EY93" s="90">
        <v>0</v>
      </c>
      <c r="EZ93" s="90">
        <v>0</v>
      </c>
      <c r="FA93" s="90">
        <v>0</v>
      </c>
      <c r="FB93" s="90">
        <v>0</v>
      </c>
      <c r="FC93" s="90">
        <v>0</v>
      </c>
      <c r="FD93" s="90">
        <v>0</v>
      </c>
      <c r="FE93" s="90">
        <v>0</v>
      </c>
      <c r="FF93" s="90">
        <v>0</v>
      </c>
      <c r="FG93" s="90">
        <v>0</v>
      </c>
      <c r="FH93" s="90">
        <v>0</v>
      </c>
      <c r="FI93" s="90">
        <v>0</v>
      </c>
      <c r="FJ93" s="90">
        <v>0</v>
      </c>
      <c r="FK93" s="90">
        <v>0</v>
      </c>
      <c r="FL93" s="90">
        <v>0</v>
      </c>
      <c r="FM93" s="90">
        <v>0</v>
      </c>
      <c r="FN93" s="90">
        <v>0</v>
      </c>
      <c r="FO93" s="90">
        <v>0</v>
      </c>
      <c r="FP93" s="90">
        <v>0</v>
      </c>
      <c r="FQ93" s="90">
        <v>0</v>
      </c>
      <c r="FR93" s="90">
        <v>0</v>
      </c>
      <c r="FS93" s="90">
        <v>0</v>
      </c>
      <c r="FT93" s="90">
        <v>0</v>
      </c>
      <c r="FU93" s="90">
        <v>0</v>
      </c>
      <c r="FV93" s="90">
        <v>0</v>
      </c>
      <c r="FW93" s="90">
        <v>0</v>
      </c>
      <c r="FX93" s="90">
        <v>0</v>
      </c>
      <c r="FY93" s="90">
        <v>0</v>
      </c>
      <c r="FZ93" s="90">
        <v>0</v>
      </c>
      <c r="GA93" s="90">
        <v>0</v>
      </c>
      <c r="GB93" s="90">
        <v>0</v>
      </c>
      <c r="GC93" s="90">
        <v>0</v>
      </c>
      <c r="GD93" s="90">
        <v>0</v>
      </c>
      <c r="GE93" s="90">
        <v>0</v>
      </c>
      <c r="GF93" s="90">
        <v>0</v>
      </c>
      <c r="GG93" s="90">
        <v>0</v>
      </c>
      <c r="GH93" s="90">
        <v>0</v>
      </c>
      <c r="GI93" s="90">
        <v>0</v>
      </c>
      <c r="GJ93" s="90">
        <v>0</v>
      </c>
      <c r="GK93" s="90">
        <v>0</v>
      </c>
      <c r="GL93" s="90">
        <v>0</v>
      </c>
      <c r="GM93" s="90">
        <v>0</v>
      </c>
      <c r="GN93" s="90">
        <v>0</v>
      </c>
      <c r="GO93" s="90">
        <v>0</v>
      </c>
      <c r="GP93" s="90">
        <v>0</v>
      </c>
      <c r="GQ93" s="90">
        <v>0</v>
      </c>
      <c r="GR93" s="90">
        <v>0</v>
      </c>
      <c r="GS93" s="90">
        <v>0</v>
      </c>
    </row>
    <row r="94" spans="1:201" ht="12">
      <c r="A94" s="59" t="s">
        <v>17</v>
      </c>
      <c r="B94" s="58" t="s">
        <v>23</v>
      </c>
      <c r="F94" s="69">
        <v>5020.020919</v>
      </c>
      <c r="G94" s="69">
        <v>1855.881081</v>
      </c>
      <c r="H94" s="69">
        <v>6204.733184</v>
      </c>
      <c r="I94" s="69">
        <v>4149.150401</v>
      </c>
      <c r="J94" s="69">
        <v>3459.24265</v>
      </c>
      <c r="K94" s="69">
        <v>2895.980936</v>
      </c>
      <c r="L94" s="69">
        <v>10500.027598</v>
      </c>
      <c r="M94" s="69">
        <v>7782.502067</v>
      </c>
      <c r="N94" s="69">
        <v>4506.492194</v>
      </c>
      <c r="O94" s="69">
        <v>4698.988071</v>
      </c>
      <c r="P94" s="69">
        <v>4473.510981182</v>
      </c>
      <c r="Q94" s="69">
        <v>5200.285893409473</v>
      </c>
      <c r="R94" s="69">
        <v>4166.791821267393</v>
      </c>
      <c r="S94" s="69">
        <v>4092.922428963272</v>
      </c>
      <c r="T94" s="69">
        <v>4232.22179646</v>
      </c>
      <c r="U94" s="69">
        <v>3910.28274566</v>
      </c>
      <c r="V94" s="69">
        <v>4212.224469180001</v>
      </c>
      <c r="W94" s="69">
        <v>4589.145612944082</v>
      </c>
      <c r="X94" s="69">
        <v>3697.331918126159</v>
      </c>
      <c r="Y94" s="69">
        <v>3984.5999030800754</v>
      </c>
      <c r="Z94" s="69">
        <v>4643.053804863413</v>
      </c>
      <c r="AA94" s="69">
        <v>4382.1038872395075</v>
      </c>
      <c r="AB94" s="69">
        <v>3711.8510100081817</v>
      </c>
      <c r="AC94" s="69">
        <v>3331.83248112487</v>
      </c>
      <c r="AD94" s="69">
        <v>3603.6754941838662</v>
      </c>
      <c r="AE94" s="69">
        <v>3583.2189926583674</v>
      </c>
      <c r="AF94" s="69">
        <v>3737.4119406302298</v>
      </c>
      <c r="AG94" s="69">
        <v>3730.26094858053</v>
      </c>
      <c r="AH94" s="69">
        <v>3518.4607125588473</v>
      </c>
      <c r="AI94" s="69">
        <v>3662.1890465073275</v>
      </c>
      <c r="AJ94" s="69">
        <v>4159.662448183244</v>
      </c>
      <c r="AK94" s="69">
        <v>4226.828094140527</v>
      </c>
      <c r="AL94" s="69">
        <v>4811.605716265634</v>
      </c>
      <c r="AM94" s="69">
        <v>4586.882962827304</v>
      </c>
      <c r="AN94" s="69">
        <v>4824.45126562007</v>
      </c>
      <c r="AO94" s="69">
        <v>5123.517994982406</v>
      </c>
      <c r="AP94" s="69">
        <v>6012.508192827408</v>
      </c>
      <c r="AQ94" s="69">
        <v>5592.7647186887</v>
      </c>
      <c r="AR94" s="69">
        <v>5850.146401103896</v>
      </c>
      <c r="AS94" s="69">
        <v>5862.6488794985835</v>
      </c>
      <c r="AT94" s="69">
        <v>5897.283031025025</v>
      </c>
      <c r="AU94" s="69">
        <v>6159.824084937305</v>
      </c>
      <c r="AV94" s="69">
        <v>5966.468889356302</v>
      </c>
      <c r="AW94" s="69">
        <v>5196.4965430668535</v>
      </c>
      <c r="AX94" s="69">
        <v>5080.923144848603</v>
      </c>
      <c r="AY94" s="69">
        <v>5123.394303675016</v>
      </c>
      <c r="AZ94" s="69">
        <v>5523.591268030465</v>
      </c>
      <c r="BA94" s="69">
        <v>6179.907846666432</v>
      </c>
      <c r="BB94" s="69">
        <v>5509.074513861485</v>
      </c>
      <c r="BC94" s="69">
        <v>5572.145190724578</v>
      </c>
      <c r="BD94" s="69">
        <v>4836.786630885224</v>
      </c>
      <c r="BE94" s="69">
        <v>5017.516290406862</v>
      </c>
      <c r="BF94" s="69">
        <v>6354.512575494661</v>
      </c>
      <c r="BG94" s="69">
        <v>7578.122835783961</v>
      </c>
      <c r="BH94" s="69">
        <v>5487.9895375487995</v>
      </c>
      <c r="BI94" s="69">
        <v>5270.020418151518</v>
      </c>
      <c r="BJ94" s="69">
        <v>5806.639106465164</v>
      </c>
      <c r="BK94" s="69">
        <v>6870.306446344915</v>
      </c>
      <c r="BL94" s="69">
        <v>6185.348145508803</v>
      </c>
      <c r="BM94" s="69">
        <v>6945.951201964534</v>
      </c>
      <c r="BN94" s="69">
        <v>8215.777946579165</v>
      </c>
      <c r="BO94" s="69">
        <v>10048.321677384143</v>
      </c>
      <c r="BP94" s="69">
        <v>11070.564389959594</v>
      </c>
      <c r="BQ94" s="69">
        <v>10031.57453900246</v>
      </c>
      <c r="BR94" s="69">
        <v>11315.44337060976</v>
      </c>
      <c r="BS94" s="69">
        <v>11994.357779609523</v>
      </c>
      <c r="BT94" s="69">
        <v>8951.436524726456</v>
      </c>
      <c r="BU94" s="69">
        <v>9629.436545728458</v>
      </c>
      <c r="BV94" s="69">
        <v>9352.342112226528</v>
      </c>
      <c r="BW94" s="69">
        <v>8778.002458318406</v>
      </c>
      <c r="BX94" s="69">
        <v>8083.77499265597</v>
      </c>
      <c r="BY94" s="69">
        <v>8086.246288848854</v>
      </c>
      <c r="BZ94" s="69">
        <v>7567.991531777277</v>
      </c>
      <c r="CA94" s="69">
        <v>7351.02162492523</v>
      </c>
      <c r="CB94" s="69">
        <v>7590.197512097824</v>
      </c>
      <c r="CC94" s="69">
        <v>7717.057449646618</v>
      </c>
      <c r="CD94" s="69">
        <v>8701.233858160515</v>
      </c>
      <c r="CE94" s="69">
        <v>8566.41885240896</v>
      </c>
      <c r="CF94" s="69">
        <v>9324.922372435854</v>
      </c>
      <c r="CG94" s="69">
        <v>8839.063940072361</v>
      </c>
      <c r="CH94" s="69">
        <v>10671.695365802525</v>
      </c>
      <c r="CI94" s="69">
        <v>9835.108700400397</v>
      </c>
      <c r="CJ94" s="69">
        <v>9582.97990355433</v>
      </c>
      <c r="CK94" s="69">
        <v>9663.673541607277</v>
      </c>
      <c r="CL94" s="69">
        <v>8750.581249568886</v>
      </c>
      <c r="CM94" s="69">
        <v>9287.24412556661</v>
      </c>
      <c r="CN94" s="69">
        <v>9691.219742720672</v>
      </c>
      <c r="CO94" s="69">
        <v>9518.96363840162</v>
      </c>
      <c r="CP94" s="69">
        <v>9515.113906266986</v>
      </c>
      <c r="CQ94" s="69">
        <v>9619.806885684307</v>
      </c>
      <c r="CR94" s="69">
        <v>8893.379960351022</v>
      </c>
      <c r="CS94" s="69">
        <v>9186.094354078854</v>
      </c>
      <c r="CT94" s="69">
        <v>9124.125006345985</v>
      </c>
      <c r="CU94" s="69">
        <v>9552.399356881166</v>
      </c>
      <c r="CV94" s="69">
        <v>9728.303349555512</v>
      </c>
      <c r="CW94" s="69">
        <v>9852.313069925824</v>
      </c>
      <c r="CX94" s="69">
        <v>9848.50875877115</v>
      </c>
      <c r="CY94" s="69">
        <v>8518.323522842118</v>
      </c>
      <c r="CZ94" s="87">
        <v>7409.287780469349</v>
      </c>
      <c r="DA94" s="69">
        <v>6283.268155939632</v>
      </c>
      <c r="DB94" s="69">
        <v>5888.9494062054955</v>
      </c>
      <c r="DC94" s="69">
        <v>5207.396882911563</v>
      </c>
      <c r="DD94" s="69">
        <v>4192.849765794202</v>
      </c>
      <c r="DE94" s="69">
        <v>3166.034101615961</v>
      </c>
      <c r="DF94" s="69">
        <v>2618.2026950185145</v>
      </c>
      <c r="DG94" s="69">
        <v>2191.315073104114</v>
      </c>
      <c r="DH94" s="69">
        <v>1399.231652918777</v>
      </c>
      <c r="DI94" s="69">
        <v>811.0536802519989</v>
      </c>
      <c r="DJ94" s="69">
        <v>456.00578103252644</v>
      </c>
      <c r="DK94" s="69">
        <v>189.39625227209135</v>
      </c>
      <c r="DL94" s="69">
        <v>29.290378602574453</v>
      </c>
      <c r="DM94" s="69">
        <v>123.11170493185044</v>
      </c>
      <c r="DN94" s="90">
        <v>125.42704690852385</v>
      </c>
      <c r="DO94" s="90">
        <v>177.1192843344043</v>
      </c>
      <c r="DP94" s="90">
        <v>152.6093864556382</v>
      </c>
      <c r="DQ94" s="90">
        <v>193.2312858712627</v>
      </c>
      <c r="DR94" s="90">
        <v>257.6958714611383</v>
      </c>
      <c r="DS94" s="90">
        <v>125.89945804833971</v>
      </c>
      <c r="DT94" s="90">
        <v>165.57775946695563</v>
      </c>
      <c r="DU94" s="90">
        <v>2.8518241129246493</v>
      </c>
      <c r="DV94" s="90">
        <v>2.6573261232934096</v>
      </c>
      <c r="DW94" s="90">
        <v>4.250457923225495</v>
      </c>
      <c r="DX94" s="90">
        <v>214.77723566139406</v>
      </c>
      <c r="DY94" s="90">
        <v>128.8067243417845</v>
      </c>
      <c r="DZ94" s="90">
        <v>223.3519755798185</v>
      </c>
      <c r="EA94" s="90">
        <v>2.4383625412932446</v>
      </c>
      <c r="EB94" s="90">
        <v>295.4460981040711</v>
      </c>
      <c r="EC94" s="90">
        <v>266.7217143183973</v>
      </c>
      <c r="ED94" s="90">
        <v>246.69741528255344</v>
      </c>
      <c r="EE94" s="90">
        <v>142.81768444249545</v>
      </c>
      <c r="EF94" s="90">
        <v>69.21760272438172</v>
      </c>
      <c r="EG94" s="90">
        <v>2.152233030664759</v>
      </c>
      <c r="EH94" s="90">
        <v>277.09264284955</v>
      </c>
      <c r="EI94" s="90">
        <v>193.26332087734937</v>
      </c>
      <c r="EJ94" s="90">
        <v>206.50032823512058</v>
      </c>
      <c r="EK94" s="90">
        <v>146.52661213686517</v>
      </c>
      <c r="EL94" s="100">
        <v>249.2739643234966</v>
      </c>
      <c r="EM94" s="90">
        <v>585.9630671563199</v>
      </c>
      <c r="EN94" s="90">
        <v>427.39650969194804</v>
      </c>
      <c r="EO94" s="90">
        <v>423.46594399483723</v>
      </c>
      <c r="EP94" s="90">
        <v>375.7695886228743</v>
      </c>
      <c r="EQ94" s="90">
        <v>382.6239974963483</v>
      </c>
      <c r="ER94" s="90">
        <v>326.58302278913106</v>
      </c>
      <c r="ES94" s="90">
        <v>253.16304259056872</v>
      </c>
      <c r="ET94" s="90">
        <v>487.66620756521866</v>
      </c>
      <c r="EU94" s="90">
        <v>536.9818076628628</v>
      </c>
      <c r="EV94" s="90">
        <v>459.83060261082284</v>
      </c>
      <c r="EW94" s="90">
        <v>263.8699052713255</v>
      </c>
      <c r="EX94" s="90">
        <v>471.498911378306</v>
      </c>
      <c r="EY94" s="90">
        <v>403.4132513287843</v>
      </c>
      <c r="EZ94" s="90">
        <v>639.5224189464415</v>
      </c>
      <c r="FA94" s="90">
        <v>662.9745349605748</v>
      </c>
      <c r="FB94" s="90">
        <v>458.15111445036626</v>
      </c>
      <c r="FC94" s="90">
        <v>541.2452605773929</v>
      </c>
      <c r="FD94" s="90">
        <v>491.7933128198917</v>
      </c>
      <c r="FE94" s="90">
        <v>498.791608473279</v>
      </c>
      <c r="FF94" s="90">
        <v>2.593247506562505</v>
      </c>
      <c r="FG94" s="90">
        <v>3.4185163163004684</v>
      </c>
      <c r="FH94" s="90">
        <v>2.071808673086215</v>
      </c>
      <c r="FI94" s="90">
        <v>2.6112786968023203</v>
      </c>
      <c r="FJ94" s="90">
        <v>2.3127727494726567</v>
      </c>
      <c r="FK94" s="90">
        <v>0.44404051858739346</v>
      </c>
      <c r="FL94" s="90">
        <v>2.911777320610548</v>
      </c>
      <c r="FM94" s="90">
        <v>5.071855181567919</v>
      </c>
      <c r="FN94" s="90">
        <v>3.0770443178294578</v>
      </c>
      <c r="FO94" s="90">
        <v>4.952137472922783</v>
      </c>
      <c r="FP94" s="90">
        <v>3.0865838074639997</v>
      </c>
      <c r="FQ94" s="90">
        <v>2.68332215657386</v>
      </c>
      <c r="FR94" s="90">
        <v>2.58679836708</v>
      </c>
      <c r="FS94" s="90">
        <v>5.4874256424075005</v>
      </c>
      <c r="FT94" s="90">
        <v>3.36613621576204</v>
      </c>
      <c r="FU94" s="90">
        <v>3.8586412430847017</v>
      </c>
      <c r="FV94" s="90">
        <v>3.7163727388737704</v>
      </c>
      <c r="FW94" s="90">
        <v>2.6549573285307915</v>
      </c>
      <c r="FX94" s="90">
        <v>4.4295318655872205</v>
      </c>
      <c r="FY94" s="90">
        <v>-0.7097270047377577</v>
      </c>
      <c r="FZ94" s="90">
        <v>4.231296289013606</v>
      </c>
      <c r="GA94" s="90">
        <v>5.378669481444333</v>
      </c>
      <c r="GB94" s="90">
        <v>2.0044757089047356</v>
      </c>
      <c r="GC94" s="90">
        <v>3.8487176399331506</v>
      </c>
      <c r="GD94" s="90">
        <v>1.94829991207</v>
      </c>
      <c r="GE94" s="90">
        <v>2.807209536889376</v>
      </c>
      <c r="GF94" s="90">
        <v>2.0400437308691006</v>
      </c>
      <c r="GG94" s="90">
        <v>0.4598291389421944</v>
      </c>
      <c r="GH94" s="90">
        <v>1.4733432082932787</v>
      </c>
      <c r="GI94" s="90">
        <v>4.159695199771876</v>
      </c>
      <c r="GJ94" s="90">
        <v>3.8175445007389555</v>
      </c>
      <c r="GK94" s="90">
        <v>3.802888195394697</v>
      </c>
      <c r="GL94" s="90">
        <v>2.6153152262331854</v>
      </c>
      <c r="GM94" s="90">
        <v>4.686619426446641</v>
      </c>
      <c r="GN94" s="90">
        <v>1.9949852712182181</v>
      </c>
      <c r="GO94" s="90">
        <v>3.6884257883449325</v>
      </c>
      <c r="GP94" s="90">
        <v>3.6116393146235097</v>
      </c>
      <c r="GQ94" s="90">
        <v>2.6085421092267116</v>
      </c>
      <c r="GR94" s="90">
        <v>2.6192806449643036</v>
      </c>
      <c r="GS94" s="90">
        <v>2.4395344411873565</v>
      </c>
    </row>
    <row r="95" spans="2:201" ht="12">
      <c r="B95" s="61" t="s">
        <v>15</v>
      </c>
      <c r="C95" s="58"/>
      <c r="D95" s="58"/>
      <c r="E95" s="58"/>
      <c r="F95" s="69">
        <v>1295.416799</v>
      </c>
      <c r="G95" s="69">
        <v>788.825496</v>
      </c>
      <c r="H95" s="69">
        <v>2654.163534</v>
      </c>
      <c r="I95" s="69">
        <v>2038.139779</v>
      </c>
      <c r="J95" s="69">
        <v>1073.609462</v>
      </c>
      <c r="K95" s="69">
        <v>1042.245736</v>
      </c>
      <c r="L95" s="69">
        <v>2102.602927</v>
      </c>
      <c r="M95" s="69">
        <v>2056.610549</v>
      </c>
      <c r="N95" s="69">
        <v>1535.343278</v>
      </c>
      <c r="O95" s="69">
        <v>1722.208564</v>
      </c>
      <c r="P95" s="69">
        <v>1187.468853392</v>
      </c>
      <c r="Q95" s="69">
        <v>878.385910556</v>
      </c>
      <c r="R95" s="69">
        <v>970.822481401</v>
      </c>
      <c r="S95" s="69">
        <v>1303.388220752</v>
      </c>
      <c r="T95" s="69">
        <v>1337.02413076</v>
      </c>
      <c r="U95" s="69">
        <v>1242.38880341</v>
      </c>
      <c r="V95" s="69">
        <v>1578.8093383599999</v>
      </c>
      <c r="W95" s="69">
        <v>1523.142451549</v>
      </c>
      <c r="X95" s="69">
        <v>1124.827471084</v>
      </c>
      <c r="Y95" s="69">
        <v>1121.4764311400002</v>
      </c>
      <c r="Z95" s="69">
        <v>770.788509214</v>
      </c>
      <c r="AA95" s="69">
        <v>1054.7232388789998</v>
      </c>
      <c r="AB95" s="69">
        <v>1139.187004326</v>
      </c>
      <c r="AC95" s="69">
        <v>799.019996116</v>
      </c>
      <c r="AD95" s="69">
        <v>591.8794575520001</v>
      </c>
      <c r="AE95" s="69">
        <v>592.64442418</v>
      </c>
      <c r="AF95" s="69">
        <v>616.6548654869999</v>
      </c>
      <c r="AG95" s="69">
        <v>438.22631323566225</v>
      </c>
      <c r="AH95" s="69">
        <v>220.10978814999999</v>
      </c>
      <c r="AI95" s="69">
        <v>313.696009297</v>
      </c>
      <c r="AJ95" s="69">
        <v>611.5261828946898</v>
      </c>
      <c r="AK95" s="69">
        <v>464.6270789695766</v>
      </c>
      <c r="AL95" s="69">
        <v>777.3232759155019</v>
      </c>
      <c r="AM95" s="69">
        <v>1037.249625973288</v>
      </c>
      <c r="AN95" s="69">
        <v>756.1395495947503</v>
      </c>
      <c r="AO95" s="69">
        <v>638.9495576947361</v>
      </c>
      <c r="AP95" s="69">
        <v>459.85645738314</v>
      </c>
      <c r="AQ95" s="69">
        <v>413.604760081702</v>
      </c>
      <c r="AR95" s="69">
        <v>640.9828512984999</v>
      </c>
      <c r="AS95" s="69">
        <v>781.5532969613581</v>
      </c>
      <c r="AT95" s="69">
        <v>735.544086586756</v>
      </c>
      <c r="AU95" s="69">
        <v>1207.950612433764</v>
      </c>
      <c r="AV95" s="69">
        <v>1208.663691902832</v>
      </c>
      <c r="AW95" s="69">
        <v>1019.0469744625151</v>
      </c>
      <c r="AX95" s="69">
        <v>1145.2114484183521</v>
      </c>
      <c r="AY95" s="69">
        <v>1341.62675206096</v>
      </c>
      <c r="AZ95" s="69">
        <v>1387.444254093203</v>
      </c>
      <c r="BA95" s="69">
        <v>1386.508617909572</v>
      </c>
      <c r="BB95" s="69">
        <v>1053.7497298168853</v>
      </c>
      <c r="BC95" s="69">
        <v>1221.1090849285847</v>
      </c>
      <c r="BD95" s="69">
        <v>1070.9421483040926</v>
      </c>
      <c r="BE95" s="69">
        <v>827.0337182128891</v>
      </c>
      <c r="BF95" s="69">
        <v>805.7562004757012</v>
      </c>
      <c r="BG95" s="69">
        <v>956.7427920024664</v>
      </c>
      <c r="BH95" s="69">
        <v>1039.225204543523</v>
      </c>
      <c r="BI95" s="69">
        <v>666.7970224907277</v>
      </c>
      <c r="BJ95" s="69">
        <v>1314.3920379639571</v>
      </c>
      <c r="BK95" s="69">
        <v>1433.2429134660445</v>
      </c>
      <c r="BL95" s="69">
        <v>1128.0411010886185</v>
      </c>
      <c r="BM95" s="69">
        <v>1613.0036352734196</v>
      </c>
      <c r="BN95" s="69">
        <v>2083.7231855956197</v>
      </c>
      <c r="BO95" s="69">
        <v>3065.4116872584204</v>
      </c>
      <c r="BP95" s="69">
        <v>4014.1124473217997</v>
      </c>
      <c r="BQ95" s="69">
        <v>3394.9189341288675</v>
      </c>
      <c r="BR95" s="69">
        <v>4092.4786665161714</v>
      </c>
      <c r="BS95" s="69">
        <v>4435.720969669836</v>
      </c>
      <c r="BT95" s="69">
        <v>3402.1540351902113</v>
      </c>
      <c r="BU95" s="69">
        <v>3812.199086981407</v>
      </c>
      <c r="BV95" s="69">
        <v>3575.9521132406235</v>
      </c>
      <c r="BW95" s="69">
        <v>3187.9498240466683</v>
      </c>
      <c r="BX95" s="69">
        <v>2874.677977986811</v>
      </c>
      <c r="BY95" s="69">
        <v>2833.1297110999176</v>
      </c>
      <c r="BZ95" s="69">
        <v>2475.853052967268</v>
      </c>
      <c r="CA95" s="69">
        <v>2642.7943146412904</v>
      </c>
      <c r="CB95" s="69">
        <v>2676.0570443836077</v>
      </c>
      <c r="CC95" s="69">
        <v>3184.1341727536033</v>
      </c>
      <c r="CD95" s="69">
        <v>3956.511661587854</v>
      </c>
      <c r="CE95" s="69">
        <v>3940.0045673077725</v>
      </c>
      <c r="CF95" s="69">
        <v>4668.18667579361</v>
      </c>
      <c r="CG95" s="69">
        <v>4307.478373279516</v>
      </c>
      <c r="CH95" s="69">
        <v>4892.442798034953</v>
      </c>
      <c r="CI95" s="69">
        <v>4177.9275854384605</v>
      </c>
      <c r="CJ95" s="69">
        <v>3969.9023342608866</v>
      </c>
      <c r="CK95" s="69">
        <v>4121.4519600493595</v>
      </c>
      <c r="CL95" s="69">
        <v>3422.8899579716203</v>
      </c>
      <c r="CM95" s="69">
        <v>3833.486438150639</v>
      </c>
      <c r="CN95" s="69">
        <v>4744.097120324759</v>
      </c>
      <c r="CO95" s="69">
        <v>4851.697515277288</v>
      </c>
      <c r="CP95" s="69">
        <v>4984.7616619750315</v>
      </c>
      <c r="CQ95" s="69">
        <v>4513.87208489259</v>
      </c>
      <c r="CR95" s="69">
        <v>4338.62614921831</v>
      </c>
      <c r="CS95" s="69">
        <v>4237.9029736337</v>
      </c>
      <c r="CT95" s="69">
        <v>4370.05756921411</v>
      </c>
      <c r="CU95" s="69">
        <v>5337.337364337771</v>
      </c>
      <c r="CV95" s="69">
        <v>5392.92363393437</v>
      </c>
      <c r="CW95" s="69">
        <v>5441.271538419171</v>
      </c>
      <c r="CX95" s="69">
        <v>5450.83554106875</v>
      </c>
      <c r="CY95" s="69">
        <v>4340.081178912599</v>
      </c>
      <c r="CZ95" s="87">
        <v>3532.58262824503</v>
      </c>
      <c r="DA95" s="69">
        <v>2728.7600427828797</v>
      </c>
      <c r="DB95" s="69">
        <v>2599.91471136376</v>
      </c>
      <c r="DC95" s="69">
        <v>2249.2744279643402</v>
      </c>
      <c r="DD95" s="69">
        <v>1839.25982144405</v>
      </c>
      <c r="DE95" s="69">
        <v>1462.2544206741502</v>
      </c>
      <c r="DF95" s="69">
        <v>1009.2658007680201</v>
      </c>
      <c r="DG95" s="69">
        <v>787.8649923030721</v>
      </c>
      <c r="DH95" s="69">
        <v>326.235999852628</v>
      </c>
      <c r="DI95" s="69">
        <v>200.512790462457</v>
      </c>
      <c r="DJ95" s="69">
        <v>192.93675745290398</v>
      </c>
      <c r="DK95" s="69">
        <v>0</v>
      </c>
      <c r="DL95" s="69">
        <v>-2.0000076293945314E-07</v>
      </c>
      <c r="DM95" s="69">
        <v>-2.1000003814697266E-07</v>
      </c>
      <c r="DN95" s="90">
        <v>-2.1000003814697266E-07</v>
      </c>
      <c r="DO95" s="90">
        <v>2.699999809265137E-07</v>
      </c>
      <c r="DP95" s="90">
        <v>-4.900000095367432E-07</v>
      </c>
      <c r="DQ95" s="90">
        <v>0</v>
      </c>
      <c r="DR95" s="90">
        <v>0</v>
      </c>
      <c r="DS95" s="90">
        <v>0.0241</v>
      </c>
      <c r="DT95" s="90">
        <v>0.2248</v>
      </c>
      <c r="DU95" s="90">
        <v>0.2522</v>
      </c>
      <c r="DV95" s="90">
        <v>0.28745</v>
      </c>
      <c r="DW95" s="90">
        <v>0.28409999999999996</v>
      </c>
      <c r="DX95" s="90">
        <v>0.289885</v>
      </c>
      <c r="DY95" s="90">
        <v>0.290702</v>
      </c>
      <c r="DZ95" s="90">
        <v>0.296797</v>
      </c>
      <c r="EA95" s="90">
        <v>0.244468</v>
      </c>
      <c r="EB95" s="90">
        <v>0.2211</v>
      </c>
      <c r="EC95" s="90">
        <v>0.21993</v>
      </c>
      <c r="ED95" s="90">
        <v>0.20588899999999996</v>
      </c>
      <c r="EE95" s="90">
        <v>0.206915</v>
      </c>
      <c r="EF95" s="90">
        <v>0.210541</v>
      </c>
      <c r="EG95" s="90">
        <v>0</v>
      </c>
      <c r="EH95" s="90">
        <v>0</v>
      </c>
      <c r="EI95" s="90">
        <v>0</v>
      </c>
      <c r="EJ95" s="90">
        <v>0</v>
      </c>
      <c r="EK95" s="90">
        <v>0</v>
      </c>
      <c r="EL95" s="100">
        <v>0</v>
      </c>
      <c r="EM95" s="90">
        <v>0</v>
      </c>
      <c r="EN95" s="90">
        <v>0</v>
      </c>
      <c r="EO95" s="90">
        <v>0</v>
      </c>
      <c r="EP95" s="90">
        <v>0</v>
      </c>
      <c r="EQ95" s="90">
        <v>0</v>
      </c>
      <c r="ER95" s="90">
        <v>0</v>
      </c>
      <c r="ES95" s="90">
        <v>0</v>
      </c>
      <c r="ET95" s="90">
        <v>0</v>
      </c>
      <c r="EU95" s="90">
        <v>0</v>
      </c>
      <c r="EV95" s="90">
        <v>0</v>
      </c>
      <c r="EW95" s="90">
        <v>0</v>
      </c>
      <c r="EX95" s="90">
        <v>0</v>
      </c>
      <c r="EY95" s="90">
        <v>0</v>
      </c>
      <c r="EZ95" s="90">
        <v>0</v>
      </c>
      <c r="FA95" s="90">
        <v>0</v>
      </c>
      <c r="FB95" s="90">
        <v>0</v>
      </c>
      <c r="FC95" s="90">
        <v>0</v>
      </c>
      <c r="FD95" s="90">
        <v>0</v>
      </c>
      <c r="FE95" s="90">
        <v>0</v>
      </c>
      <c r="FF95" s="90">
        <v>0</v>
      </c>
      <c r="FG95" s="90">
        <v>0</v>
      </c>
      <c r="FH95" s="90">
        <v>0</v>
      </c>
      <c r="FI95" s="90">
        <v>0</v>
      </c>
      <c r="FJ95" s="90">
        <v>0</v>
      </c>
      <c r="FK95" s="90">
        <v>0</v>
      </c>
      <c r="FL95" s="90">
        <v>0</v>
      </c>
      <c r="FM95" s="90">
        <v>0</v>
      </c>
      <c r="FN95" s="90">
        <v>0</v>
      </c>
      <c r="FO95" s="90">
        <v>0</v>
      </c>
      <c r="FP95" s="90">
        <v>0</v>
      </c>
      <c r="FQ95" s="90">
        <v>0</v>
      </c>
      <c r="FR95" s="90">
        <v>0</v>
      </c>
      <c r="FS95" s="90">
        <v>0</v>
      </c>
      <c r="FT95" s="90">
        <v>0</v>
      </c>
      <c r="FU95" s="90">
        <v>0</v>
      </c>
      <c r="FV95" s="90">
        <v>0</v>
      </c>
      <c r="FW95" s="90">
        <v>0</v>
      </c>
      <c r="FX95" s="90">
        <v>0</v>
      </c>
      <c r="FY95" s="90">
        <v>0</v>
      </c>
      <c r="FZ95" s="90">
        <v>0</v>
      </c>
      <c r="GA95" s="90">
        <v>0</v>
      </c>
      <c r="GB95" s="90">
        <v>0</v>
      </c>
      <c r="GC95" s="90">
        <v>0</v>
      </c>
      <c r="GD95" s="90">
        <v>0</v>
      </c>
      <c r="GE95" s="90">
        <v>0</v>
      </c>
      <c r="GF95" s="90">
        <v>0</v>
      </c>
      <c r="GG95" s="90">
        <v>0</v>
      </c>
      <c r="GH95" s="90">
        <v>0</v>
      </c>
      <c r="GI95" s="90">
        <v>0</v>
      </c>
      <c r="GJ95" s="90">
        <v>0</v>
      </c>
      <c r="GK95" s="90">
        <v>0</v>
      </c>
      <c r="GL95" s="90">
        <v>0</v>
      </c>
      <c r="GM95" s="90">
        <v>0</v>
      </c>
      <c r="GN95" s="90">
        <v>0</v>
      </c>
      <c r="GO95" s="90">
        <v>0</v>
      </c>
      <c r="GP95" s="90">
        <v>0</v>
      </c>
      <c r="GQ95" s="90">
        <v>0</v>
      </c>
      <c r="GR95" s="90">
        <v>0</v>
      </c>
      <c r="GS95" s="90">
        <v>0</v>
      </c>
    </row>
    <row r="96" spans="1:201" ht="12">
      <c r="A96" s="58"/>
      <c r="B96" s="61" t="s">
        <v>16</v>
      </c>
      <c r="C96" s="58"/>
      <c r="D96" s="58"/>
      <c r="E96" s="58"/>
      <c r="F96" s="69">
        <v>3724.60412</v>
      </c>
      <c r="G96" s="69">
        <v>1067.055585</v>
      </c>
      <c r="H96" s="69">
        <v>3550.56965</v>
      </c>
      <c r="I96" s="69">
        <v>2111.010622</v>
      </c>
      <c r="J96" s="69">
        <v>2385.633188</v>
      </c>
      <c r="K96" s="69">
        <v>1853.7352</v>
      </c>
      <c r="L96" s="69">
        <v>8397.424671</v>
      </c>
      <c r="M96" s="69">
        <v>5725.891518</v>
      </c>
      <c r="N96" s="69">
        <v>2971.148916</v>
      </c>
      <c r="O96" s="69">
        <v>2976.779507</v>
      </c>
      <c r="P96" s="69">
        <v>3286.04212779</v>
      </c>
      <c r="Q96" s="69">
        <v>4321.8999828534725</v>
      </c>
      <c r="R96" s="69">
        <v>3195.969339866393</v>
      </c>
      <c r="S96" s="69">
        <v>2789.534208211272</v>
      </c>
      <c r="T96" s="69">
        <v>2895.1976657</v>
      </c>
      <c r="U96" s="69">
        <v>2667.89394225</v>
      </c>
      <c r="V96" s="69">
        <v>2633.4151308200003</v>
      </c>
      <c r="W96" s="69">
        <v>3066.003161395082</v>
      </c>
      <c r="X96" s="69">
        <v>2572.504447042159</v>
      </c>
      <c r="Y96" s="69">
        <v>2863.1234719400754</v>
      </c>
      <c r="Z96" s="69">
        <v>3872.2652956494126</v>
      </c>
      <c r="AA96" s="69">
        <v>3327.3806483605076</v>
      </c>
      <c r="AB96" s="69">
        <v>2572.664005682181</v>
      </c>
      <c r="AC96" s="69">
        <v>2532.8124850088698</v>
      </c>
      <c r="AD96" s="69">
        <v>3011.796036631866</v>
      </c>
      <c r="AE96" s="69">
        <v>2990.5745684783674</v>
      </c>
      <c r="AF96" s="69">
        <v>3120.75707514323</v>
      </c>
      <c r="AG96" s="69">
        <v>3292.034635344868</v>
      </c>
      <c r="AH96" s="69">
        <v>3298.3509244088473</v>
      </c>
      <c r="AI96" s="69">
        <v>3348.4930372103277</v>
      </c>
      <c r="AJ96" s="69">
        <v>3548.136265288554</v>
      </c>
      <c r="AK96" s="69">
        <v>3762.201015170951</v>
      </c>
      <c r="AL96" s="69">
        <v>4034.282440350133</v>
      </c>
      <c r="AM96" s="69">
        <v>3549.6333368540163</v>
      </c>
      <c r="AN96" s="69">
        <v>4068.3117160253205</v>
      </c>
      <c r="AO96" s="69">
        <v>4484.568437287669</v>
      </c>
      <c r="AP96" s="69">
        <v>5552.6517354442685</v>
      </c>
      <c r="AQ96" s="69">
        <v>5179.159958606998</v>
      </c>
      <c r="AR96" s="69">
        <v>5209.163549805396</v>
      </c>
      <c r="AS96" s="69">
        <v>5081.095582537226</v>
      </c>
      <c r="AT96" s="69">
        <v>5161.738944438269</v>
      </c>
      <c r="AU96" s="69">
        <v>4951.873472503541</v>
      </c>
      <c r="AV96" s="69">
        <v>4757.805197453469</v>
      </c>
      <c r="AW96" s="69">
        <v>4177.449568604338</v>
      </c>
      <c r="AX96" s="69">
        <v>3935.7116964302513</v>
      </c>
      <c r="AY96" s="69">
        <v>3781.767551614057</v>
      </c>
      <c r="AZ96" s="69">
        <v>4136.14701393726</v>
      </c>
      <c r="BA96" s="69">
        <v>4793.399228756861</v>
      </c>
      <c r="BB96" s="69">
        <v>4455.324784044599</v>
      </c>
      <c r="BC96" s="69">
        <v>4351.036105795993</v>
      </c>
      <c r="BD96" s="69">
        <v>3765.8444825811316</v>
      </c>
      <c r="BE96" s="69">
        <v>4190.482572193973</v>
      </c>
      <c r="BF96" s="69">
        <v>5548.75637501896</v>
      </c>
      <c r="BG96" s="69">
        <v>6621.380043781495</v>
      </c>
      <c r="BH96" s="69">
        <v>4448.764333005277</v>
      </c>
      <c r="BI96" s="69">
        <v>4603.223395660791</v>
      </c>
      <c r="BJ96" s="69">
        <v>4492.247068501208</v>
      </c>
      <c r="BK96" s="69">
        <v>5437.06353287887</v>
      </c>
      <c r="BL96" s="69">
        <v>5057.307044420185</v>
      </c>
      <c r="BM96" s="69">
        <v>5332.947566691116</v>
      </c>
      <c r="BN96" s="69">
        <v>6132.054760983544</v>
      </c>
      <c r="BO96" s="69">
        <v>6982.909990125723</v>
      </c>
      <c r="BP96" s="69">
        <v>7056.451942637796</v>
      </c>
      <c r="BQ96" s="69">
        <v>6636.655604873592</v>
      </c>
      <c r="BR96" s="69">
        <v>7222.964704093589</v>
      </c>
      <c r="BS96" s="69">
        <v>7558.636809939687</v>
      </c>
      <c r="BT96" s="69">
        <v>5549.2824895362455</v>
      </c>
      <c r="BU96" s="69">
        <v>5817.23745874705</v>
      </c>
      <c r="BV96" s="69">
        <v>5776.389998985904</v>
      </c>
      <c r="BW96" s="69">
        <v>5590.0526342717385</v>
      </c>
      <c r="BX96" s="69">
        <v>5209.097014669158</v>
      </c>
      <c r="BY96" s="69">
        <v>5253.116577748937</v>
      </c>
      <c r="BZ96" s="69">
        <v>5092.138478810009</v>
      </c>
      <c r="CA96" s="69">
        <v>4708.22731028394</v>
      </c>
      <c r="CB96" s="69">
        <v>4914.140467714216</v>
      </c>
      <c r="CC96" s="69">
        <v>4532.923276893014</v>
      </c>
      <c r="CD96" s="69">
        <v>4744.722196572661</v>
      </c>
      <c r="CE96" s="69">
        <v>4626.414285101188</v>
      </c>
      <c r="CF96" s="69">
        <v>4656.735696642243</v>
      </c>
      <c r="CG96" s="69">
        <v>4531.585566792845</v>
      </c>
      <c r="CH96" s="69">
        <v>5779.252567767572</v>
      </c>
      <c r="CI96" s="69">
        <v>5657.181114961936</v>
      </c>
      <c r="CJ96" s="69">
        <v>5613.077569293442</v>
      </c>
      <c r="CK96" s="69">
        <v>5542.2215815579175</v>
      </c>
      <c r="CL96" s="69">
        <v>5327.691291597264</v>
      </c>
      <c r="CM96" s="69">
        <v>5453.757687415971</v>
      </c>
      <c r="CN96" s="69">
        <v>4947.122622395913</v>
      </c>
      <c r="CO96" s="69">
        <v>4667.266123124329</v>
      </c>
      <c r="CP96" s="69">
        <v>4530.352244291954</v>
      </c>
      <c r="CQ96" s="69">
        <v>5105.934800791719</v>
      </c>
      <c r="CR96" s="69">
        <v>4554.75381113271</v>
      </c>
      <c r="CS96" s="69">
        <v>4948.191380445154</v>
      </c>
      <c r="CT96" s="69">
        <v>4754.067437131875</v>
      </c>
      <c r="CU96" s="69">
        <v>4215.061992543397</v>
      </c>
      <c r="CV96" s="69">
        <v>4335.37971562114</v>
      </c>
      <c r="CW96" s="69">
        <v>4411.041531506654</v>
      </c>
      <c r="CX96" s="69">
        <v>4397.673217702399</v>
      </c>
      <c r="CY96" s="69">
        <v>4178.242343929518</v>
      </c>
      <c r="CZ96" s="87">
        <v>3876.705152224319</v>
      </c>
      <c r="DA96" s="69">
        <v>3554.5081131567526</v>
      </c>
      <c r="DB96" s="69">
        <v>3289.0346948417364</v>
      </c>
      <c r="DC96" s="69">
        <v>2958.1224549472226</v>
      </c>
      <c r="DD96" s="69">
        <v>2353.589944350152</v>
      </c>
      <c r="DE96" s="69">
        <v>1703.7796809418112</v>
      </c>
      <c r="DF96" s="69">
        <v>1608.9368942504948</v>
      </c>
      <c r="DG96" s="69">
        <v>1403.4500808010418</v>
      </c>
      <c r="DH96" s="69">
        <v>1072.9956530661489</v>
      </c>
      <c r="DI96" s="69">
        <v>610.540889789542</v>
      </c>
      <c r="DJ96" s="69">
        <v>263.06902357962247</v>
      </c>
      <c r="DK96" s="69">
        <v>189.39625227209135</v>
      </c>
      <c r="DL96" s="69">
        <v>29.290378802575216</v>
      </c>
      <c r="DM96" s="69">
        <v>123.11170514185046</v>
      </c>
      <c r="DN96" s="90">
        <v>125.42704711852389</v>
      </c>
      <c r="DO96" s="90">
        <v>177.11928406440433</v>
      </c>
      <c r="DP96" s="90">
        <v>152.60938694563822</v>
      </c>
      <c r="DQ96" s="90">
        <v>193.2312858712627</v>
      </c>
      <c r="DR96" s="90">
        <v>257.6958714611383</v>
      </c>
      <c r="DS96" s="90">
        <v>125.8753580483397</v>
      </c>
      <c r="DT96" s="90">
        <v>165.35295946695564</v>
      </c>
      <c r="DU96" s="90">
        <v>2.5996241129246496</v>
      </c>
      <c r="DV96" s="90">
        <v>2.36987612329341</v>
      </c>
      <c r="DW96" s="90">
        <v>3.966357923225495</v>
      </c>
      <c r="DX96" s="90">
        <v>214.48735066139406</v>
      </c>
      <c r="DY96" s="90">
        <v>128.5160223417845</v>
      </c>
      <c r="DZ96" s="90">
        <v>223.0551785798185</v>
      </c>
      <c r="EA96" s="90">
        <v>2.1938945412932447</v>
      </c>
      <c r="EB96" s="90">
        <v>295.22499810407106</v>
      </c>
      <c r="EC96" s="90">
        <v>266.5017843183973</v>
      </c>
      <c r="ED96" s="90">
        <v>246.49152628255342</v>
      </c>
      <c r="EE96" s="90">
        <v>142.61076944249544</v>
      </c>
      <c r="EF96" s="90">
        <v>69.00706172438171</v>
      </c>
      <c r="EG96" s="90">
        <v>2.152233030664759</v>
      </c>
      <c r="EH96" s="90">
        <v>277.09264284955</v>
      </c>
      <c r="EI96" s="90">
        <v>193.26332087734937</v>
      </c>
      <c r="EJ96" s="90">
        <v>206.50032823512058</v>
      </c>
      <c r="EK96" s="90">
        <v>146.52661213686517</v>
      </c>
      <c r="EL96" s="100">
        <v>249.2739643234966</v>
      </c>
      <c r="EM96" s="90">
        <v>585.9630671563199</v>
      </c>
      <c r="EN96" s="90">
        <v>427.39650969194804</v>
      </c>
      <c r="EO96" s="90">
        <v>423.46594399483723</v>
      </c>
      <c r="EP96" s="90">
        <v>375.7695886228743</v>
      </c>
      <c r="EQ96" s="90">
        <v>382.6239974963483</v>
      </c>
      <c r="ER96" s="90">
        <v>326.58302278913106</v>
      </c>
      <c r="ES96" s="90">
        <v>253.16304259056872</v>
      </c>
      <c r="ET96" s="90">
        <v>487.66620756521866</v>
      </c>
      <c r="EU96" s="90">
        <v>536.9818076628628</v>
      </c>
      <c r="EV96" s="90">
        <v>459.83060261082284</v>
      </c>
      <c r="EW96" s="90">
        <v>263.8699052713255</v>
      </c>
      <c r="EX96" s="90">
        <v>471.498911378306</v>
      </c>
      <c r="EY96" s="90">
        <v>403.4132513287843</v>
      </c>
      <c r="EZ96" s="90">
        <v>639.5224189464415</v>
      </c>
      <c r="FA96" s="90">
        <v>662.9745349605748</v>
      </c>
      <c r="FB96" s="90">
        <v>458.15111445036626</v>
      </c>
      <c r="FC96" s="90">
        <v>541.2452605773929</v>
      </c>
      <c r="FD96" s="90">
        <v>491.7933128198917</v>
      </c>
      <c r="FE96" s="90">
        <v>498.791608473279</v>
      </c>
      <c r="FF96" s="90">
        <v>2.593247506562505</v>
      </c>
      <c r="FG96" s="90">
        <v>3.4185163163004684</v>
      </c>
      <c r="FH96" s="90">
        <v>2.071808673086215</v>
      </c>
      <c r="FI96" s="90">
        <v>2.6112786968023203</v>
      </c>
      <c r="FJ96" s="90">
        <v>2.3127727494726567</v>
      </c>
      <c r="FK96" s="90">
        <v>0.44404051858739346</v>
      </c>
      <c r="FL96" s="90">
        <v>2.911777320610548</v>
      </c>
      <c r="FM96" s="90">
        <v>5.071855181567919</v>
      </c>
      <c r="FN96" s="90">
        <v>3.0770443178294578</v>
      </c>
      <c r="FO96" s="90">
        <v>4.952137472922783</v>
      </c>
      <c r="FP96" s="90">
        <v>3.0865838074639997</v>
      </c>
      <c r="FQ96" s="90">
        <v>2.68332215657386</v>
      </c>
      <c r="FR96" s="90">
        <v>2.58679836708</v>
      </c>
      <c r="FS96" s="90">
        <v>5.4874256424075005</v>
      </c>
      <c r="FT96" s="90">
        <v>3.36613621576204</v>
      </c>
      <c r="FU96" s="90">
        <v>3.8586412430847017</v>
      </c>
      <c r="FV96" s="90">
        <v>3.7163727388737704</v>
      </c>
      <c r="FW96" s="90">
        <v>2.6549573285307915</v>
      </c>
      <c r="FX96" s="90">
        <v>4.4295318655872205</v>
      </c>
      <c r="FY96" s="90">
        <v>-0.7097270047377577</v>
      </c>
      <c r="FZ96" s="90">
        <v>4.231296289013606</v>
      </c>
      <c r="GA96" s="90">
        <v>5.378669481444333</v>
      </c>
      <c r="GB96" s="90">
        <v>2.0044757089047356</v>
      </c>
      <c r="GC96" s="90">
        <v>3.8487176399331506</v>
      </c>
      <c r="GD96" s="90">
        <v>1.94829991207</v>
      </c>
      <c r="GE96" s="90">
        <v>2.807209536889376</v>
      </c>
      <c r="GF96" s="90">
        <v>2.0400437308691006</v>
      </c>
      <c r="GG96" s="90">
        <v>0.4598291389421944</v>
      </c>
      <c r="GH96" s="90">
        <v>1.4733432082932787</v>
      </c>
      <c r="GI96" s="90">
        <v>4.159695199771876</v>
      </c>
      <c r="GJ96" s="90">
        <v>3.8175445007389555</v>
      </c>
      <c r="GK96" s="90">
        <v>3.802888195394697</v>
      </c>
      <c r="GL96" s="90">
        <v>2.6153152262331854</v>
      </c>
      <c r="GM96" s="90">
        <v>4.686619426446641</v>
      </c>
      <c r="GN96" s="90">
        <v>1.9949852712182181</v>
      </c>
      <c r="GO96" s="90">
        <v>3.6884257883449325</v>
      </c>
      <c r="GP96" s="90">
        <v>3.6116393146235097</v>
      </c>
      <c r="GQ96" s="90">
        <v>2.6085421092267116</v>
      </c>
      <c r="GR96" s="90">
        <v>2.6192806449643036</v>
      </c>
      <c r="GS96" s="90">
        <v>2.4395344411873565</v>
      </c>
    </row>
    <row r="97" spans="1:201" ht="12">
      <c r="A97" s="59" t="s">
        <v>81</v>
      </c>
      <c r="B97" s="58" t="s">
        <v>74</v>
      </c>
      <c r="C97" s="58"/>
      <c r="D97" s="58" t="s">
        <v>117</v>
      </c>
      <c r="E97" s="58"/>
      <c r="F97" s="69">
        <v>-95.10081583</v>
      </c>
      <c r="G97" s="69">
        <v>-134.56936511</v>
      </c>
      <c r="H97" s="69">
        <v>-50</v>
      </c>
      <c r="I97" s="69">
        <v>-255</v>
      </c>
      <c r="J97" s="69">
        <v>-606.958203</v>
      </c>
      <c r="K97" s="69">
        <v>-3.739869</v>
      </c>
      <c r="L97" s="69">
        <v>-4552.739269</v>
      </c>
      <c r="M97" s="69">
        <v>-379.141971</v>
      </c>
      <c r="N97" s="69">
        <v>-275.809492</v>
      </c>
      <c r="O97" s="69">
        <v>-382.427121</v>
      </c>
      <c r="P97" s="69">
        <v>-128.10022</v>
      </c>
      <c r="Q97" s="69">
        <v>-172.16103</v>
      </c>
      <c r="R97" s="69">
        <v>-246.217597</v>
      </c>
      <c r="S97" s="69">
        <v>-219.5705</v>
      </c>
      <c r="T97" s="69">
        <v>-210.3375</v>
      </c>
      <c r="U97" s="69">
        <v>-254.5334662</v>
      </c>
      <c r="V97" s="69">
        <v>-194.34548</v>
      </c>
      <c r="W97" s="69">
        <v>-193.10800915000002</v>
      </c>
      <c r="X97" s="69">
        <v>-338.99948333</v>
      </c>
      <c r="Y97" s="69">
        <v>-123.576</v>
      </c>
      <c r="Z97" s="69">
        <v>-122.35508</v>
      </c>
      <c r="AA97" s="69">
        <v>-249.68173403</v>
      </c>
      <c r="AB97" s="69">
        <v>-181.19963</v>
      </c>
      <c r="AC97" s="69">
        <v>-85.39176389000001</v>
      </c>
      <c r="AD97" s="69">
        <v>-29.4689418</v>
      </c>
      <c r="AE97" s="69">
        <v>-358.91714613</v>
      </c>
      <c r="AF97" s="69">
        <v>-136.486327</v>
      </c>
      <c r="AG97" s="69">
        <v>-79.576665</v>
      </c>
      <c r="AH97" s="69">
        <v>-237.90683491</v>
      </c>
      <c r="AI97" s="69">
        <v>-128.66219622</v>
      </c>
      <c r="AJ97" s="69">
        <v>-1135.17114541</v>
      </c>
      <c r="AK97" s="69">
        <v>-90.11817090896373</v>
      </c>
      <c r="AL97" s="69">
        <v>-69.792</v>
      </c>
      <c r="AM97" s="69">
        <v>0</v>
      </c>
      <c r="AN97" s="69">
        <v>-217.8775168971433</v>
      </c>
      <c r="AO97" s="69">
        <v>-148.5124608491098</v>
      </c>
      <c r="AP97" s="69">
        <v>-6.576219</v>
      </c>
      <c r="AQ97" s="69">
        <v>-58.64586</v>
      </c>
      <c r="AR97" s="69">
        <v>-49.85018738191079</v>
      </c>
      <c r="AS97" s="69">
        <v>-46.79233834</v>
      </c>
      <c r="AT97" s="69">
        <v>-123.66747391999999</v>
      </c>
      <c r="AU97" s="69">
        <v>-52.18508057953214</v>
      </c>
      <c r="AV97" s="69">
        <v>-259.928236</v>
      </c>
      <c r="AW97" s="69">
        <v>-91.67361929347827</v>
      </c>
      <c r="AX97" s="69">
        <v>-168.17970625</v>
      </c>
      <c r="AY97" s="69">
        <v>-47.91496118</v>
      </c>
      <c r="AZ97" s="69">
        <v>-281.696877945897</v>
      </c>
      <c r="BA97" s="69">
        <v>-58.48547745902968</v>
      </c>
      <c r="BB97" s="69">
        <v>-35.981016780000004</v>
      </c>
      <c r="BC97" s="69">
        <v>-17.3301808</v>
      </c>
      <c r="BD97" s="69">
        <v>-264.18821678</v>
      </c>
      <c r="BE97" s="69">
        <v>-122.753273751957</v>
      </c>
      <c r="BF97" s="69">
        <v>-3.51932928</v>
      </c>
      <c r="BG97" s="69">
        <v>-53.93672928</v>
      </c>
      <c r="BH97" s="69">
        <v>-69.21736</v>
      </c>
      <c r="BI97" s="69">
        <v>-172.16291228</v>
      </c>
      <c r="BJ97" s="69">
        <v>-245.473678357227</v>
      </c>
      <c r="BK97" s="69">
        <v>-338.14664569</v>
      </c>
      <c r="BL97" s="69">
        <v>-681.88907602</v>
      </c>
      <c r="BM97" s="69">
        <v>-565.991968652584</v>
      </c>
      <c r="BN97" s="69">
        <v>-181.32741250264408</v>
      </c>
      <c r="BO97" s="69">
        <v>-414.10389064988607</v>
      </c>
      <c r="BP97" s="69">
        <v>-511.10159800985844</v>
      </c>
      <c r="BQ97" s="69">
        <v>-396.9643634684006</v>
      </c>
      <c r="BR97" s="69">
        <v>-468.3104215467</v>
      </c>
      <c r="BS97" s="69">
        <v>-1266.712506092</v>
      </c>
      <c r="BT97" s="69">
        <v>-511.08465943959305</v>
      </c>
      <c r="BU97" s="69">
        <v>-1487.0146942901079</v>
      </c>
      <c r="BV97" s="69">
        <v>-554.70781342858</v>
      </c>
      <c r="BW97" s="69">
        <v>-720.4068953073349</v>
      </c>
      <c r="BX97" s="69">
        <v>-1025.1132651192402</v>
      </c>
      <c r="BY97" s="69">
        <v>-1105.4256447381201</v>
      </c>
      <c r="BZ97" s="69">
        <v>-236.22700613600497</v>
      </c>
      <c r="CA97" s="69">
        <v>-1396.0884373085698</v>
      </c>
      <c r="CB97" s="69">
        <v>-608.560450018392</v>
      </c>
      <c r="CC97" s="69">
        <v>-285.165693957606</v>
      </c>
      <c r="CD97" s="69">
        <v>-1326.7905728786502</v>
      </c>
      <c r="CE97" s="69">
        <v>-191.02391817644798</v>
      </c>
      <c r="CF97" s="69">
        <v>-409.2520585130301</v>
      </c>
      <c r="CG97" s="69">
        <v>-449.449565604</v>
      </c>
      <c r="CH97" s="69">
        <v>-596.517318338712</v>
      </c>
      <c r="CI97" s="69">
        <v>-944.6695949474399</v>
      </c>
      <c r="CJ97" s="69">
        <v>-227.39927329500003</v>
      </c>
      <c r="CK97" s="69">
        <v>-497.808682822568</v>
      </c>
      <c r="CL97" s="69">
        <v>-153.204378862384</v>
      </c>
      <c r="CM97" s="69">
        <v>-1157.6953941064398</v>
      </c>
      <c r="CN97" s="69">
        <v>-802.863507275</v>
      </c>
      <c r="CO97" s="69">
        <v>-529.556902710136</v>
      </c>
      <c r="CP97" s="69">
        <v>-37.900581090624</v>
      </c>
      <c r="CQ97" s="69">
        <v>-69.14959543895</v>
      </c>
      <c r="CR97" s="69">
        <v>-71.0254662</v>
      </c>
      <c r="CS97" s="69">
        <v>-191.162135</v>
      </c>
      <c r="CT97" s="69">
        <v>-104.535805</v>
      </c>
      <c r="CU97" s="69">
        <v>-711.9645864099999</v>
      </c>
      <c r="CV97" s="69">
        <v>-448.0630263</v>
      </c>
      <c r="CW97" s="69">
        <v>-352.82172651999997</v>
      </c>
      <c r="CX97" s="69">
        <v>-62.14588201267</v>
      </c>
      <c r="CY97" s="69">
        <v>-733.8197063667001</v>
      </c>
      <c r="CZ97" s="87">
        <v>-421.363161985779</v>
      </c>
      <c r="DA97" s="69">
        <v>-901.326107728426</v>
      </c>
      <c r="DB97" s="69">
        <v>-1115.32968901672</v>
      </c>
      <c r="DC97" s="69">
        <v>-353.488842374373</v>
      </c>
      <c r="DD97" s="69">
        <v>-2268.5657061163997</v>
      </c>
      <c r="DE97" s="69">
        <v>-1770.1929278899804</v>
      </c>
      <c r="DF97" s="69">
        <v>-26.14755</v>
      </c>
      <c r="DG97" s="69">
        <v>-133.8934</v>
      </c>
      <c r="DH97" s="69">
        <v>-900.00000001</v>
      </c>
      <c r="DI97" s="69">
        <v>-318.199151446972</v>
      </c>
      <c r="DJ97" s="69">
        <v>-438.223356225932</v>
      </c>
      <c r="DK97" s="69">
        <v>-67.12119572249999</v>
      </c>
      <c r="DL97" s="69">
        <v>-635.715946</v>
      </c>
      <c r="DM97" s="69">
        <v>-424.880495725829</v>
      </c>
      <c r="DN97" s="90">
        <v>-423.549387411244</v>
      </c>
      <c r="DO97" s="90">
        <v>-1118.6431830550398</v>
      </c>
      <c r="DP97" s="90">
        <v>-1456.6449569718202</v>
      </c>
      <c r="DQ97" s="90">
        <v>-897.5851905716131</v>
      </c>
      <c r="DR97" s="90">
        <v>-522.50969424291</v>
      </c>
      <c r="DS97" s="90">
        <v>-1147.03522017952</v>
      </c>
      <c r="DT97" s="90">
        <v>-406.675684616043</v>
      </c>
      <c r="DU97" s="90">
        <v>-2208.8759652129297</v>
      </c>
      <c r="DV97" s="90">
        <v>-508.540338284142</v>
      </c>
      <c r="DW97" s="90">
        <v>-163.630625</v>
      </c>
      <c r="DX97" s="90">
        <v>-664.63953003854</v>
      </c>
      <c r="DY97" s="90">
        <v>-914.3539050079199</v>
      </c>
      <c r="DZ97" s="90">
        <v>-1326.42509794295</v>
      </c>
      <c r="EA97" s="90">
        <v>-1171.16619050633</v>
      </c>
      <c r="EB97" s="90">
        <v>-1327.0424522650499</v>
      </c>
      <c r="EC97" s="90">
        <v>-1127.74106413395</v>
      </c>
      <c r="ED97" s="90">
        <v>-1013.4732496766601</v>
      </c>
      <c r="EE97" s="90">
        <v>-266.68850852078407</v>
      </c>
      <c r="EF97" s="90">
        <v>-766.0048235400661</v>
      </c>
      <c r="EG97" s="90">
        <v>-592.55824018372</v>
      </c>
      <c r="EH97" s="90">
        <v>-1110.24530817198</v>
      </c>
      <c r="EI97" s="90">
        <v>-325.44336272038</v>
      </c>
      <c r="EJ97" s="90">
        <v>-712.051627519006</v>
      </c>
      <c r="EK97" s="90">
        <v>-1021.95768563007</v>
      </c>
      <c r="EL97" s="100">
        <v>-2003.77832409346</v>
      </c>
      <c r="EM97" s="90">
        <v>-654.596148353134</v>
      </c>
      <c r="EN97" s="90">
        <v>-1258.1028841329</v>
      </c>
      <c r="EO97" s="90">
        <v>-2256.28391246658</v>
      </c>
      <c r="EP97" s="90">
        <v>-555.33081233003</v>
      </c>
      <c r="EQ97" s="90">
        <v>-643.041004519251</v>
      </c>
      <c r="ER97" s="90">
        <v>-185.421686766875</v>
      </c>
      <c r="ES97" s="90">
        <v>0</v>
      </c>
      <c r="ET97" s="90">
        <v>-2508.43295763055</v>
      </c>
      <c r="EU97" s="90">
        <v>-1708.24964848245</v>
      </c>
      <c r="EV97" s="90">
        <v>-559.9418037835111</v>
      </c>
      <c r="EW97" s="90">
        <v>-1041.58392567173</v>
      </c>
      <c r="EX97" s="90">
        <v>-505.19132865390003</v>
      </c>
      <c r="EY97" s="90">
        <v>0</v>
      </c>
      <c r="EZ97" s="90">
        <v>-549.52616717249</v>
      </c>
      <c r="FA97" s="90">
        <v>-2330.27777990303</v>
      </c>
      <c r="FB97" s="90">
        <v>-100.33872317336802</v>
      </c>
      <c r="FC97" s="90">
        <v>-1039.3655032946601</v>
      </c>
      <c r="FD97" s="90">
        <v>-570.953446688724</v>
      </c>
      <c r="FE97" s="90">
        <v>-203.90545801269002</v>
      </c>
      <c r="FF97" s="90">
        <v>-582.454457908056</v>
      </c>
      <c r="FG97" s="90">
        <v>-73.906008452544</v>
      </c>
      <c r="FH97" s="90">
        <v>0</v>
      </c>
      <c r="FI97" s="90">
        <v>-449.982822208763</v>
      </c>
      <c r="FJ97" s="90">
        <v>-300.04619159191503</v>
      </c>
      <c r="FK97" s="90">
        <v>-298.800377535815</v>
      </c>
      <c r="FL97" s="90">
        <v>-696.5224963157559</v>
      </c>
      <c r="FM97" s="90">
        <v>-1016.6083960989602</v>
      </c>
      <c r="FN97" s="90">
        <v>0</v>
      </c>
      <c r="FO97" s="90">
        <v>-647.7475936027679</v>
      </c>
      <c r="FP97" s="90">
        <v>-303.38340425342295</v>
      </c>
      <c r="FQ97" s="90">
        <v>-273.560299454</v>
      </c>
      <c r="FR97" s="90">
        <v>-200.168327615943</v>
      </c>
      <c r="FS97" s="90">
        <v>-1124.9777518365</v>
      </c>
      <c r="FT97" s="90">
        <v>-860.0084940283589</v>
      </c>
      <c r="FU97" s="90">
        <v>-510.759236036966</v>
      </c>
      <c r="FV97" s="90">
        <v>-100.15466223756</v>
      </c>
      <c r="FW97" s="90">
        <v>-200.276387623602</v>
      </c>
      <c r="FX97" s="90">
        <v>-205.31134015437303</v>
      </c>
      <c r="FY97" s="90">
        <v>-407.67416640022805</v>
      </c>
      <c r="FZ97" s="90">
        <v>0</v>
      </c>
      <c r="GA97" s="90">
        <v>-1199.6878787241599</v>
      </c>
      <c r="GB97" s="90">
        <v>-984.4609723805702</v>
      </c>
      <c r="GC97" s="90">
        <v>-953.0496774410731</v>
      </c>
      <c r="GD97" s="90">
        <v>-1635.86966704452</v>
      </c>
      <c r="GE97" s="90">
        <v>-886.936455032153</v>
      </c>
      <c r="GF97" s="90">
        <v>-62.26420475</v>
      </c>
      <c r="GG97" s="90">
        <v>-79.876702659805</v>
      </c>
      <c r="GH97" s="90">
        <v>-300.245280260137</v>
      </c>
      <c r="GI97" s="90">
        <v>0</v>
      </c>
      <c r="GJ97" s="90">
        <v>-711.71466181883</v>
      </c>
      <c r="GK97" s="90">
        <v>-32.03356642936675</v>
      </c>
      <c r="GL97" s="90">
        <v>-1046.2808905168831</v>
      </c>
      <c r="GM97" s="90">
        <v>-1267.252781365299</v>
      </c>
      <c r="GN97" s="90">
        <v>-1141.199633612112</v>
      </c>
      <c r="GO97" s="90">
        <v>-722.359205386414</v>
      </c>
      <c r="GP97" s="90">
        <v>-566.284908211132</v>
      </c>
      <c r="GQ97" s="90">
        <v>-798.766872627739</v>
      </c>
      <c r="GR97" s="90">
        <v>-1133.520358211626</v>
      </c>
      <c r="GS97" s="90">
        <v>0</v>
      </c>
    </row>
    <row r="98" spans="2:201" ht="12">
      <c r="B98" s="58"/>
      <c r="D98" s="58"/>
      <c r="E98" s="58"/>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DA98" s="69"/>
      <c r="DB98" s="69"/>
      <c r="DC98" s="69"/>
      <c r="DD98" s="69"/>
      <c r="DE98" s="69"/>
      <c r="DF98" s="69"/>
      <c r="DG98" s="69"/>
      <c r="DH98" s="69"/>
      <c r="DI98" s="69"/>
      <c r="DJ98" s="69"/>
      <c r="DK98" s="69"/>
      <c r="DL98" s="69"/>
      <c r="EE98" s="90"/>
      <c r="EF98" s="90"/>
      <c r="EG98" s="90"/>
      <c r="EH98" s="90"/>
      <c r="EI98" s="90"/>
      <c r="EJ98" s="90"/>
      <c r="EK98" s="90"/>
      <c r="EL98" s="10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row>
    <row r="99" spans="2:201" ht="12" hidden="1">
      <c r="B99" s="58"/>
      <c r="D99" s="58"/>
      <c r="E99" s="58"/>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DA99" s="69"/>
      <c r="DB99" s="69"/>
      <c r="DC99" s="69"/>
      <c r="DD99" s="69"/>
      <c r="DE99" s="69"/>
      <c r="DF99" s="69"/>
      <c r="DG99" s="69"/>
      <c r="DH99" s="69"/>
      <c r="DI99" s="69"/>
      <c r="DJ99" s="69"/>
      <c r="DK99" s="69"/>
      <c r="DL99" s="69"/>
      <c r="EE99" s="90"/>
      <c r="EF99" s="90"/>
      <c r="EG99" s="90"/>
      <c r="EH99" s="90"/>
      <c r="EI99" s="90"/>
      <c r="EJ99" s="90"/>
      <c r="EK99" s="90"/>
      <c r="EL99" s="10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row>
    <row r="100" spans="1:201" ht="12.75" hidden="1">
      <c r="A100" s="63"/>
      <c r="B100" s="64"/>
      <c r="C100" s="58"/>
      <c r="D100" s="58"/>
      <c r="E100" s="58"/>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DA100" s="69"/>
      <c r="DB100" s="69"/>
      <c r="DC100" s="69"/>
      <c r="DD100" s="69"/>
      <c r="DE100" s="69"/>
      <c r="DF100" s="69"/>
      <c r="DG100" s="69"/>
      <c r="DH100" s="69"/>
      <c r="DI100" s="69"/>
      <c r="DJ100" s="69"/>
      <c r="DK100" s="69"/>
      <c r="DL100" s="69"/>
      <c r="EE100" s="90"/>
      <c r="EF100" s="90"/>
      <c r="EG100" s="90"/>
      <c r="EH100" s="90"/>
      <c r="EI100" s="90"/>
      <c r="EJ100" s="90"/>
      <c r="EK100" s="90"/>
      <c r="EL100" s="10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row>
    <row r="101" spans="2:201" ht="12" hidden="1">
      <c r="B101" s="58"/>
      <c r="C101" s="58"/>
      <c r="D101" s="58"/>
      <c r="E101" s="58"/>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DA101" s="69"/>
      <c r="DB101" s="69"/>
      <c r="DC101" s="69"/>
      <c r="DD101" s="69"/>
      <c r="DE101" s="69"/>
      <c r="DF101" s="69"/>
      <c r="DG101" s="69"/>
      <c r="DH101" s="69"/>
      <c r="DI101" s="69"/>
      <c r="DJ101" s="69"/>
      <c r="DK101" s="69"/>
      <c r="DL101" s="69"/>
      <c r="EE101" s="90"/>
      <c r="EF101" s="90"/>
      <c r="EG101" s="90"/>
      <c r="EH101" s="90"/>
      <c r="EI101" s="90"/>
      <c r="EJ101" s="90"/>
      <c r="EK101" s="90"/>
      <c r="EL101" s="10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row>
    <row r="102" spans="1:201" ht="12.75" hidden="1">
      <c r="A102" s="63"/>
      <c r="B102" s="64"/>
      <c r="D102" s="58"/>
      <c r="E102" s="58"/>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DA102" s="69"/>
      <c r="DB102" s="69"/>
      <c r="DC102" s="69"/>
      <c r="DD102" s="69"/>
      <c r="DE102" s="69"/>
      <c r="DF102" s="69"/>
      <c r="DG102" s="69"/>
      <c r="DH102" s="69"/>
      <c r="DI102" s="69"/>
      <c r="DJ102" s="69"/>
      <c r="DK102" s="69"/>
      <c r="DL102" s="69"/>
      <c r="EE102" s="90"/>
      <c r="EF102" s="90"/>
      <c r="EG102" s="90"/>
      <c r="EH102" s="90"/>
      <c r="EI102" s="90"/>
      <c r="EJ102" s="90"/>
      <c r="EK102" s="90"/>
      <c r="EL102" s="10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row>
    <row r="103" spans="2:201" ht="12" hidden="1">
      <c r="B103" s="58"/>
      <c r="D103" s="58"/>
      <c r="E103" s="58"/>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DA103" s="69"/>
      <c r="DB103" s="69"/>
      <c r="DC103" s="69"/>
      <c r="DD103" s="69"/>
      <c r="DE103" s="69"/>
      <c r="DF103" s="69"/>
      <c r="DG103" s="69"/>
      <c r="DH103" s="69"/>
      <c r="DI103" s="69"/>
      <c r="DJ103" s="69"/>
      <c r="DK103" s="69"/>
      <c r="DL103" s="69"/>
      <c r="EE103" s="90"/>
      <c r="EF103" s="90"/>
      <c r="EG103" s="90"/>
      <c r="EH103" s="90"/>
      <c r="EI103" s="90"/>
      <c r="EJ103" s="90"/>
      <c r="EK103" s="90"/>
      <c r="EL103" s="10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row>
    <row r="104" spans="1:201" ht="12.75">
      <c r="A104" s="71">
        <v>4</v>
      </c>
      <c r="B104" s="75" t="s">
        <v>114</v>
      </c>
      <c r="D104" s="72"/>
      <c r="E104" s="58" t="s">
        <v>27</v>
      </c>
      <c r="F104" s="69">
        <v>758.0631393323999</v>
      </c>
      <c r="G104" s="69">
        <v>674.2250949252</v>
      </c>
      <c r="H104" s="69">
        <v>771.6837873679999</v>
      </c>
      <c r="I104" s="69">
        <v>771.9421053000001</v>
      </c>
      <c r="J104" s="69">
        <v>887.29721979675</v>
      </c>
      <c r="K104" s="69">
        <v>881.4113358705</v>
      </c>
      <c r="L104" s="69">
        <v>826.1827730403002</v>
      </c>
      <c r="M104" s="69">
        <v>856.3670902499999</v>
      </c>
      <c r="N104" s="69">
        <v>994.2350127165</v>
      </c>
      <c r="O104" s="69">
        <v>946.7918125227001</v>
      </c>
      <c r="P104" s="69">
        <v>950.80294091475</v>
      </c>
      <c r="Q104" s="69">
        <v>1020.78208006065</v>
      </c>
      <c r="R104" s="69">
        <v>980.2421242335</v>
      </c>
      <c r="S104" s="69">
        <v>953.996170946</v>
      </c>
      <c r="T104" s="69">
        <v>991.32249153405</v>
      </c>
      <c r="U104" s="69">
        <v>950.3352593945</v>
      </c>
      <c r="V104" s="69">
        <v>1007.2192636701001</v>
      </c>
      <c r="W104" s="69">
        <v>1004.5636206101998</v>
      </c>
      <c r="X104" s="69">
        <v>901.3570664905</v>
      </c>
      <c r="Y104" s="69">
        <v>841.1230363053</v>
      </c>
      <c r="Z104" s="69">
        <v>793.3301290394999</v>
      </c>
      <c r="AA104" s="69">
        <v>857.5259076614999</v>
      </c>
      <c r="AB104" s="69">
        <v>869.3456715675</v>
      </c>
      <c r="AC104" s="69">
        <v>838.8402066924</v>
      </c>
      <c r="AD104" s="69">
        <v>861.0476432081999</v>
      </c>
      <c r="AE104" s="69">
        <v>818.510993937</v>
      </c>
      <c r="AF104" s="69">
        <v>852.2073803439</v>
      </c>
      <c r="AG104" s="69">
        <v>768.7564027112501</v>
      </c>
      <c r="AH104" s="69">
        <v>751.182569699</v>
      </c>
      <c r="AI104" s="69">
        <v>744.080315272</v>
      </c>
      <c r="AJ104" s="69">
        <v>759.6885099504</v>
      </c>
      <c r="AK104" s="69">
        <v>798.8436782880001</v>
      </c>
      <c r="AL104" s="69">
        <v>811.0879096671999</v>
      </c>
      <c r="AM104" s="69">
        <v>780.6402688052</v>
      </c>
      <c r="AN104" s="69">
        <v>764.4788554472001</v>
      </c>
      <c r="AO104" s="69">
        <v>586.4737922225</v>
      </c>
      <c r="AP104" s="69">
        <v>537.6682066652999</v>
      </c>
      <c r="AQ104" s="69">
        <v>552.0519121776</v>
      </c>
      <c r="AR104" s="69">
        <v>565.6426714848</v>
      </c>
      <c r="AS104" s="69">
        <v>817.4596434496</v>
      </c>
      <c r="AT104" s="69">
        <v>860.3078560123499</v>
      </c>
      <c r="AU104" s="69">
        <v>957.8581869464999</v>
      </c>
      <c r="AV104" s="69">
        <v>969.77770575</v>
      </c>
      <c r="AW104" s="69">
        <v>754.5617749666001</v>
      </c>
      <c r="AX104" s="69">
        <v>586.86574290575</v>
      </c>
      <c r="AY104" s="69">
        <v>466.79772769575004</v>
      </c>
      <c r="AZ104" s="69">
        <v>558.7139479506</v>
      </c>
      <c r="BA104" s="69">
        <v>534.879891786</v>
      </c>
      <c r="BB104" s="69">
        <v>512.9604663315</v>
      </c>
      <c r="BC104" s="69">
        <v>627.216239124</v>
      </c>
      <c r="BD104" s="69">
        <v>744.5177991160001</v>
      </c>
      <c r="BE104" s="69">
        <v>741.15977503875</v>
      </c>
      <c r="BF104" s="69">
        <v>682.0480183800001</v>
      </c>
      <c r="BG104" s="69">
        <v>565.6383578497502</v>
      </c>
      <c r="BH104" s="69">
        <v>490.715066478</v>
      </c>
      <c r="BI104" s="69">
        <v>426.1737781119</v>
      </c>
      <c r="BJ104" s="69">
        <v>497.4884663651002</v>
      </c>
      <c r="BK104" s="69">
        <v>431.26575210600015</v>
      </c>
      <c r="BL104" s="69">
        <v>436.38265216975</v>
      </c>
      <c r="BM104" s="69">
        <v>502.34097735180006</v>
      </c>
      <c r="BN104" s="69">
        <v>496.9715415484</v>
      </c>
      <c r="BO104" s="69">
        <v>432.3518152672501</v>
      </c>
      <c r="BP104" s="69">
        <v>257.85078892965004</v>
      </c>
      <c r="BQ104" s="69">
        <v>209.41301031300011</v>
      </c>
      <c r="BR104" s="69">
        <v>223.1006899942</v>
      </c>
      <c r="BS104" s="69">
        <v>215.539750506</v>
      </c>
      <c r="BT104" s="69">
        <v>207.73996729705001</v>
      </c>
      <c r="BU104" s="69">
        <v>214.28489579415003</v>
      </c>
      <c r="BV104" s="69">
        <v>210.3727016925</v>
      </c>
      <c r="BW104" s="69">
        <v>214.4079207659</v>
      </c>
      <c r="BX104" s="69">
        <v>190.64924507565004</v>
      </c>
      <c r="BY104" s="69">
        <v>201.012332862</v>
      </c>
      <c r="BZ104" s="69">
        <v>197.33443887299998</v>
      </c>
      <c r="CA104" s="69">
        <v>199.33565574675</v>
      </c>
      <c r="CB104" s="69">
        <v>217.68834752475</v>
      </c>
      <c r="CC104" s="69">
        <v>217.45783339665</v>
      </c>
      <c r="CD104" s="69">
        <v>228.04474998195002</v>
      </c>
      <c r="CE104" s="69">
        <v>153.812072313</v>
      </c>
      <c r="CF104" s="69">
        <v>170.52751681875</v>
      </c>
      <c r="CG104" s="69">
        <v>166.704702156</v>
      </c>
      <c r="CH104" s="69">
        <v>174.500245782</v>
      </c>
      <c r="CI104" s="69">
        <v>193.08961904400002</v>
      </c>
      <c r="CJ104" s="69">
        <v>153.90303374799998</v>
      </c>
      <c r="CK104" s="69">
        <v>144.5367478335</v>
      </c>
      <c r="CL104" s="69">
        <v>149.0130285325</v>
      </c>
      <c r="CM104" s="69">
        <v>146.8926850435</v>
      </c>
      <c r="CN104" s="69">
        <v>141.17953730925</v>
      </c>
      <c r="CO104" s="69">
        <v>142.23970905375</v>
      </c>
      <c r="CP104" s="69">
        <v>152.3206164268</v>
      </c>
      <c r="CQ104" s="69">
        <v>149.7279771936</v>
      </c>
      <c r="CR104" s="69">
        <v>153.22279009</v>
      </c>
      <c r="CS104" s="69">
        <v>156.45937111019998</v>
      </c>
      <c r="CT104" s="69">
        <v>155.89241072075</v>
      </c>
      <c r="CU104" s="69">
        <v>159.491676641</v>
      </c>
      <c r="CV104" s="69">
        <v>134.0198899338</v>
      </c>
      <c r="CW104" s="69">
        <v>132.256536299</v>
      </c>
      <c r="CX104" s="69">
        <v>135.36494406600002</v>
      </c>
      <c r="CY104" s="69">
        <v>136.41025171200002</v>
      </c>
      <c r="CZ104" s="87">
        <v>151.00971468900002</v>
      </c>
      <c r="DA104" s="69">
        <v>160.47192257</v>
      </c>
      <c r="DB104" s="69">
        <v>159.15195619850002</v>
      </c>
      <c r="DC104" s="69">
        <v>170.11149992199998</v>
      </c>
      <c r="DD104" s="69">
        <v>187.86307341525003</v>
      </c>
      <c r="DE104" s="69">
        <v>197.637761177</v>
      </c>
      <c r="DF104" s="69">
        <v>190.01598616800004</v>
      </c>
      <c r="DG104" s="69">
        <v>177.270864667</v>
      </c>
      <c r="DH104" s="69">
        <v>80.776258233</v>
      </c>
      <c r="DI104" s="69">
        <v>0</v>
      </c>
      <c r="DJ104" s="69">
        <v>0</v>
      </c>
      <c r="DK104" s="69">
        <v>0</v>
      </c>
      <c r="DL104" s="69">
        <v>0</v>
      </c>
      <c r="DM104" s="69">
        <v>0</v>
      </c>
      <c r="DN104" s="90">
        <v>0</v>
      </c>
      <c r="DO104" s="90">
        <v>0</v>
      </c>
      <c r="DP104" s="90">
        <v>0</v>
      </c>
      <c r="DQ104" s="90">
        <v>0</v>
      </c>
      <c r="DR104" s="90">
        <v>0</v>
      </c>
      <c r="DS104" s="90">
        <v>0</v>
      </c>
      <c r="DT104" s="90">
        <v>0</v>
      </c>
      <c r="DU104" s="90">
        <v>0</v>
      </c>
      <c r="DV104" s="90">
        <v>0</v>
      </c>
      <c r="DW104" s="90">
        <v>0</v>
      </c>
      <c r="DX104" s="90">
        <v>0</v>
      </c>
      <c r="DY104" s="90">
        <v>0</v>
      </c>
      <c r="DZ104" s="90">
        <v>0</v>
      </c>
      <c r="EA104" s="90">
        <v>0</v>
      </c>
      <c r="EB104" s="90">
        <v>0</v>
      </c>
      <c r="EC104" s="90">
        <v>0</v>
      </c>
      <c r="ED104" s="90">
        <v>0</v>
      </c>
      <c r="EE104" s="90">
        <v>0</v>
      </c>
      <c r="EF104" s="90">
        <v>0</v>
      </c>
      <c r="EG104" s="90">
        <v>0</v>
      </c>
      <c r="EH104" s="90">
        <v>0</v>
      </c>
      <c r="EI104" s="90">
        <v>0</v>
      </c>
      <c r="EJ104" s="90">
        <v>0</v>
      </c>
      <c r="EK104" s="90">
        <v>0</v>
      </c>
      <c r="EL104" s="100">
        <v>0</v>
      </c>
      <c r="EM104" s="90">
        <v>0</v>
      </c>
      <c r="EN104" s="90">
        <v>0</v>
      </c>
      <c r="EO104" s="90">
        <v>0</v>
      </c>
      <c r="EP104" s="90">
        <v>0</v>
      </c>
      <c r="EQ104" s="90">
        <v>0</v>
      </c>
      <c r="ER104" s="90">
        <v>0</v>
      </c>
      <c r="ES104" s="90">
        <v>0</v>
      </c>
      <c r="ET104" s="90">
        <v>0</v>
      </c>
      <c r="EU104" s="90">
        <v>0</v>
      </c>
      <c r="EV104" s="90">
        <v>0</v>
      </c>
      <c r="EW104" s="90">
        <v>0</v>
      </c>
      <c r="EX104" s="90">
        <v>0</v>
      </c>
      <c r="EY104" s="90">
        <v>0</v>
      </c>
      <c r="EZ104" s="90">
        <v>0</v>
      </c>
      <c r="FA104" s="90">
        <v>0</v>
      </c>
      <c r="FB104" s="90">
        <v>0</v>
      </c>
      <c r="FC104" s="90">
        <v>0</v>
      </c>
      <c r="FD104" s="90">
        <v>0</v>
      </c>
      <c r="FE104" s="90">
        <v>0</v>
      </c>
      <c r="FF104" s="90">
        <v>0</v>
      </c>
      <c r="FG104" s="90">
        <v>0</v>
      </c>
      <c r="FH104" s="90">
        <v>0</v>
      </c>
      <c r="FI104" s="90">
        <v>0</v>
      </c>
      <c r="FJ104" s="90">
        <v>0</v>
      </c>
      <c r="FK104" s="90">
        <v>0</v>
      </c>
      <c r="FL104" s="90">
        <v>0</v>
      </c>
      <c r="FM104" s="90">
        <v>0</v>
      </c>
      <c r="FN104" s="90">
        <v>0</v>
      </c>
      <c r="FO104" s="90">
        <v>0</v>
      </c>
      <c r="FP104" s="90">
        <v>0</v>
      </c>
      <c r="FQ104" s="90">
        <v>0</v>
      </c>
      <c r="FR104" s="90">
        <v>0</v>
      </c>
      <c r="FS104" s="90">
        <v>0</v>
      </c>
      <c r="FT104" s="90">
        <v>0</v>
      </c>
      <c r="FU104" s="90">
        <v>0</v>
      </c>
      <c r="FV104" s="90">
        <v>0</v>
      </c>
      <c r="FW104" s="90">
        <v>0</v>
      </c>
      <c r="FX104" s="90">
        <v>0</v>
      </c>
      <c r="FY104" s="90">
        <v>0</v>
      </c>
      <c r="FZ104" s="90">
        <v>0</v>
      </c>
      <c r="GA104" s="90">
        <v>0</v>
      </c>
      <c r="GB104" s="90">
        <v>0</v>
      </c>
      <c r="GC104" s="90">
        <v>0</v>
      </c>
      <c r="GD104" s="90">
        <v>0</v>
      </c>
      <c r="GE104" s="90">
        <v>0</v>
      </c>
      <c r="GF104" s="90">
        <v>0</v>
      </c>
      <c r="GG104" s="90">
        <v>0</v>
      </c>
      <c r="GH104" s="90">
        <v>0</v>
      </c>
      <c r="GI104" s="90">
        <v>0</v>
      </c>
      <c r="GJ104" s="90">
        <v>0</v>
      </c>
      <c r="GK104" s="90">
        <v>0</v>
      </c>
      <c r="GL104" s="90">
        <v>0</v>
      </c>
      <c r="GM104" s="90">
        <v>0</v>
      </c>
      <c r="GN104" s="90">
        <v>0</v>
      </c>
      <c r="GO104" s="90">
        <v>0</v>
      </c>
      <c r="GP104" s="90">
        <v>0</v>
      </c>
      <c r="GQ104" s="90">
        <v>0</v>
      </c>
      <c r="GR104" s="90">
        <v>0</v>
      </c>
      <c r="GS104" s="90">
        <v>0</v>
      </c>
    </row>
    <row r="105" spans="1:201" ht="12.75">
      <c r="A105" s="58"/>
      <c r="B105" s="73"/>
      <c r="C105" s="58" t="s">
        <v>28</v>
      </c>
      <c r="E105" s="62" t="s">
        <v>113</v>
      </c>
      <c r="F105" s="69">
        <v>2.965818229</v>
      </c>
      <c r="G105" s="69">
        <v>2.646095349</v>
      </c>
      <c r="H105" s="69">
        <v>2.580882232</v>
      </c>
      <c r="I105" s="69">
        <v>2.580883</v>
      </c>
      <c r="J105" s="69">
        <v>3.045468405</v>
      </c>
      <c r="K105" s="69">
        <v>3.036731562</v>
      </c>
      <c r="L105" s="69">
        <v>2.9162822910000004</v>
      </c>
      <c r="M105" s="69">
        <v>2.916285</v>
      </c>
      <c r="N105" s="69">
        <v>3.592538438</v>
      </c>
      <c r="O105" s="69">
        <v>3.442253454</v>
      </c>
      <c r="P105" s="69">
        <v>3.492389131</v>
      </c>
      <c r="Q105" s="69">
        <v>3.542537151</v>
      </c>
      <c r="R105" s="69">
        <v>3.5419769619999997</v>
      </c>
      <c r="S105" s="69">
        <v>3.4440294980000004</v>
      </c>
      <c r="T105" s="69">
        <v>3.622592697</v>
      </c>
      <c r="U105" s="69">
        <v>3.592949941</v>
      </c>
      <c r="V105" s="69">
        <v>3.742918111</v>
      </c>
      <c r="W105" s="69">
        <v>3.684443868</v>
      </c>
      <c r="X105" s="69">
        <v>3.407777189</v>
      </c>
      <c r="Y105" s="69">
        <v>3.153817159</v>
      </c>
      <c r="Z105" s="69">
        <v>3.078502635</v>
      </c>
      <c r="AA105" s="69">
        <v>3.25869621</v>
      </c>
      <c r="AB105" s="69">
        <v>3.249890361</v>
      </c>
      <c r="AC105" s="69">
        <v>3.099926854</v>
      </c>
      <c r="AD105" s="69">
        <v>3.238238598</v>
      </c>
      <c r="AE105" s="69">
        <v>2.9982087689999997</v>
      </c>
      <c r="AF105" s="69">
        <v>2.907565269</v>
      </c>
      <c r="AG105" s="69">
        <v>2.757870503</v>
      </c>
      <c r="AH105" s="69">
        <v>2.726615498</v>
      </c>
      <c r="AI105" s="69">
        <v>2.691068048</v>
      </c>
      <c r="AJ105" s="69">
        <v>2.691068048</v>
      </c>
      <c r="AK105" s="69">
        <v>2.6910684799999998</v>
      </c>
      <c r="AL105" s="69">
        <v>2.691068048</v>
      </c>
      <c r="AM105" s="69">
        <v>2.532901586</v>
      </c>
      <c r="AN105" s="69">
        <v>2.340719092</v>
      </c>
      <c r="AO105" s="69">
        <v>1.841361985</v>
      </c>
      <c r="AP105" s="69">
        <v>1.764871842</v>
      </c>
      <c r="AQ105" s="69">
        <v>1.764871842</v>
      </c>
      <c r="AR105" s="69">
        <v>1.7474287039999998</v>
      </c>
      <c r="AS105" s="69">
        <v>2.579550784</v>
      </c>
      <c r="AT105" s="69">
        <v>2.696467187</v>
      </c>
      <c r="AU105" s="69">
        <v>2.794626366</v>
      </c>
      <c r="AV105" s="69">
        <v>2.6388509</v>
      </c>
      <c r="AW105" s="69">
        <v>2.171713268</v>
      </c>
      <c r="AX105" s="69">
        <v>1.752622795</v>
      </c>
      <c r="AY105" s="69">
        <v>1.386184789</v>
      </c>
      <c r="AZ105" s="69">
        <v>1.5459710789999999</v>
      </c>
      <c r="BA105" s="69">
        <v>1.545895641</v>
      </c>
      <c r="BB105" s="69">
        <v>1.445977354</v>
      </c>
      <c r="BC105" s="69">
        <v>1.6699047900000001</v>
      </c>
      <c r="BD105" s="69">
        <v>1.918860307</v>
      </c>
      <c r="BE105" s="69">
        <v>1.9188602590000001</v>
      </c>
      <c r="BF105" s="69">
        <v>1.7121828000000001</v>
      </c>
      <c r="BG105" s="69">
        <v>1.3556341710000004</v>
      </c>
      <c r="BH105" s="69">
        <v>1.227554888</v>
      </c>
      <c r="BI105" s="69">
        <v>1.0766042139999998</v>
      </c>
      <c r="BJ105" s="69">
        <v>1.172467953</v>
      </c>
      <c r="BK105" s="69">
        <v>1.108518108</v>
      </c>
      <c r="BL105" s="69">
        <v>1.108479486</v>
      </c>
      <c r="BM105" s="69">
        <v>1.268647189</v>
      </c>
      <c r="BN105" s="69">
        <v>1.268647189</v>
      </c>
      <c r="BO105" s="69">
        <v>1.06054198</v>
      </c>
      <c r="BP105" s="69">
        <v>0.619593612</v>
      </c>
      <c r="BQ105" s="69">
        <v>0.4916676529999999</v>
      </c>
      <c r="BR105" s="69">
        <v>0.4916676529999999</v>
      </c>
      <c r="BS105" s="69">
        <v>0.491667653</v>
      </c>
      <c r="BT105" s="69">
        <v>0.491667653</v>
      </c>
      <c r="BU105" s="69">
        <v>0.491667653</v>
      </c>
      <c r="BV105" s="69">
        <v>0.491667653</v>
      </c>
      <c r="BW105" s="69">
        <v>0.491667653</v>
      </c>
      <c r="BX105" s="69">
        <v>0.45972856900000003</v>
      </c>
      <c r="BY105" s="69">
        <v>0.45972856900000003</v>
      </c>
      <c r="BZ105" s="69">
        <v>0.45972856900000003</v>
      </c>
      <c r="CA105" s="69">
        <v>0.45972856900000003</v>
      </c>
      <c r="CB105" s="69">
        <v>0.45972856900000003</v>
      </c>
      <c r="CC105" s="69">
        <v>0.45972856900000003</v>
      </c>
      <c r="CD105" s="69">
        <v>0.45972856900000003</v>
      </c>
      <c r="CE105" s="69">
        <v>0.299527073</v>
      </c>
      <c r="CF105" s="69">
        <v>0.299527073</v>
      </c>
      <c r="CG105" s="69">
        <v>0.299527073</v>
      </c>
      <c r="CH105" s="69">
        <v>0.299527073</v>
      </c>
      <c r="CI105" s="69">
        <v>0.299527073</v>
      </c>
      <c r="CJ105" s="69">
        <v>0.235530637</v>
      </c>
      <c r="CK105" s="69">
        <v>0.235530637</v>
      </c>
      <c r="CL105" s="69">
        <v>0.235530637</v>
      </c>
      <c r="CM105" s="69">
        <v>0.235530637</v>
      </c>
      <c r="CN105" s="69">
        <v>0.235530637</v>
      </c>
      <c r="CO105" s="69">
        <v>0.235530637</v>
      </c>
      <c r="CP105" s="69">
        <v>0.235530637</v>
      </c>
      <c r="CQ105" s="69">
        <v>0.235530637</v>
      </c>
      <c r="CR105" s="69">
        <v>0.235530637</v>
      </c>
      <c r="CS105" s="69">
        <v>0.235530637</v>
      </c>
      <c r="CT105" s="69">
        <v>0.235530637</v>
      </c>
      <c r="CU105" s="69">
        <v>0.235530637</v>
      </c>
      <c r="CV105" s="69">
        <v>0.20339622200000002</v>
      </c>
      <c r="CW105" s="69">
        <v>0.20339622200000002</v>
      </c>
      <c r="CX105" s="69">
        <v>0.20339622200000002</v>
      </c>
      <c r="CY105" s="69">
        <v>0.20339622200000002</v>
      </c>
      <c r="CZ105" s="87">
        <v>0.20339622200000002</v>
      </c>
      <c r="DA105" s="69">
        <v>0.20339622200000002</v>
      </c>
      <c r="DB105" s="69">
        <v>0.20339622200000002</v>
      </c>
      <c r="DC105" s="69">
        <v>0.20339622200000002</v>
      </c>
      <c r="DD105" s="69">
        <v>0.20339622200000002</v>
      </c>
      <c r="DE105" s="69">
        <v>0.20339622200000002</v>
      </c>
      <c r="DF105" s="69">
        <v>0.20339622200000002</v>
      </c>
      <c r="DG105" s="69">
        <v>0.20339622200000002</v>
      </c>
      <c r="DH105" s="69">
        <v>0.09112998</v>
      </c>
      <c r="DI105" s="69">
        <v>0</v>
      </c>
      <c r="DJ105" s="69">
        <v>0</v>
      </c>
      <c r="DK105" s="69">
        <v>0</v>
      </c>
      <c r="DL105" s="69">
        <v>0</v>
      </c>
      <c r="DM105" s="69">
        <v>0</v>
      </c>
      <c r="DN105" s="90">
        <v>0</v>
      </c>
      <c r="DO105" s="90">
        <v>0</v>
      </c>
      <c r="DP105" s="90">
        <v>0</v>
      </c>
      <c r="DQ105" s="90">
        <v>0</v>
      </c>
      <c r="DR105" s="90">
        <v>0</v>
      </c>
      <c r="DS105" s="90">
        <v>0</v>
      </c>
      <c r="DT105" s="90">
        <v>0</v>
      </c>
      <c r="DU105" s="90">
        <v>0</v>
      </c>
      <c r="DV105" s="90">
        <v>0</v>
      </c>
      <c r="DW105" s="90">
        <v>0</v>
      </c>
      <c r="DX105" s="90">
        <v>0</v>
      </c>
      <c r="DY105" s="90">
        <v>0</v>
      </c>
      <c r="DZ105" s="90">
        <v>0</v>
      </c>
      <c r="EA105" s="90">
        <v>0</v>
      </c>
      <c r="EB105" s="90">
        <v>0</v>
      </c>
      <c r="EC105" s="90">
        <v>0</v>
      </c>
      <c r="ED105" s="90">
        <v>0</v>
      </c>
      <c r="EE105" s="90">
        <v>0</v>
      </c>
      <c r="EF105" s="90">
        <v>0</v>
      </c>
      <c r="EG105" s="90">
        <v>0</v>
      </c>
      <c r="EH105" s="90">
        <v>0</v>
      </c>
      <c r="EI105" s="90">
        <v>0</v>
      </c>
      <c r="EJ105" s="90">
        <v>0</v>
      </c>
      <c r="EK105" s="90">
        <v>0</v>
      </c>
      <c r="EL105" s="100">
        <v>0</v>
      </c>
      <c r="EM105" s="90">
        <v>0</v>
      </c>
      <c r="EN105" s="90">
        <v>0</v>
      </c>
      <c r="EO105" s="90">
        <v>0</v>
      </c>
      <c r="EP105" s="90">
        <v>0</v>
      </c>
      <c r="EQ105" s="90">
        <v>0</v>
      </c>
      <c r="ER105" s="90">
        <v>0</v>
      </c>
      <c r="ES105" s="90">
        <v>0</v>
      </c>
      <c r="ET105" s="90">
        <v>0</v>
      </c>
      <c r="EU105" s="90">
        <v>0</v>
      </c>
      <c r="EV105" s="90">
        <v>0</v>
      </c>
      <c r="EW105" s="90">
        <v>0</v>
      </c>
      <c r="EX105" s="90">
        <v>0</v>
      </c>
      <c r="EY105" s="90">
        <v>0</v>
      </c>
      <c r="EZ105" s="90">
        <v>0</v>
      </c>
      <c r="FA105" s="90">
        <v>0</v>
      </c>
      <c r="FB105" s="90">
        <v>0</v>
      </c>
      <c r="FC105" s="90">
        <v>0</v>
      </c>
      <c r="FD105" s="90">
        <v>0</v>
      </c>
      <c r="FE105" s="90">
        <v>0</v>
      </c>
      <c r="FF105" s="90">
        <v>0</v>
      </c>
      <c r="FG105" s="90">
        <v>0</v>
      </c>
      <c r="FH105" s="90">
        <v>0</v>
      </c>
      <c r="FI105" s="90">
        <v>0</v>
      </c>
      <c r="FJ105" s="90">
        <v>0</v>
      </c>
      <c r="FK105" s="90">
        <v>0</v>
      </c>
      <c r="FL105" s="90">
        <v>0</v>
      </c>
      <c r="FM105" s="90">
        <v>0</v>
      </c>
      <c r="FN105" s="90">
        <v>0</v>
      </c>
      <c r="FO105" s="90">
        <v>0</v>
      </c>
      <c r="FP105" s="90">
        <v>0</v>
      </c>
      <c r="FQ105" s="90">
        <v>0</v>
      </c>
      <c r="FR105" s="90">
        <v>0</v>
      </c>
      <c r="FS105" s="90">
        <v>0</v>
      </c>
      <c r="FT105" s="90">
        <v>0</v>
      </c>
      <c r="FU105" s="90">
        <v>0</v>
      </c>
      <c r="FV105" s="90">
        <v>0</v>
      </c>
      <c r="FW105" s="90">
        <v>0</v>
      </c>
      <c r="FX105" s="90">
        <v>0</v>
      </c>
      <c r="FY105" s="90">
        <v>0</v>
      </c>
      <c r="FZ105" s="90">
        <v>0</v>
      </c>
      <c r="GA105" s="90">
        <v>0</v>
      </c>
      <c r="GB105" s="90">
        <v>0</v>
      </c>
      <c r="GC105" s="90">
        <v>0</v>
      </c>
      <c r="GD105" s="90">
        <v>0</v>
      </c>
      <c r="GE105" s="90">
        <v>0</v>
      </c>
      <c r="GF105" s="90">
        <v>0</v>
      </c>
      <c r="GG105" s="90">
        <v>0</v>
      </c>
      <c r="GH105" s="90">
        <v>0</v>
      </c>
      <c r="GI105" s="90">
        <v>0</v>
      </c>
      <c r="GJ105" s="90">
        <v>0</v>
      </c>
      <c r="GK105" s="90">
        <v>0</v>
      </c>
      <c r="GL105" s="90">
        <v>0</v>
      </c>
      <c r="GM105" s="90">
        <v>0</v>
      </c>
      <c r="GN105" s="90">
        <v>0</v>
      </c>
      <c r="GO105" s="90">
        <v>0</v>
      </c>
      <c r="GP105" s="90">
        <v>0</v>
      </c>
      <c r="GQ105" s="90">
        <v>0</v>
      </c>
      <c r="GR105" s="90">
        <v>0</v>
      </c>
      <c r="GS105" s="90">
        <v>0</v>
      </c>
    </row>
    <row r="106" spans="2:201" ht="12">
      <c r="B106" s="58"/>
      <c r="C106" s="58"/>
      <c r="D106" s="58"/>
      <c r="E106" s="58"/>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DA106" s="69"/>
      <c r="DB106" s="69"/>
      <c r="DC106" s="69"/>
      <c r="DD106" s="69"/>
      <c r="DE106" s="69"/>
      <c r="DF106" s="69"/>
      <c r="DG106" s="69"/>
      <c r="DH106" s="69"/>
      <c r="DI106" s="69"/>
      <c r="DJ106" s="69"/>
      <c r="DK106" s="69"/>
      <c r="DL106" s="69"/>
      <c r="EE106" s="90"/>
      <c r="EF106" s="90"/>
      <c r="EG106" s="90"/>
      <c r="EH106" s="90"/>
      <c r="EI106" s="90"/>
      <c r="EJ106" s="90"/>
      <c r="EK106" s="90"/>
      <c r="EL106" s="10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row>
    <row r="107" spans="1:201" ht="12.75">
      <c r="A107" s="63">
        <v>5</v>
      </c>
      <c r="B107" s="64" t="s">
        <v>110</v>
      </c>
      <c r="E107" s="58"/>
      <c r="F107" s="69">
        <v>397.222241</v>
      </c>
      <c r="G107" s="69">
        <v>376.725336</v>
      </c>
      <c r="H107" s="69">
        <v>443.730066</v>
      </c>
      <c r="I107" s="69">
        <v>399.082976</v>
      </c>
      <c r="J107" s="69">
        <v>400.442835</v>
      </c>
      <c r="K107" s="69">
        <v>650.953499</v>
      </c>
      <c r="L107" s="69">
        <v>488.223533</v>
      </c>
      <c r="M107" s="69">
        <v>416.55746</v>
      </c>
      <c r="N107" s="69">
        <v>599.2118</v>
      </c>
      <c r="O107" s="69">
        <v>871.877015</v>
      </c>
      <c r="P107" s="69">
        <v>475.3651722992</v>
      </c>
      <c r="Q107" s="69">
        <v>469.480914</v>
      </c>
      <c r="R107" s="69">
        <v>640.09534</v>
      </c>
      <c r="S107" s="69">
        <v>455.64453743</v>
      </c>
      <c r="T107" s="69">
        <v>420.14811313</v>
      </c>
      <c r="U107" s="69">
        <v>412.78151303</v>
      </c>
      <c r="V107" s="69">
        <v>390.21032247799997</v>
      </c>
      <c r="W107" s="69">
        <v>466.16416891214</v>
      </c>
      <c r="X107" s="69">
        <v>418.604564604039</v>
      </c>
      <c r="Y107" s="69">
        <v>417.29565643</v>
      </c>
      <c r="Z107" s="69">
        <v>496.8769737</v>
      </c>
      <c r="AA107" s="69">
        <v>520.56987073288</v>
      </c>
      <c r="AB107" s="69">
        <v>472.48108618743004</v>
      </c>
      <c r="AC107" s="69">
        <v>1872.862431</v>
      </c>
      <c r="AD107" s="69">
        <v>632.6692708845351</v>
      </c>
      <c r="AE107" s="69">
        <v>451.904756131296</v>
      </c>
      <c r="AF107" s="69">
        <v>475.216751728053</v>
      </c>
      <c r="AG107" s="69">
        <v>356.532027992626</v>
      </c>
      <c r="AH107" s="69">
        <v>341.72305412638303</v>
      </c>
      <c r="AI107" s="69">
        <v>503.38434881252005</v>
      </c>
      <c r="AJ107" s="69">
        <v>738.2738812034441</v>
      </c>
      <c r="AK107" s="69">
        <v>376.55105073541597</v>
      </c>
      <c r="AL107" s="69">
        <v>362.88091382970674</v>
      </c>
      <c r="AM107" s="69">
        <v>360.92601106263913</v>
      </c>
      <c r="AN107" s="69">
        <v>365.41357187344755</v>
      </c>
      <c r="AO107" s="69">
        <v>439.39854175679045</v>
      </c>
      <c r="AP107" s="69">
        <v>394.10865215838913</v>
      </c>
      <c r="AQ107" s="69">
        <v>335.7829548160252</v>
      </c>
      <c r="AR107" s="69">
        <v>581.2494494384777</v>
      </c>
      <c r="AS107" s="69">
        <v>517.0252976929575</v>
      </c>
      <c r="AT107" s="69">
        <v>640.612566072132</v>
      </c>
      <c r="AU107" s="69">
        <v>600.0014281919639</v>
      </c>
      <c r="AV107" s="69">
        <v>1013.7423114380686</v>
      </c>
      <c r="AW107" s="69">
        <v>808.9172695782541</v>
      </c>
      <c r="AX107" s="69">
        <v>932.9583563145599</v>
      </c>
      <c r="AY107" s="69">
        <v>1018.1998508448827</v>
      </c>
      <c r="AZ107" s="69">
        <v>1418.3320710155003</v>
      </c>
      <c r="BA107" s="69">
        <v>1260.403033785734</v>
      </c>
      <c r="BB107" s="69">
        <v>1720.489407841464</v>
      </c>
      <c r="BC107" s="69">
        <v>1204.9192600953745</v>
      </c>
      <c r="BD107" s="69">
        <v>1481.2498379522372</v>
      </c>
      <c r="BE107" s="69">
        <v>1487.673984537591</v>
      </c>
      <c r="BF107" s="69">
        <v>1510.6899522911183</v>
      </c>
      <c r="BG107" s="69">
        <v>1555.5066104047567</v>
      </c>
      <c r="BH107" s="69">
        <v>1066.8033480157649</v>
      </c>
      <c r="BI107" s="69">
        <v>1151.471581592659</v>
      </c>
      <c r="BJ107" s="69">
        <v>1159.6287682324876</v>
      </c>
      <c r="BK107" s="69">
        <v>1493.6392554707613</v>
      </c>
      <c r="BL107" s="69">
        <v>1312.138587886492</v>
      </c>
      <c r="BM107" s="69">
        <v>1898.0663983569184</v>
      </c>
      <c r="BN107" s="69">
        <v>2031.1985480190258</v>
      </c>
      <c r="BO107" s="69">
        <v>2760.1443282401865</v>
      </c>
      <c r="BP107" s="69">
        <v>3417.1527548760623</v>
      </c>
      <c r="BQ107" s="69">
        <v>2902.5316336265328</v>
      </c>
      <c r="BR107" s="69">
        <v>3743.6800897815438</v>
      </c>
      <c r="BS107" s="69">
        <v>4738.637083251446</v>
      </c>
      <c r="BT107" s="69">
        <v>6803.615816542786</v>
      </c>
      <c r="BU107" s="69">
        <v>8340.331418000082</v>
      </c>
      <c r="BV107" s="69">
        <v>7844.469425881886</v>
      </c>
      <c r="BW107" s="69">
        <v>8693.620552618695</v>
      </c>
      <c r="BX107" s="69">
        <v>10786.911967946551</v>
      </c>
      <c r="BY107" s="69">
        <v>10903.518557485748</v>
      </c>
      <c r="BZ107" s="69">
        <v>8958.095269953095</v>
      </c>
      <c r="CA107" s="69">
        <v>10207.95783264963</v>
      </c>
      <c r="CB107" s="69">
        <v>10740.21228321285</v>
      </c>
      <c r="CC107" s="69">
        <v>11184.874671378431</v>
      </c>
      <c r="CD107" s="69">
        <v>9935.401602783912</v>
      </c>
      <c r="CE107" s="69">
        <v>10043.95374640217</v>
      </c>
      <c r="CF107" s="69">
        <v>9183.82782022936</v>
      </c>
      <c r="CG107" s="69">
        <v>8853.539452990019</v>
      </c>
      <c r="CH107" s="69">
        <v>8554.153844109846</v>
      </c>
      <c r="CI107" s="69">
        <v>10311.180688827193</v>
      </c>
      <c r="CJ107" s="69">
        <v>11311.178176402615</v>
      </c>
      <c r="CK107" s="69">
        <v>9209.06770044199</v>
      </c>
      <c r="CL107" s="69">
        <v>8961.786909479162</v>
      </c>
      <c r="CM107" s="69">
        <v>9736.200476898213</v>
      </c>
      <c r="CN107" s="69">
        <v>10921.438889502402</v>
      </c>
      <c r="CO107" s="69">
        <v>10595.801220675785</v>
      </c>
      <c r="CP107" s="69">
        <v>10714.704776075101</v>
      </c>
      <c r="CQ107" s="69">
        <v>12096.285020322814</v>
      </c>
      <c r="CR107" s="69">
        <v>11235.45406009274</v>
      </c>
      <c r="CS107" s="69">
        <v>10500.647396381142</v>
      </c>
      <c r="CT107" s="69">
        <v>10969.462746186508</v>
      </c>
      <c r="CU107" s="69">
        <v>10358.853862274347</v>
      </c>
      <c r="CV107" s="69">
        <v>10564.041413685889</v>
      </c>
      <c r="CW107" s="69">
        <v>21760.696459343817</v>
      </c>
      <c r="CX107" s="69">
        <v>10184.13647615816</v>
      </c>
      <c r="CY107" s="69">
        <v>12937.975524113992</v>
      </c>
      <c r="CZ107" s="87">
        <v>17097.4266638473</v>
      </c>
      <c r="DA107" s="69">
        <v>23812.858254530576</v>
      </c>
      <c r="DB107" s="69">
        <v>26718.46286292577</v>
      </c>
      <c r="DC107" s="69">
        <v>25389.334854011944</v>
      </c>
      <c r="DD107" s="69">
        <v>27269.44108311646</v>
      </c>
      <c r="DE107" s="69">
        <v>33793.75458206054</v>
      </c>
      <c r="DF107" s="69">
        <v>27555.06244702842</v>
      </c>
      <c r="DG107" s="69">
        <v>22940.018074093372</v>
      </c>
      <c r="DH107" s="69">
        <v>19166.517923207008</v>
      </c>
      <c r="DI107" s="69">
        <v>15913.384947987606</v>
      </c>
      <c r="DJ107" s="69">
        <v>16210.910926459475</v>
      </c>
      <c r="DK107" s="69">
        <v>11387.1826349123</v>
      </c>
      <c r="DL107" s="69">
        <v>11992.81724877433</v>
      </c>
      <c r="DM107" s="69">
        <v>7969.707332382521</v>
      </c>
      <c r="DN107" s="90">
        <v>7388.433837618143</v>
      </c>
      <c r="DO107" s="90">
        <v>10562.609104782376</v>
      </c>
      <c r="DP107" s="90">
        <v>9632.041332321753</v>
      </c>
      <c r="DQ107" s="90">
        <v>11748.816517895973</v>
      </c>
      <c r="DR107" s="90">
        <v>11478.080828171314</v>
      </c>
      <c r="DS107" s="90">
        <v>14119.836067285027</v>
      </c>
      <c r="DT107" s="90">
        <v>12746.904039282215</v>
      </c>
      <c r="DU107" s="90">
        <v>16684.46067365617</v>
      </c>
      <c r="DV107" s="90">
        <v>17339.541815004144</v>
      </c>
      <c r="DW107" s="90">
        <v>15080.650938188259</v>
      </c>
      <c r="DX107" s="90">
        <v>15226.256571831811</v>
      </c>
      <c r="DY107" s="90">
        <v>15764.15759894607</v>
      </c>
      <c r="DZ107" s="90">
        <v>14498.929819249981</v>
      </c>
      <c r="EA107" s="90">
        <v>12174.14870232506</v>
      </c>
      <c r="EB107" s="90">
        <v>13353.490986978872</v>
      </c>
      <c r="EC107" s="90">
        <v>14691.794751011852</v>
      </c>
      <c r="ED107" s="90">
        <v>18624.785888255265</v>
      </c>
      <c r="EE107" s="90">
        <v>19776.12052478062</v>
      </c>
      <c r="EF107" s="90">
        <v>18933.759631802102</v>
      </c>
      <c r="EG107" s="90">
        <v>19816.23105802465</v>
      </c>
      <c r="EH107" s="90">
        <v>20569.29594503153</v>
      </c>
      <c r="EI107" s="90">
        <v>19252.439025591528</v>
      </c>
      <c r="EJ107" s="90">
        <v>18237.630585946372</v>
      </c>
      <c r="EK107" s="90">
        <v>20143.912201147556</v>
      </c>
      <c r="EL107" s="100">
        <v>21000.99178640021</v>
      </c>
      <c r="EM107" s="90">
        <v>21913.519627729536</v>
      </c>
      <c r="EN107" s="90">
        <v>18456.82196525522</v>
      </c>
      <c r="EO107" s="90">
        <v>20965.277735153457</v>
      </c>
      <c r="EP107" s="90">
        <v>20834.972836914265</v>
      </c>
      <c r="EQ107" s="90">
        <v>20067.253192345474</v>
      </c>
      <c r="ER107" s="90">
        <v>19415.81733332093</v>
      </c>
      <c r="ES107" s="90">
        <v>16280.335041240112</v>
      </c>
      <c r="ET107" s="90">
        <v>19507.307469103358</v>
      </c>
      <c r="EU107" s="90">
        <v>20303.982201801035</v>
      </c>
      <c r="EV107" s="90">
        <v>22063.306685648087</v>
      </c>
      <c r="EW107" s="90">
        <v>23150.57082409325</v>
      </c>
      <c r="EX107" s="90">
        <v>22147.864931744673</v>
      </c>
      <c r="EY107" s="90">
        <v>21296.581504168636</v>
      </c>
      <c r="EZ107" s="90">
        <v>20118.04255450505</v>
      </c>
      <c r="FA107" s="90">
        <v>21436.35192501528</v>
      </c>
      <c r="FB107" s="90">
        <v>19651.526892690486</v>
      </c>
      <c r="FC107" s="90">
        <v>21990.74440910335</v>
      </c>
      <c r="FD107" s="90">
        <v>21990.74440910335</v>
      </c>
      <c r="FE107" s="90">
        <v>21990.74440910335</v>
      </c>
      <c r="FF107" s="90">
        <v>21368.880768534647</v>
      </c>
      <c r="FG107" s="90">
        <v>22228.536003331457</v>
      </c>
      <c r="FH107" s="90">
        <v>21169.452744112732</v>
      </c>
      <c r="FI107" s="90">
        <v>20696.081049289827</v>
      </c>
      <c r="FJ107" s="90">
        <v>21007.961143695014</v>
      </c>
      <c r="FK107" s="90">
        <v>22245.187930048538</v>
      </c>
      <c r="FL107" s="90">
        <v>19541.632600320703</v>
      </c>
      <c r="FM107" s="90">
        <v>18081.25302045986</v>
      </c>
      <c r="FN107" s="90">
        <v>19186.23038046175</v>
      </c>
      <c r="FO107" s="90">
        <v>19659.324592943474</v>
      </c>
      <c r="FP107" s="90">
        <v>19926.16154117577</v>
      </c>
      <c r="FQ107" s="90">
        <v>18223.516873625413</v>
      </c>
      <c r="FR107" s="90">
        <v>18669.33915078859</v>
      </c>
      <c r="FS107" s="90">
        <v>14934.645825424212</v>
      </c>
      <c r="FT107" s="90">
        <v>13839.139480515292</v>
      </c>
      <c r="FU107" s="90">
        <v>14779.330250540415</v>
      </c>
      <c r="FV107" s="90">
        <v>15477.047577859808</v>
      </c>
      <c r="FW107" s="90">
        <v>12626.176259300892</v>
      </c>
      <c r="FX107" s="90">
        <v>14818.128218469657</v>
      </c>
      <c r="FY107" s="90">
        <v>15289.883080615995</v>
      </c>
      <c r="FZ107" s="90">
        <v>13289.30796409646</v>
      </c>
      <c r="GA107" s="90">
        <v>15181.267062134944</v>
      </c>
      <c r="GB107" s="90">
        <v>13512.983839353328</v>
      </c>
      <c r="GC107" s="90">
        <v>16160.193303868453</v>
      </c>
      <c r="GD107" s="90">
        <v>17882.84072484972</v>
      </c>
      <c r="GE107" s="90">
        <v>15842.510814594947</v>
      </c>
      <c r="GF107" s="90">
        <v>16365.634316693553</v>
      </c>
      <c r="GG107" s="90">
        <v>15873.66675369341</v>
      </c>
      <c r="GH107" s="90">
        <v>16384.699492063395</v>
      </c>
      <c r="GI107" s="90">
        <v>16366.14483997925</v>
      </c>
      <c r="GJ107" s="90">
        <v>17145.24071305604</v>
      </c>
      <c r="GK107" s="90">
        <v>18479.696728820196</v>
      </c>
      <c r="GL107" s="90">
        <v>18542.061645366066</v>
      </c>
      <c r="GM107" s="90">
        <v>19986.139434376997</v>
      </c>
      <c r="GN107" s="90">
        <v>18909.773223003216</v>
      </c>
      <c r="GO107" s="90">
        <v>17533.38611992247</v>
      </c>
      <c r="GP107" s="90">
        <v>17907.636804542064</v>
      </c>
      <c r="GQ107" s="90">
        <v>17029.013673868514</v>
      </c>
      <c r="GR107" s="90">
        <v>15793.91080639072</v>
      </c>
      <c r="GS107" s="90">
        <v>17536.531806155213</v>
      </c>
    </row>
    <row r="108" spans="1:201" ht="12">
      <c r="A108" s="70" t="s">
        <v>29</v>
      </c>
      <c r="B108" s="58" t="s">
        <v>82</v>
      </c>
      <c r="C108" s="58"/>
      <c r="D108" s="58"/>
      <c r="E108" s="58"/>
      <c r="F108" s="69">
        <v>68.999961</v>
      </c>
      <c r="G108" s="69">
        <v>105.325215</v>
      </c>
      <c r="H108" s="69">
        <v>167.036911</v>
      </c>
      <c r="I108" s="69">
        <v>77.110355</v>
      </c>
      <c r="J108" s="69">
        <v>91.021286</v>
      </c>
      <c r="K108" s="69">
        <v>324.613717</v>
      </c>
      <c r="L108" s="69">
        <v>188.200785</v>
      </c>
      <c r="M108" s="69">
        <v>152.122361</v>
      </c>
      <c r="N108" s="69">
        <v>254.788328</v>
      </c>
      <c r="O108" s="69">
        <v>532.93804</v>
      </c>
      <c r="P108" s="69">
        <v>136.3455322992</v>
      </c>
      <c r="Q108" s="69">
        <v>125.65065</v>
      </c>
      <c r="R108" s="69">
        <v>291.908528</v>
      </c>
      <c r="S108" s="69">
        <v>126.32144343</v>
      </c>
      <c r="T108" s="69">
        <v>95.71639413</v>
      </c>
      <c r="U108" s="69">
        <v>109.11505703</v>
      </c>
      <c r="V108" s="69">
        <v>108.601970478</v>
      </c>
      <c r="W108" s="69">
        <v>180.78987191213997</v>
      </c>
      <c r="X108" s="69">
        <v>154.38088260403902</v>
      </c>
      <c r="Y108" s="69">
        <v>135.47705343</v>
      </c>
      <c r="Z108" s="69">
        <v>104.3565837</v>
      </c>
      <c r="AA108" s="69">
        <v>95.20488673288</v>
      </c>
      <c r="AB108" s="69">
        <v>110.37019418743002</v>
      </c>
      <c r="AC108" s="69">
        <v>1519.201876</v>
      </c>
      <c r="AD108" s="69">
        <v>160.66898888453503</v>
      </c>
      <c r="AE108" s="69">
        <v>79.34926213129599</v>
      </c>
      <c r="AF108" s="69">
        <v>156.598986728053</v>
      </c>
      <c r="AG108" s="69">
        <v>66.58718499262599</v>
      </c>
      <c r="AH108" s="69">
        <v>75.11453912638301</v>
      </c>
      <c r="AI108" s="69">
        <v>167.33093281252002</v>
      </c>
      <c r="AJ108" s="69">
        <v>516.33576441</v>
      </c>
      <c r="AK108" s="69">
        <v>150.36081408919998</v>
      </c>
      <c r="AL108" s="69">
        <v>94.728539753992</v>
      </c>
      <c r="AM108" s="69">
        <v>81.78947342199999</v>
      </c>
      <c r="AN108" s="69">
        <v>105.61522129334</v>
      </c>
      <c r="AO108" s="69">
        <v>140.59468546657598</v>
      </c>
      <c r="AP108" s="69">
        <v>104.68634018023</v>
      </c>
      <c r="AQ108" s="69">
        <v>87.84471367223799</v>
      </c>
      <c r="AR108" s="69">
        <v>289.629880031512</v>
      </c>
      <c r="AS108" s="69">
        <v>190.329522833416</v>
      </c>
      <c r="AT108" s="69">
        <v>312.1645457896</v>
      </c>
      <c r="AU108" s="69">
        <v>139.198613956608</v>
      </c>
      <c r="AV108" s="69">
        <v>334.343455409206</v>
      </c>
      <c r="AW108" s="69">
        <v>93.487127533894</v>
      </c>
      <c r="AX108" s="69">
        <v>113.19778778355</v>
      </c>
      <c r="AY108" s="69">
        <v>105.991766986059</v>
      </c>
      <c r="AZ108" s="69">
        <v>313.23545008779</v>
      </c>
      <c r="BA108" s="69">
        <v>147.634788491626</v>
      </c>
      <c r="BB108" s="69">
        <v>295.89029656377994</v>
      </c>
      <c r="BC108" s="69">
        <v>167.47891220950999</v>
      </c>
      <c r="BD108" s="69">
        <v>226.417914023128</v>
      </c>
      <c r="BE108" s="69">
        <v>156.704049640224</v>
      </c>
      <c r="BF108" s="69">
        <v>163.40187274312098</v>
      </c>
      <c r="BG108" s="69">
        <v>189.11528056626804</v>
      </c>
      <c r="BH108" s="69">
        <v>138.138573837285</v>
      </c>
      <c r="BI108" s="69">
        <v>211.45450235507</v>
      </c>
      <c r="BJ108" s="69">
        <v>186.916991801624</v>
      </c>
      <c r="BK108" s="69">
        <v>129.265773439795</v>
      </c>
      <c r="BL108" s="69">
        <v>97.685848486624</v>
      </c>
      <c r="BM108" s="69">
        <v>158.89384026504</v>
      </c>
      <c r="BN108" s="69">
        <v>107.96367070259801</v>
      </c>
      <c r="BO108" s="69">
        <v>209.690644951016</v>
      </c>
      <c r="BP108" s="69">
        <v>574.830190427275</v>
      </c>
      <c r="BQ108" s="69">
        <v>106.180439747192</v>
      </c>
      <c r="BR108" s="69">
        <v>163.342229442461</v>
      </c>
      <c r="BS108" s="69">
        <v>176.485155920194</v>
      </c>
      <c r="BT108" s="69">
        <v>176.31207383948703</v>
      </c>
      <c r="BU108" s="69">
        <v>271.052402199123</v>
      </c>
      <c r="BV108" s="69">
        <v>1400.3512076337922</v>
      </c>
      <c r="BW108" s="69">
        <v>188.4085807904</v>
      </c>
      <c r="BX108" s="69">
        <v>367.643958075525</v>
      </c>
      <c r="BY108" s="69">
        <v>173.0665632203</v>
      </c>
      <c r="BZ108" s="69">
        <v>125.89350435103599</v>
      </c>
      <c r="CA108" s="69">
        <v>103.87549874568998</v>
      </c>
      <c r="CB108" s="69">
        <v>159.50838594972802</v>
      </c>
      <c r="CC108" s="69">
        <v>186.538772921</v>
      </c>
      <c r="CD108" s="69">
        <v>120.01216515167201</v>
      </c>
      <c r="CE108" s="69">
        <v>774.041798692958</v>
      </c>
      <c r="CF108" s="69">
        <v>264.745157803075</v>
      </c>
      <c r="CG108" s="69">
        <v>357.68445711277104</v>
      </c>
      <c r="CH108" s="69">
        <v>936.696991709055</v>
      </c>
      <c r="CI108" s="69">
        <v>221.528605564617</v>
      </c>
      <c r="CJ108" s="69">
        <v>367.050289439008</v>
      </c>
      <c r="CK108" s="69">
        <v>204.76816699621597</v>
      </c>
      <c r="CL108" s="69">
        <v>199.33336327747</v>
      </c>
      <c r="CM108" s="69">
        <v>140.55728193264002</v>
      </c>
      <c r="CN108" s="69">
        <v>142.484342574451</v>
      </c>
      <c r="CO108" s="69">
        <v>117.42926302</v>
      </c>
      <c r="CP108" s="69">
        <v>192.387763726769</v>
      </c>
      <c r="CQ108" s="69">
        <v>122.13072816294998</v>
      </c>
      <c r="CR108" s="69">
        <v>173.228238681</v>
      </c>
      <c r="CS108" s="69">
        <v>243.88455640700002</v>
      </c>
      <c r="CT108" s="69">
        <v>645.2795907543281</v>
      </c>
      <c r="CU108" s="69">
        <v>234.22818029294</v>
      </c>
      <c r="CV108" s="69">
        <v>49.51995363</v>
      </c>
      <c r="CW108" s="69">
        <v>11657.597007299999</v>
      </c>
      <c r="CX108" s="69">
        <v>348.7274840931</v>
      </c>
      <c r="CY108" s="69">
        <v>1153.560845924529</v>
      </c>
      <c r="CZ108" s="87">
        <v>1416.9168545999999</v>
      </c>
      <c r="DA108" s="69">
        <v>869.5223525399999</v>
      </c>
      <c r="DB108" s="69">
        <v>850.68011342</v>
      </c>
      <c r="DC108" s="69">
        <v>696.38674255</v>
      </c>
      <c r="DD108" s="69">
        <v>529.73378209</v>
      </c>
      <c r="DE108" s="69">
        <v>433.18226195</v>
      </c>
      <c r="DF108" s="69">
        <v>341.19662645</v>
      </c>
      <c r="DG108" s="69">
        <v>201.69213716</v>
      </c>
      <c r="DH108" s="69">
        <v>0</v>
      </c>
      <c r="DI108" s="69">
        <v>0</v>
      </c>
      <c r="DJ108" s="69">
        <v>0</v>
      </c>
      <c r="DK108" s="69">
        <v>0</v>
      </c>
      <c r="DL108" s="69">
        <v>0</v>
      </c>
      <c r="DM108" s="69">
        <v>0</v>
      </c>
      <c r="DN108" s="90">
        <v>0</v>
      </c>
      <c r="DO108" s="90">
        <v>0</v>
      </c>
      <c r="DP108" s="90">
        <v>0</v>
      </c>
      <c r="DQ108" s="90">
        <v>0</v>
      </c>
      <c r="DR108" s="90">
        <v>0</v>
      </c>
      <c r="DS108" s="90">
        <v>0</v>
      </c>
      <c r="DT108" s="90">
        <v>0</v>
      </c>
      <c r="DU108" s="90">
        <v>0</v>
      </c>
      <c r="DV108" s="90">
        <v>0</v>
      </c>
      <c r="DW108" s="90">
        <v>0</v>
      </c>
      <c r="DX108" s="90">
        <v>0</v>
      </c>
      <c r="DY108" s="90">
        <v>0</v>
      </c>
      <c r="DZ108" s="90">
        <v>0</v>
      </c>
      <c r="EA108" s="90">
        <v>0</v>
      </c>
      <c r="EB108" s="90">
        <v>0</v>
      </c>
      <c r="EC108" s="90">
        <v>0</v>
      </c>
      <c r="ED108" s="90">
        <v>0</v>
      </c>
      <c r="EE108" s="90">
        <v>0</v>
      </c>
      <c r="EF108" s="90">
        <v>0</v>
      </c>
      <c r="EG108" s="90">
        <v>0</v>
      </c>
      <c r="EH108" s="90">
        <v>0</v>
      </c>
      <c r="EI108" s="90">
        <v>0</v>
      </c>
      <c r="EJ108" s="90">
        <v>0</v>
      </c>
      <c r="EK108" s="90">
        <v>0</v>
      </c>
      <c r="EL108" s="100">
        <v>0</v>
      </c>
      <c r="EM108" s="90">
        <v>0</v>
      </c>
      <c r="EN108" s="90">
        <v>0</v>
      </c>
      <c r="EO108" s="90">
        <v>0</v>
      </c>
      <c r="EP108" s="90">
        <v>0</v>
      </c>
      <c r="EQ108" s="90">
        <v>0</v>
      </c>
      <c r="ER108" s="90">
        <v>0</v>
      </c>
      <c r="ES108" s="90">
        <v>0</v>
      </c>
      <c r="ET108" s="90">
        <v>0</v>
      </c>
      <c r="EU108" s="90">
        <v>0</v>
      </c>
      <c r="EV108" s="90">
        <v>0</v>
      </c>
      <c r="EW108" s="90">
        <v>0</v>
      </c>
      <c r="EX108" s="90">
        <v>0</v>
      </c>
      <c r="EY108" s="90">
        <v>0</v>
      </c>
      <c r="EZ108" s="90">
        <v>0</v>
      </c>
      <c r="FA108" s="90">
        <v>0</v>
      </c>
      <c r="FB108" s="90">
        <v>0</v>
      </c>
      <c r="FC108" s="90">
        <v>0</v>
      </c>
      <c r="FD108" s="90">
        <v>0</v>
      </c>
      <c r="FE108" s="90">
        <v>0</v>
      </c>
      <c r="FF108" s="90">
        <v>0</v>
      </c>
      <c r="FG108" s="90">
        <v>0</v>
      </c>
      <c r="FH108" s="90">
        <v>0</v>
      </c>
      <c r="FI108" s="90">
        <v>0</v>
      </c>
      <c r="FJ108" s="90">
        <v>0</v>
      </c>
      <c r="FK108" s="90">
        <v>0</v>
      </c>
      <c r="FL108" s="90">
        <v>0</v>
      </c>
      <c r="FM108" s="90">
        <v>0</v>
      </c>
      <c r="FN108" s="90">
        <v>0</v>
      </c>
      <c r="FO108" s="90">
        <v>0</v>
      </c>
      <c r="FP108" s="90">
        <v>0</v>
      </c>
      <c r="FQ108" s="90">
        <v>0</v>
      </c>
      <c r="FR108" s="90">
        <v>0</v>
      </c>
      <c r="FS108" s="90">
        <v>0</v>
      </c>
      <c r="FT108" s="90">
        <v>0</v>
      </c>
      <c r="FU108" s="90">
        <v>0</v>
      </c>
      <c r="FV108" s="90">
        <v>0</v>
      </c>
      <c r="FW108" s="90">
        <v>0</v>
      </c>
      <c r="FX108" s="90">
        <v>0</v>
      </c>
      <c r="FY108" s="90">
        <v>0</v>
      </c>
      <c r="FZ108" s="90">
        <v>0</v>
      </c>
      <c r="GA108" s="90">
        <v>0</v>
      </c>
      <c r="GB108" s="90">
        <v>0</v>
      </c>
      <c r="GC108" s="90">
        <v>0</v>
      </c>
      <c r="GD108" s="90">
        <v>0</v>
      </c>
      <c r="GE108" s="90">
        <v>0</v>
      </c>
      <c r="GF108" s="90">
        <v>0</v>
      </c>
      <c r="GG108" s="90">
        <v>0</v>
      </c>
      <c r="GH108" s="90">
        <v>0</v>
      </c>
      <c r="GI108" s="90">
        <v>0</v>
      </c>
      <c r="GJ108" s="90">
        <v>0</v>
      </c>
      <c r="GK108" s="90">
        <v>0</v>
      </c>
      <c r="GL108" s="90">
        <v>0</v>
      </c>
      <c r="GM108" s="90">
        <v>0</v>
      </c>
      <c r="GN108" s="90">
        <v>0</v>
      </c>
      <c r="GO108" s="90">
        <v>0</v>
      </c>
      <c r="GP108" s="90">
        <v>0</v>
      </c>
      <c r="GQ108" s="90">
        <v>0</v>
      </c>
      <c r="GR108" s="90">
        <v>0</v>
      </c>
      <c r="GS108" s="90">
        <v>0</v>
      </c>
    </row>
    <row r="109" spans="2:201" ht="12">
      <c r="B109" s="58" t="s">
        <v>111</v>
      </c>
      <c r="C109" s="58"/>
      <c r="D109" s="58"/>
      <c r="E109" s="58"/>
      <c r="F109" s="69">
        <v>328.22228</v>
      </c>
      <c r="G109" s="69">
        <v>271.400121</v>
      </c>
      <c r="H109" s="69">
        <v>276.693155</v>
      </c>
      <c r="I109" s="69">
        <v>321.972621</v>
      </c>
      <c r="J109" s="69">
        <v>309.421549</v>
      </c>
      <c r="K109" s="69">
        <v>326.339782</v>
      </c>
      <c r="L109" s="69">
        <v>300.022748</v>
      </c>
      <c r="M109" s="69">
        <v>264.435099</v>
      </c>
      <c r="N109" s="69">
        <v>344.423472</v>
      </c>
      <c r="O109" s="69">
        <v>338.938975</v>
      </c>
      <c r="P109" s="69">
        <v>339.01964</v>
      </c>
      <c r="Q109" s="69">
        <v>343.830264</v>
      </c>
      <c r="R109" s="69">
        <v>348.186812</v>
      </c>
      <c r="S109" s="69">
        <v>329.323094</v>
      </c>
      <c r="T109" s="69">
        <v>324.431719</v>
      </c>
      <c r="U109" s="69">
        <v>303.666456</v>
      </c>
      <c r="V109" s="69">
        <v>281.608352</v>
      </c>
      <c r="W109" s="69">
        <v>285.374297</v>
      </c>
      <c r="X109" s="69">
        <v>264.223682</v>
      </c>
      <c r="Y109" s="69">
        <v>281.818603</v>
      </c>
      <c r="Z109" s="69">
        <v>286.521516</v>
      </c>
      <c r="AA109" s="69">
        <v>287.913836</v>
      </c>
      <c r="AB109" s="69">
        <v>209.681165</v>
      </c>
      <c r="AC109" s="69">
        <v>247.467109</v>
      </c>
      <c r="AD109" s="69">
        <v>301.94719</v>
      </c>
      <c r="AE109" s="69">
        <v>304.562503</v>
      </c>
      <c r="AF109" s="69">
        <v>318.617765</v>
      </c>
      <c r="AG109" s="69">
        <v>289.944843</v>
      </c>
      <c r="AH109" s="69">
        <v>266.608515</v>
      </c>
      <c r="AI109" s="69">
        <v>336.053416</v>
      </c>
      <c r="AJ109" s="69">
        <v>221.9381167934441</v>
      </c>
      <c r="AK109" s="69">
        <v>226.190236646216</v>
      </c>
      <c r="AL109" s="69">
        <v>268.15237407571476</v>
      </c>
      <c r="AM109" s="69">
        <v>279.1365376406391</v>
      </c>
      <c r="AN109" s="69">
        <v>259.7983505801075</v>
      </c>
      <c r="AO109" s="69">
        <v>298.80385629021447</v>
      </c>
      <c r="AP109" s="69">
        <v>289.42231197815914</v>
      </c>
      <c r="AQ109" s="69">
        <v>247.9382411437872</v>
      </c>
      <c r="AR109" s="69">
        <v>291.61956940696564</v>
      </c>
      <c r="AS109" s="69">
        <v>326.6957748595414</v>
      </c>
      <c r="AT109" s="69">
        <v>328.44802028253196</v>
      </c>
      <c r="AU109" s="69">
        <v>396.6732879956939</v>
      </c>
      <c r="AV109" s="69">
        <v>423.2344487781706</v>
      </c>
      <c r="AW109" s="69">
        <v>334.2296339175441</v>
      </c>
      <c r="AX109" s="69">
        <v>477.620216459874</v>
      </c>
      <c r="AY109" s="69">
        <v>579.4632674834688</v>
      </c>
      <c r="AZ109" s="69">
        <v>765.8408717903882</v>
      </c>
      <c r="BA109" s="69">
        <v>710.7166631518512</v>
      </c>
      <c r="BB109" s="69">
        <v>641.2851967846691</v>
      </c>
      <c r="BC109" s="69">
        <v>502.9159266609647</v>
      </c>
      <c r="BD109" s="69">
        <v>612.9775119951851</v>
      </c>
      <c r="BE109" s="69">
        <v>616.2484504940519</v>
      </c>
      <c r="BF109" s="69">
        <v>698.4439357964653</v>
      </c>
      <c r="BG109" s="69">
        <v>844.4258034074667</v>
      </c>
      <c r="BH109" s="69">
        <v>440.82800918450397</v>
      </c>
      <c r="BI109" s="69">
        <v>515.5736569317651</v>
      </c>
      <c r="BJ109" s="69">
        <v>424.894658194549</v>
      </c>
      <c r="BK109" s="69">
        <v>423.37418966158526</v>
      </c>
      <c r="BL109" s="69">
        <v>640.5858536669841</v>
      </c>
      <c r="BM109" s="69">
        <v>551.1471163791012</v>
      </c>
      <c r="BN109" s="69">
        <v>600.4541917055309</v>
      </c>
      <c r="BO109" s="69">
        <v>542.7243147140988</v>
      </c>
      <c r="BP109" s="69">
        <v>614.8676600993081</v>
      </c>
      <c r="BQ109" s="69">
        <v>587.9009029665783</v>
      </c>
      <c r="BR109" s="69">
        <v>607.8680773558559</v>
      </c>
      <c r="BS109" s="69">
        <v>654.700148154621</v>
      </c>
      <c r="BT109" s="69">
        <v>494.487231405488</v>
      </c>
      <c r="BU109" s="69">
        <v>569.3305976483489</v>
      </c>
      <c r="BV109" s="69">
        <v>371.74350442028395</v>
      </c>
      <c r="BW109" s="69">
        <v>303.682695157095</v>
      </c>
      <c r="BX109" s="69">
        <v>275.956334590727</v>
      </c>
      <c r="BY109" s="69">
        <v>229.653820371847</v>
      </c>
      <c r="BZ109" s="69">
        <v>195.65017617292702</v>
      </c>
      <c r="CA109" s="69">
        <v>272.605790271199</v>
      </c>
      <c r="CB109" s="69">
        <v>383.16898053192403</v>
      </c>
      <c r="CC109" s="69">
        <v>482.44549826123205</v>
      </c>
      <c r="CD109" s="69">
        <v>453.14738706773903</v>
      </c>
      <c r="CE109" s="69">
        <v>299.919757694192</v>
      </c>
      <c r="CF109" s="69">
        <v>329.06319473867603</v>
      </c>
      <c r="CG109" s="69">
        <v>332.56479079556703</v>
      </c>
      <c r="CH109" s="69">
        <v>163.28672410509003</v>
      </c>
      <c r="CI109" s="69">
        <v>80.46376329907712</v>
      </c>
      <c r="CJ109" s="69">
        <v>-63.173460493591705</v>
      </c>
      <c r="CK109" s="69">
        <v>-51.9632527596973</v>
      </c>
      <c r="CL109" s="69">
        <v>63.4063049838338</v>
      </c>
      <c r="CM109" s="69">
        <v>159.99070510989202</v>
      </c>
      <c r="CN109" s="69">
        <v>96.1978232601513</v>
      </c>
      <c r="CO109" s="69">
        <v>215.22896582678402</v>
      </c>
      <c r="CP109" s="69">
        <v>63.1253017778326</v>
      </c>
      <c r="CQ109" s="69">
        <v>158.043916722061</v>
      </c>
      <c r="CR109" s="69">
        <v>202.67469282304</v>
      </c>
      <c r="CS109" s="69">
        <v>99.2170089095424</v>
      </c>
      <c r="CT109" s="69">
        <v>89.66829900778181</v>
      </c>
      <c r="CU109" s="69">
        <v>107.80654991760899</v>
      </c>
      <c r="CV109" s="69">
        <v>212.86366822518903</v>
      </c>
      <c r="CW109" s="69">
        <v>402.73970017316003</v>
      </c>
      <c r="CX109" s="69">
        <v>360.096214328561</v>
      </c>
      <c r="CY109" s="69">
        <v>207.46502452176307</v>
      </c>
      <c r="CZ109" s="87">
        <v>-66.0961886520022</v>
      </c>
      <c r="DA109" s="69">
        <v>85.28220727697371</v>
      </c>
      <c r="DB109" s="69">
        <v>-281.50290684073</v>
      </c>
      <c r="DC109" s="69">
        <v>-584.0816867091561</v>
      </c>
      <c r="DD109" s="69">
        <v>-595.84153537274</v>
      </c>
      <c r="DE109" s="69">
        <v>-1183.82727693816</v>
      </c>
      <c r="DF109" s="69">
        <v>-2341.73729441258</v>
      </c>
      <c r="DG109" s="69">
        <v>-1327.08069390223</v>
      </c>
      <c r="DH109" s="69">
        <v>-876.0638140942909</v>
      </c>
      <c r="DI109" s="69">
        <v>-801.843551330593</v>
      </c>
      <c r="DJ109" s="69">
        <v>-661.668465154227</v>
      </c>
      <c r="DK109" s="69">
        <v>-247.8756344431</v>
      </c>
      <c r="DL109" s="69">
        <v>-91.04801991727071</v>
      </c>
      <c r="DM109" s="69">
        <v>-75.0814704172093</v>
      </c>
      <c r="DN109" s="90">
        <v>2.9150574100731004</v>
      </c>
      <c r="DO109" s="90">
        <v>-321.869740345424</v>
      </c>
      <c r="DP109" s="90">
        <v>88.5767405148923</v>
      </c>
      <c r="DQ109" s="90">
        <v>321.482248288572</v>
      </c>
      <c r="DR109" s="90">
        <v>-116.15730119758501</v>
      </c>
      <c r="DS109" s="90">
        <v>40.32423676282691</v>
      </c>
      <c r="DT109" s="90">
        <v>-707.8038702754859</v>
      </c>
      <c r="DU109" s="90">
        <v>-328.0817611600305</v>
      </c>
      <c r="DV109" s="90">
        <v>-416.01052530965916</v>
      </c>
      <c r="DW109" s="90">
        <v>-475.79421377664136</v>
      </c>
      <c r="DX109" s="90">
        <v>-654.0042659727873</v>
      </c>
      <c r="DY109" s="90">
        <v>-297.1000031831292</v>
      </c>
      <c r="DZ109" s="90">
        <v>-681.7208591916177</v>
      </c>
      <c r="EA109" s="90">
        <v>51.85976315615945</v>
      </c>
      <c r="EB109" s="90">
        <v>254.5716017391725</v>
      </c>
      <c r="EC109" s="90">
        <v>150.16775358735302</v>
      </c>
      <c r="ED109" s="90">
        <v>444.21745474606297</v>
      </c>
      <c r="EE109" s="90">
        <v>875.917112199722</v>
      </c>
      <c r="EF109" s="90">
        <v>1107.1956639981001</v>
      </c>
      <c r="EG109" s="90">
        <v>1025.1351971204501</v>
      </c>
      <c r="EH109" s="90">
        <v>207.26623737953005</v>
      </c>
      <c r="EI109" s="90">
        <v>501.8016471458271</v>
      </c>
      <c r="EJ109" s="90">
        <v>-340.72395088062603</v>
      </c>
      <c r="EK109" s="90">
        <v>-342.097970808044</v>
      </c>
      <c r="EL109" s="100">
        <v>839.339617742607</v>
      </c>
      <c r="EM109" s="90">
        <v>543.21945713604</v>
      </c>
      <c r="EN109" s="90">
        <v>-137.484301598777</v>
      </c>
      <c r="EO109" s="90">
        <v>-90.1327069328439</v>
      </c>
      <c r="EP109" s="90">
        <v>-497.80081618393507</v>
      </c>
      <c r="EQ109" s="90">
        <v>-724.898430556226</v>
      </c>
      <c r="ER109" s="90">
        <v>-191.13525094957</v>
      </c>
      <c r="ES109" s="90">
        <v>-335.867253634687</v>
      </c>
      <c r="ET109" s="90">
        <v>10.684294895159999</v>
      </c>
      <c r="EU109" s="90">
        <v>-434.721748754263</v>
      </c>
      <c r="EV109" s="90">
        <v>24.945302773888102</v>
      </c>
      <c r="EW109" s="90">
        <v>-92.11990093585011</v>
      </c>
      <c r="EX109" s="90">
        <v>193.813519628472</v>
      </c>
      <c r="EY109" s="90">
        <v>658.469997445236</v>
      </c>
      <c r="EZ109" s="90">
        <v>440.73574444075206</v>
      </c>
      <c r="FA109" s="90">
        <v>365.308191792679</v>
      </c>
      <c r="FB109" s="90">
        <v>348.457975127688</v>
      </c>
      <c r="FC109" s="90">
        <v>467.71855101475296</v>
      </c>
      <c r="FD109" s="90">
        <v>467.71855101475296</v>
      </c>
      <c r="FE109" s="90">
        <v>467.71855101475296</v>
      </c>
      <c r="FF109" s="90">
        <v>805.9516455763461</v>
      </c>
      <c r="FG109" s="90">
        <v>1286.5099214265601</v>
      </c>
      <c r="FH109" s="90">
        <v>-10.8426044660697</v>
      </c>
      <c r="FI109" s="90">
        <v>-21.841300556574698</v>
      </c>
      <c r="FJ109" s="90">
        <v>-15.397589738684303</v>
      </c>
      <c r="FK109" s="90">
        <v>-251.23332136406503</v>
      </c>
      <c r="FL109" s="90">
        <v>-605.711956166399</v>
      </c>
      <c r="FM109" s="90">
        <v>148.527079758358</v>
      </c>
      <c r="FN109" s="90">
        <v>573.1638357890499</v>
      </c>
      <c r="FO109" s="90">
        <v>131.999693126174</v>
      </c>
      <c r="FP109" s="90">
        <v>-30.4228949160323</v>
      </c>
      <c r="FQ109" s="90">
        <v>-241.349466710586</v>
      </c>
      <c r="FR109" s="90">
        <v>-710.34964194071</v>
      </c>
      <c r="FS109" s="90">
        <v>-219.838396749091</v>
      </c>
      <c r="FT109" s="90">
        <v>-383.78510638580605</v>
      </c>
      <c r="FU109" s="90">
        <v>-312.838420774384</v>
      </c>
      <c r="FV109" s="90">
        <v>-306.40959807739205</v>
      </c>
      <c r="FW109" s="90">
        <v>-481.00921469140803</v>
      </c>
      <c r="FX109" s="90">
        <v>-185.291493145942</v>
      </c>
      <c r="FY109" s="90">
        <v>-482.255681993704</v>
      </c>
      <c r="FZ109" s="90">
        <v>-219.595305083139</v>
      </c>
      <c r="GA109" s="90">
        <v>-208.67337034375402</v>
      </c>
      <c r="GB109" s="90">
        <v>127.668154360529</v>
      </c>
      <c r="GC109" s="90">
        <v>72.4399025352532</v>
      </c>
      <c r="GD109" s="90">
        <v>462.751266042418</v>
      </c>
      <c r="GE109" s="90">
        <v>654.7545049584479</v>
      </c>
      <c r="GF109" s="90">
        <v>988.436937440154</v>
      </c>
      <c r="GG109" s="90">
        <v>1051.1303297848099</v>
      </c>
      <c r="GH109" s="90">
        <v>815.250053264295</v>
      </c>
      <c r="GI109" s="90">
        <v>1120.66034781795</v>
      </c>
      <c r="GJ109" s="90">
        <v>1892.0429802123401</v>
      </c>
      <c r="GK109" s="90">
        <v>1867.562625299896</v>
      </c>
      <c r="GL109" s="90">
        <v>1612.468926578767</v>
      </c>
      <c r="GM109" s="90">
        <v>785.9555177281981</v>
      </c>
      <c r="GN109" s="90">
        <v>1121.3327353517152</v>
      </c>
      <c r="GO109" s="90">
        <v>917.7401952774719</v>
      </c>
      <c r="GP109" s="90">
        <v>961.099218767266</v>
      </c>
      <c r="GQ109" s="90">
        <v>415.77205790841595</v>
      </c>
      <c r="GR109" s="90">
        <v>393.3367483907211</v>
      </c>
      <c r="GS109" s="90">
        <v>792.8852077876111</v>
      </c>
    </row>
    <row r="110" spans="3:201" ht="12">
      <c r="C110" s="74" t="s">
        <v>30</v>
      </c>
      <c r="F110" s="69">
        <v>52.027381</v>
      </c>
      <c r="G110" s="69">
        <v>-5.070665</v>
      </c>
      <c r="H110" s="69">
        <v>-32.015584</v>
      </c>
      <c r="I110" s="69">
        <v>-41.636069</v>
      </c>
      <c r="J110" s="69">
        <v>-59.759918</v>
      </c>
      <c r="K110" s="69">
        <v>-77.742371</v>
      </c>
      <c r="L110" s="69">
        <v>-141.277657</v>
      </c>
      <c r="M110" s="69">
        <v>-151.675562</v>
      </c>
      <c r="N110" s="69">
        <v>-122.124871</v>
      </c>
      <c r="O110" s="69">
        <v>-146.090163</v>
      </c>
      <c r="P110" s="69">
        <v>-81.687925</v>
      </c>
      <c r="Q110" s="69">
        <v>-58.504804</v>
      </c>
      <c r="R110" s="69">
        <v>-82.18098</v>
      </c>
      <c r="S110" s="69">
        <v>-91.281446</v>
      </c>
      <c r="T110" s="69">
        <v>-119.236187</v>
      </c>
      <c r="U110" s="69">
        <v>-124.617474</v>
      </c>
      <c r="V110" s="69">
        <v>-83.678205</v>
      </c>
      <c r="W110" s="69">
        <v>-65.356694</v>
      </c>
      <c r="X110" s="69">
        <v>-51.007534</v>
      </c>
      <c r="Y110" s="69">
        <v>-44.97354</v>
      </c>
      <c r="Z110" s="69">
        <v>-65.949336</v>
      </c>
      <c r="AA110" s="69">
        <v>-65.791656</v>
      </c>
      <c r="AB110" s="69">
        <v>-148.206627</v>
      </c>
      <c r="AC110" s="69">
        <v>-104.477555</v>
      </c>
      <c r="AD110" s="69">
        <v>-69.411332</v>
      </c>
      <c r="AE110" s="69">
        <v>-48.385626</v>
      </c>
      <c r="AF110" s="69">
        <v>-46.094648</v>
      </c>
      <c r="AG110" s="69">
        <v>-13.416413</v>
      </c>
      <c r="AH110" s="69">
        <v>-11.957977</v>
      </c>
      <c r="AI110" s="69">
        <v>26.456782</v>
      </c>
      <c r="AJ110" s="69">
        <v>-17.34768040824673</v>
      </c>
      <c r="AK110" s="69">
        <v>-2.700757168985778</v>
      </c>
      <c r="AL110" s="69">
        <v>26.3853448411708</v>
      </c>
      <c r="AM110" s="69">
        <v>63.36522589699929</v>
      </c>
      <c r="AN110" s="69">
        <v>88.76005025277881</v>
      </c>
      <c r="AO110" s="69">
        <v>158.4272658766142</v>
      </c>
      <c r="AP110" s="69">
        <v>144.45716729331542</v>
      </c>
      <c r="AQ110" s="69">
        <v>112.38175400086381</v>
      </c>
      <c r="AR110" s="69">
        <v>163.3878778468657</v>
      </c>
      <c r="AS110" s="69">
        <v>190.39667578864942</v>
      </c>
      <c r="AT110" s="69">
        <v>198.70098930131743</v>
      </c>
      <c r="AU110" s="69">
        <v>274.8987011540155</v>
      </c>
      <c r="AV110" s="69">
        <v>316.95072713689393</v>
      </c>
      <c r="AW110" s="69">
        <v>260.5480583080823</v>
      </c>
      <c r="AX110" s="69">
        <v>325.90009000384003</v>
      </c>
      <c r="AY110" s="69">
        <v>420.3818882393107</v>
      </c>
      <c r="AZ110" s="69">
        <v>591.126241847976</v>
      </c>
      <c r="BA110" s="69">
        <v>547.9287321165684</v>
      </c>
      <c r="BB110" s="69">
        <v>488.9193735894532</v>
      </c>
      <c r="BC110" s="69">
        <v>362.46698534164193</v>
      </c>
      <c r="BD110" s="69">
        <v>468.70093381526203</v>
      </c>
      <c r="BE110" s="69">
        <v>467.3488426536664</v>
      </c>
      <c r="BF110" s="69">
        <v>537.5118702990919</v>
      </c>
      <c r="BG110" s="69">
        <v>659.8053970506809</v>
      </c>
      <c r="BH110" s="69">
        <v>352.6382662307107</v>
      </c>
      <c r="BI110" s="69">
        <v>417.8177489763248</v>
      </c>
      <c r="BJ110" s="69">
        <v>261.3965625995089</v>
      </c>
      <c r="BK110" s="69">
        <v>318.27475488510726</v>
      </c>
      <c r="BL110" s="69">
        <v>460.5837833568187</v>
      </c>
      <c r="BM110" s="69">
        <v>394.4463039049361</v>
      </c>
      <c r="BN110" s="69">
        <v>428.0054939889907</v>
      </c>
      <c r="BO110" s="69">
        <v>383.7601909903282</v>
      </c>
      <c r="BP110" s="69">
        <v>465.3601306746264</v>
      </c>
      <c r="BQ110" s="69">
        <v>446.35154733408865</v>
      </c>
      <c r="BR110" s="69">
        <v>440.0167356284646</v>
      </c>
      <c r="BS110" s="69">
        <v>505.216326405551</v>
      </c>
      <c r="BT110" s="69">
        <v>351.16149344112404</v>
      </c>
      <c r="BU110" s="69">
        <v>410.553265625927</v>
      </c>
      <c r="BV110" s="69">
        <v>332.74249301576197</v>
      </c>
      <c r="BW110" s="69">
        <v>261.242842188085</v>
      </c>
      <c r="BX110" s="69">
        <v>223.67418154333</v>
      </c>
      <c r="BY110" s="69">
        <v>191.756873081337</v>
      </c>
      <c r="BZ110" s="69">
        <v>171.33846862998203</v>
      </c>
      <c r="CA110" s="69">
        <v>240.71200448972903</v>
      </c>
      <c r="CB110" s="69">
        <v>323.475185245857</v>
      </c>
      <c r="CC110" s="69">
        <v>415.2648141518401</v>
      </c>
      <c r="CD110" s="69">
        <v>393.43722400920507</v>
      </c>
      <c r="CE110" s="69">
        <v>254.44352499970404</v>
      </c>
      <c r="CF110" s="69">
        <v>284.79909079141703</v>
      </c>
      <c r="CG110" s="69">
        <v>289.021899046031</v>
      </c>
      <c r="CH110" s="69">
        <v>146.136690706472</v>
      </c>
      <c r="CI110" s="69">
        <v>98.4391511000741</v>
      </c>
      <c r="CJ110" s="69">
        <v>-35.0595988557693</v>
      </c>
      <c r="CK110" s="69">
        <v>-32.239611521233996</v>
      </c>
      <c r="CL110" s="69">
        <v>63.0017245534082</v>
      </c>
      <c r="CM110" s="69">
        <v>148.143469305054</v>
      </c>
      <c r="CN110" s="69">
        <v>83.8304367353857</v>
      </c>
      <c r="CO110" s="69">
        <v>171.965119974255</v>
      </c>
      <c r="CP110" s="69">
        <v>62.48777530055389</v>
      </c>
      <c r="CQ110" s="69">
        <v>113.482643554959</v>
      </c>
      <c r="CR110" s="69">
        <v>145.362147139922</v>
      </c>
      <c r="CS110" s="69">
        <v>66.01021949049661</v>
      </c>
      <c r="CT110" s="69">
        <v>72.50399259609519</v>
      </c>
      <c r="CU110" s="69">
        <v>88.170318983888</v>
      </c>
      <c r="CV110" s="69">
        <v>155.013426275546</v>
      </c>
      <c r="CW110" s="69">
        <v>297.84331179060706</v>
      </c>
      <c r="CX110" s="69">
        <v>264.643824616675</v>
      </c>
      <c r="CY110" s="69">
        <v>145.834366511886</v>
      </c>
      <c r="CZ110" s="87">
        <v>2.3123286508083902</v>
      </c>
      <c r="DA110" s="69">
        <v>95.1811755040219</v>
      </c>
      <c r="DB110" s="69">
        <v>-117.66672699834201</v>
      </c>
      <c r="DC110" s="69">
        <v>-275.417998049346</v>
      </c>
      <c r="DD110" s="69">
        <v>-277.194795064753</v>
      </c>
      <c r="DE110" s="69">
        <v>-624.597870988505</v>
      </c>
      <c r="DF110" s="69">
        <v>-1302.4138435524399</v>
      </c>
      <c r="DG110" s="69">
        <v>-767.3511256189161</v>
      </c>
      <c r="DH110" s="69">
        <v>-520.109381457975</v>
      </c>
      <c r="DI110" s="69">
        <v>-509.704101318416</v>
      </c>
      <c r="DJ110" s="69">
        <v>-374.7352522017211</v>
      </c>
      <c r="DK110" s="69">
        <v>-47.975203042874305</v>
      </c>
      <c r="DL110" s="69">
        <v>95.3053173143373</v>
      </c>
      <c r="DM110" s="69">
        <v>164.85916327150102</v>
      </c>
      <c r="DN110" s="90">
        <v>198.841484868262</v>
      </c>
      <c r="DO110" s="90">
        <v>-20.017341409611003</v>
      </c>
      <c r="DP110" s="90">
        <v>239.55350192448202</v>
      </c>
      <c r="DQ110" s="90">
        <v>295.500029394666</v>
      </c>
      <c r="DR110" s="90">
        <v>21.470031176222697</v>
      </c>
      <c r="DS110" s="90">
        <v>128.936454402791</v>
      </c>
      <c r="DT110" s="90">
        <v>-272.98791989664204</v>
      </c>
      <c r="DU110" s="90">
        <v>-145.72844694914502</v>
      </c>
      <c r="DV110" s="90">
        <v>-245.78265678805022</v>
      </c>
      <c r="DW110" s="90">
        <v>-364.6667053611734</v>
      </c>
      <c r="DX110" s="90">
        <v>-523.3292255013093</v>
      </c>
      <c r="DY110" s="90">
        <v>-393.6894160144222</v>
      </c>
      <c r="DZ110" s="90">
        <v>-604.2507431610538</v>
      </c>
      <c r="EA110" s="90">
        <v>-159.40645071418476</v>
      </c>
      <c r="EB110" s="90">
        <v>19.8446410101062</v>
      </c>
      <c r="EC110" s="90">
        <v>0.09163168122679001</v>
      </c>
      <c r="ED110" s="90">
        <v>144.61959756016702</v>
      </c>
      <c r="EE110" s="90">
        <v>413.679481864587</v>
      </c>
      <c r="EF110" s="90">
        <v>721.279128202713</v>
      </c>
      <c r="EG110" s="90">
        <v>695.867301501841</v>
      </c>
      <c r="EH110" s="90">
        <v>132.293907326315</v>
      </c>
      <c r="EI110" s="90">
        <v>389.76018027215105</v>
      </c>
      <c r="EJ110" s="90">
        <v>-257.902881353517</v>
      </c>
      <c r="EK110" s="90">
        <v>-275.192313383954</v>
      </c>
      <c r="EL110" s="100">
        <v>435.633694233239</v>
      </c>
      <c r="EM110" s="90">
        <v>168.988791469313</v>
      </c>
      <c r="EN110" s="90">
        <v>-122.43914958122001</v>
      </c>
      <c r="EO110" s="90">
        <v>-136.386211201992</v>
      </c>
      <c r="EP110" s="90">
        <v>-301.637458098409</v>
      </c>
      <c r="EQ110" s="90">
        <v>-502.7082625815091</v>
      </c>
      <c r="ER110" s="90">
        <v>-212.038813600602</v>
      </c>
      <c r="ES110" s="90">
        <v>-332.11431070728</v>
      </c>
      <c r="ET110" s="90">
        <v>-182.103072564582</v>
      </c>
      <c r="EU110" s="90">
        <v>-427.28370397533604</v>
      </c>
      <c r="EV110" s="90">
        <v>-36.4730897433706</v>
      </c>
      <c r="EW110" s="90">
        <v>-215.58302567569802</v>
      </c>
      <c r="EX110" s="90">
        <v>70.457451523693</v>
      </c>
      <c r="EY110" s="90">
        <v>426.137541417954</v>
      </c>
      <c r="EZ110" s="90">
        <v>278.107581033299</v>
      </c>
      <c r="FA110" s="90">
        <v>209.149175538857</v>
      </c>
      <c r="FB110" s="90">
        <v>226.776772965644</v>
      </c>
      <c r="FC110" s="90">
        <v>313.664341782652</v>
      </c>
      <c r="FD110" s="90">
        <v>313.664341782652</v>
      </c>
      <c r="FE110" s="90">
        <v>313.664341782652</v>
      </c>
      <c r="FF110" s="90">
        <v>541.378976963414</v>
      </c>
      <c r="FG110" s="90">
        <v>829.9118640609839</v>
      </c>
      <c r="FH110" s="90">
        <v>28.8859100195303</v>
      </c>
      <c r="FI110" s="90">
        <v>44.2708722460214</v>
      </c>
      <c r="FJ110" s="90">
        <v>45.5674846973833</v>
      </c>
      <c r="FK110" s="90">
        <v>-62.8218630828689</v>
      </c>
      <c r="FL110" s="90">
        <v>-275.761373549069</v>
      </c>
      <c r="FM110" s="90">
        <v>177.622114332439</v>
      </c>
      <c r="FN110" s="90">
        <v>438.16543353900704</v>
      </c>
      <c r="FO110" s="90">
        <v>161.506763900494</v>
      </c>
      <c r="FP110" s="90">
        <v>106.049827172473</v>
      </c>
      <c r="FQ110" s="90">
        <v>-45.1692329023531</v>
      </c>
      <c r="FR110" s="90">
        <v>-343.213482814013</v>
      </c>
      <c r="FS110" s="90">
        <v>-83.4415646011633</v>
      </c>
      <c r="FT110" s="90">
        <v>-203.42279385517503</v>
      </c>
      <c r="FU110" s="90">
        <v>-168.311455827568</v>
      </c>
      <c r="FV110" s="90">
        <v>-162.794838536664</v>
      </c>
      <c r="FW110" s="90">
        <v>-306.740779827695</v>
      </c>
      <c r="FX110" s="90">
        <v>-124.818715209004</v>
      </c>
      <c r="FY110" s="90">
        <v>-347.20610438192097</v>
      </c>
      <c r="FZ110" s="90">
        <v>-176.76552904758404</v>
      </c>
      <c r="GA110" s="90">
        <v>-160.569096229694</v>
      </c>
      <c r="GB110" s="90">
        <v>64.40213457304469</v>
      </c>
      <c r="GC110" s="90">
        <v>35.9758732782885</v>
      </c>
      <c r="GD110" s="90">
        <v>321.85296144555</v>
      </c>
      <c r="GE110" s="90">
        <v>445.32895946430097</v>
      </c>
      <c r="GF110" s="90">
        <v>739.004398427471</v>
      </c>
      <c r="GG110" s="90">
        <v>766.6604340372661</v>
      </c>
      <c r="GH110" s="90">
        <v>666.13937793961</v>
      </c>
      <c r="GI110" s="90">
        <v>904.5318530442779</v>
      </c>
      <c r="GJ110" s="90">
        <v>1445.338810890354</v>
      </c>
      <c r="GK110" s="90">
        <v>1394.48196243958</v>
      </c>
      <c r="GL110" s="90">
        <v>1124.913516095276</v>
      </c>
      <c r="GM110" s="90">
        <v>663.780951979393</v>
      </c>
      <c r="GN110" s="90">
        <v>823.9534600915389</v>
      </c>
      <c r="GO110" s="90">
        <v>692.351039512363</v>
      </c>
      <c r="GP110" s="90">
        <v>740.5751600419879</v>
      </c>
      <c r="GQ110" s="90">
        <v>406.111172827712</v>
      </c>
      <c r="GR110" s="90">
        <v>392.053624370628</v>
      </c>
      <c r="GS110" s="90">
        <v>672.8954328965619</v>
      </c>
    </row>
    <row r="111" spans="2:201" ht="12">
      <c r="B111" s="58" t="s">
        <v>31</v>
      </c>
      <c r="F111" s="69">
        <v>0</v>
      </c>
      <c r="G111" s="69">
        <v>0</v>
      </c>
      <c r="H111" s="69">
        <v>0</v>
      </c>
      <c r="I111" s="69">
        <v>0</v>
      </c>
      <c r="J111" s="69">
        <v>0</v>
      </c>
      <c r="K111" s="69">
        <v>0</v>
      </c>
      <c r="L111" s="69">
        <v>0</v>
      </c>
      <c r="M111" s="69">
        <v>0</v>
      </c>
      <c r="N111" s="69">
        <v>0</v>
      </c>
      <c r="O111" s="69">
        <v>0</v>
      </c>
      <c r="P111" s="69">
        <v>0</v>
      </c>
      <c r="Q111" s="69">
        <v>0</v>
      </c>
      <c r="R111" s="69">
        <v>0</v>
      </c>
      <c r="S111" s="69">
        <v>0</v>
      </c>
      <c r="T111" s="69">
        <v>0</v>
      </c>
      <c r="U111" s="69">
        <v>0</v>
      </c>
      <c r="V111" s="69">
        <v>0</v>
      </c>
      <c r="W111" s="69">
        <v>0</v>
      </c>
      <c r="X111" s="69">
        <v>0</v>
      </c>
      <c r="Y111" s="69">
        <v>0</v>
      </c>
      <c r="Z111" s="69">
        <v>105.998874</v>
      </c>
      <c r="AA111" s="69">
        <v>137.451148</v>
      </c>
      <c r="AB111" s="69">
        <v>152.429727</v>
      </c>
      <c r="AC111" s="69">
        <v>106.193446</v>
      </c>
      <c r="AD111" s="69">
        <v>170.053092</v>
      </c>
      <c r="AE111" s="69">
        <v>67.992991</v>
      </c>
      <c r="AF111" s="69">
        <v>0</v>
      </c>
      <c r="AG111" s="69">
        <v>0</v>
      </c>
      <c r="AH111" s="69">
        <v>0</v>
      </c>
      <c r="AI111" s="69">
        <v>0</v>
      </c>
      <c r="AJ111" s="69">
        <v>0</v>
      </c>
      <c r="AK111" s="69">
        <v>0</v>
      </c>
      <c r="AL111" s="69">
        <v>0</v>
      </c>
      <c r="AM111" s="69">
        <v>0</v>
      </c>
      <c r="AN111" s="69">
        <v>0</v>
      </c>
      <c r="AO111" s="69">
        <v>0</v>
      </c>
      <c r="AP111" s="69">
        <v>0</v>
      </c>
      <c r="AQ111" s="69">
        <v>0</v>
      </c>
      <c r="AR111" s="69">
        <v>0</v>
      </c>
      <c r="AS111" s="69">
        <v>0</v>
      </c>
      <c r="AT111" s="69">
        <v>0</v>
      </c>
      <c r="AU111" s="69">
        <v>64.12952623966198</v>
      </c>
      <c r="AV111" s="69">
        <v>256.164407250692</v>
      </c>
      <c r="AW111" s="69">
        <v>381.200508126816</v>
      </c>
      <c r="AX111" s="69">
        <v>342.14035207113585</v>
      </c>
      <c r="AY111" s="69">
        <v>332.744816375355</v>
      </c>
      <c r="AZ111" s="69">
        <v>339.25574913732214</v>
      </c>
      <c r="BA111" s="69">
        <v>402.05158214225673</v>
      </c>
      <c r="BB111" s="69">
        <v>783.3139144930151</v>
      </c>
      <c r="BC111" s="69">
        <v>534.5244212249</v>
      </c>
      <c r="BD111" s="69">
        <v>641.8544119339241</v>
      </c>
      <c r="BE111" s="69">
        <v>714.7214844033152</v>
      </c>
      <c r="BF111" s="69">
        <v>648.8441437515321</v>
      </c>
      <c r="BG111" s="69">
        <v>521.965526431022</v>
      </c>
      <c r="BH111" s="69">
        <v>487.836764993976</v>
      </c>
      <c r="BI111" s="69">
        <v>424.44342230582396</v>
      </c>
      <c r="BJ111" s="69">
        <v>547.8171182363149</v>
      </c>
      <c r="BK111" s="69">
        <v>940.9992923693809</v>
      </c>
      <c r="BL111" s="69">
        <v>573.8668857328839</v>
      </c>
      <c r="BM111" s="69">
        <v>1188.025441712777</v>
      </c>
      <c r="BN111" s="69">
        <v>1322.780685610897</v>
      </c>
      <c r="BO111" s="69">
        <v>2007.7293685750722</v>
      </c>
      <c r="BP111" s="69">
        <v>2227.4549043494794</v>
      </c>
      <c r="BQ111" s="69">
        <v>2208.4502909127623</v>
      </c>
      <c r="BR111" s="69">
        <v>2972.4697829832267</v>
      </c>
      <c r="BS111" s="69">
        <v>3907.4517791766307</v>
      </c>
      <c r="BT111" s="69">
        <v>6132.81651129781</v>
      </c>
      <c r="BU111" s="69">
        <v>7499.9484181526095</v>
      </c>
      <c r="BV111" s="69">
        <v>6072.37471382781</v>
      </c>
      <c r="BW111" s="69">
        <v>8201.5292766712</v>
      </c>
      <c r="BX111" s="69">
        <v>10143.311675280298</v>
      </c>
      <c r="BY111" s="69">
        <v>10500.7981738936</v>
      </c>
      <c r="BZ111" s="69">
        <v>8636.551589429131</v>
      </c>
      <c r="CA111" s="69">
        <v>9831.47654363274</v>
      </c>
      <c r="CB111" s="69">
        <v>10197.5349167312</v>
      </c>
      <c r="CC111" s="69">
        <v>10515.8904001962</v>
      </c>
      <c r="CD111" s="69">
        <v>9362.242050564499</v>
      </c>
      <c r="CE111" s="69">
        <v>8969.99219001502</v>
      </c>
      <c r="CF111" s="69">
        <v>8590.019467687609</v>
      </c>
      <c r="CG111" s="69">
        <v>8163.29020508168</v>
      </c>
      <c r="CH111" s="69">
        <v>7454.170128295701</v>
      </c>
      <c r="CI111" s="69">
        <v>10009.1883199635</v>
      </c>
      <c r="CJ111" s="69">
        <v>11007.3013474572</v>
      </c>
      <c r="CK111" s="69">
        <v>9056.26278620547</v>
      </c>
      <c r="CL111" s="69">
        <v>8699.047241217859</v>
      </c>
      <c r="CM111" s="69">
        <v>9435.65248985568</v>
      </c>
      <c r="CN111" s="69">
        <v>10682.756723667799</v>
      </c>
      <c r="CO111" s="69">
        <v>10263.142991829</v>
      </c>
      <c r="CP111" s="69">
        <v>10459.1917105705</v>
      </c>
      <c r="CQ111" s="69">
        <v>11816.110375437802</v>
      </c>
      <c r="CR111" s="69">
        <v>10859.551128588699</v>
      </c>
      <c r="CS111" s="69">
        <v>10157.5458310646</v>
      </c>
      <c r="CT111" s="69">
        <v>10234.5148564244</v>
      </c>
      <c r="CU111" s="69">
        <v>10016.8191320638</v>
      </c>
      <c r="CV111" s="69">
        <v>10301.6577918307</v>
      </c>
      <c r="CW111" s="69">
        <v>9700.359751870661</v>
      </c>
      <c r="CX111" s="69">
        <v>9475.312777736499</v>
      </c>
      <c r="CY111" s="69">
        <v>11576.9496536677</v>
      </c>
      <c r="CZ111" s="87">
        <v>15746.6059978993</v>
      </c>
      <c r="DA111" s="69">
        <v>22858.0536947136</v>
      </c>
      <c r="DB111" s="69">
        <v>26149.2856563465</v>
      </c>
      <c r="DC111" s="69">
        <v>25277.0297981711</v>
      </c>
      <c r="DD111" s="69">
        <v>27335.5488363992</v>
      </c>
      <c r="DE111" s="69">
        <v>34544.3995970487</v>
      </c>
      <c r="DF111" s="69">
        <v>29555.603114991</v>
      </c>
      <c r="DG111" s="69">
        <v>24065.4066308356</v>
      </c>
      <c r="DH111" s="69">
        <v>20042.5817373013</v>
      </c>
      <c r="DI111" s="69">
        <v>16715.2284993182</v>
      </c>
      <c r="DJ111" s="69">
        <v>16872.5793916137</v>
      </c>
      <c r="DK111" s="69">
        <v>11635.0582693554</v>
      </c>
      <c r="DL111" s="69">
        <v>12083.865268691601</v>
      </c>
      <c r="DM111" s="69">
        <v>8044.788802799731</v>
      </c>
      <c r="DN111" s="90">
        <v>7385.51878020807</v>
      </c>
      <c r="DO111" s="90">
        <v>10884.4788451278</v>
      </c>
      <c r="DP111" s="90">
        <v>9543.46459180686</v>
      </c>
      <c r="DQ111" s="90">
        <v>11427.334269607401</v>
      </c>
      <c r="DR111" s="90">
        <v>11594.238129368898</v>
      </c>
      <c r="DS111" s="90">
        <v>14079.5118305222</v>
      </c>
      <c r="DT111" s="90">
        <v>13454.707909557701</v>
      </c>
      <c r="DU111" s="90">
        <v>17012.542434816198</v>
      </c>
      <c r="DV111" s="90">
        <v>17755.5523403138</v>
      </c>
      <c r="DW111" s="90">
        <v>15556.445151964901</v>
      </c>
      <c r="DX111" s="90">
        <v>15880.2608378046</v>
      </c>
      <c r="DY111" s="90">
        <v>16061.2576021292</v>
      </c>
      <c r="DZ111" s="90">
        <v>15180.6506784416</v>
      </c>
      <c r="EA111" s="90">
        <v>12122.288939168899</v>
      </c>
      <c r="EB111" s="90">
        <v>13098.9193852397</v>
      </c>
      <c r="EC111" s="90">
        <v>14541.626997424499</v>
      </c>
      <c r="ED111" s="90">
        <v>18180.5684335092</v>
      </c>
      <c r="EE111" s="90">
        <v>18900.203412580897</v>
      </c>
      <c r="EF111" s="90">
        <v>17826.563967804002</v>
      </c>
      <c r="EG111" s="90">
        <v>18791.0958609042</v>
      </c>
      <c r="EH111" s="90">
        <v>20362.029707651996</v>
      </c>
      <c r="EI111" s="90">
        <v>18750.6373784457</v>
      </c>
      <c r="EJ111" s="90">
        <v>18578.354536827</v>
      </c>
      <c r="EK111" s="90">
        <v>20486.0101719556</v>
      </c>
      <c r="EL111" s="100">
        <v>20161.6521686576</v>
      </c>
      <c r="EM111" s="90">
        <v>21370.3001705935</v>
      </c>
      <c r="EN111" s="90">
        <v>18594.306266854</v>
      </c>
      <c r="EO111" s="90">
        <v>21055.4104420863</v>
      </c>
      <c r="EP111" s="90">
        <v>21332.773653098197</v>
      </c>
      <c r="EQ111" s="90">
        <v>20792.1516229017</v>
      </c>
      <c r="ER111" s="90">
        <v>19606.9525842705</v>
      </c>
      <c r="ES111" s="90">
        <v>16616.202294874798</v>
      </c>
      <c r="ET111" s="90">
        <v>19496.623174208198</v>
      </c>
      <c r="EU111" s="90">
        <v>20738.703950555297</v>
      </c>
      <c r="EV111" s="90">
        <v>22038.361382874198</v>
      </c>
      <c r="EW111" s="90">
        <v>23242.690725029097</v>
      </c>
      <c r="EX111" s="90">
        <v>21954.051412116198</v>
      </c>
      <c r="EY111" s="90">
        <v>20638.1115067234</v>
      </c>
      <c r="EZ111" s="90">
        <v>19677.3068100643</v>
      </c>
      <c r="FA111" s="90">
        <v>21071.0437332226</v>
      </c>
      <c r="FB111" s="90">
        <v>19303.068917562796</v>
      </c>
      <c r="FC111" s="90">
        <v>21523.0258580886</v>
      </c>
      <c r="FD111" s="90">
        <v>21523.0258580886</v>
      </c>
      <c r="FE111" s="90">
        <v>21523.0258580886</v>
      </c>
      <c r="FF111" s="90">
        <v>20562.929122958303</v>
      </c>
      <c r="FG111" s="90">
        <v>20942.0260819049</v>
      </c>
      <c r="FH111" s="90">
        <v>21180.2953485788</v>
      </c>
      <c r="FI111" s="90">
        <v>20717.9223498464</v>
      </c>
      <c r="FJ111" s="90">
        <v>21023.3587334337</v>
      </c>
      <c r="FK111" s="90">
        <v>22496.4212514126</v>
      </c>
      <c r="FL111" s="90">
        <v>20147.3445564871</v>
      </c>
      <c r="FM111" s="90">
        <v>17932.7259407015</v>
      </c>
      <c r="FN111" s="90">
        <v>18613.0665446727</v>
      </c>
      <c r="FO111" s="90">
        <v>19527.3248998173</v>
      </c>
      <c r="FP111" s="90">
        <v>19956.5844360918</v>
      </c>
      <c r="FQ111" s="90">
        <v>18464.866340335997</v>
      </c>
      <c r="FR111" s="90">
        <v>19379.6887927293</v>
      </c>
      <c r="FS111" s="90">
        <v>15154.484222173302</v>
      </c>
      <c r="FT111" s="90">
        <v>14222.924586901097</v>
      </c>
      <c r="FU111" s="90">
        <v>15092.1686713148</v>
      </c>
      <c r="FV111" s="90">
        <v>15783.457175937201</v>
      </c>
      <c r="FW111" s="90">
        <v>13107.1854739923</v>
      </c>
      <c r="FX111" s="90">
        <v>15003.419711615601</v>
      </c>
      <c r="FY111" s="90">
        <v>15772.138762609698</v>
      </c>
      <c r="FZ111" s="90">
        <v>13508.9032691796</v>
      </c>
      <c r="GA111" s="90">
        <v>15389.9404324787</v>
      </c>
      <c r="GB111" s="90">
        <v>13385.3156849928</v>
      </c>
      <c r="GC111" s="90">
        <v>16087.753401333199</v>
      </c>
      <c r="GD111" s="90">
        <v>17420.0894588073</v>
      </c>
      <c r="GE111" s="90">
        <v>15187.7563096365</v>
      </c>
      <c r="GF111" s="90">
        <v>15377.1973792534</v>
      </c>
      <c r="GG111" s="90">
        <v>14822.5364239086</v>
      </c>
      <c r="GH111" s="90">
        <v>15569.449438799098</v>
      </c>
      <c r="GI111" s="90">
        <v>15245.4844921613</v>
      </c>
      <c r="GJ111" s="90">
        <v>15253.197732843699</v>
      </c>
      <c r="GK111" s="90">
        <v>16612.1341035203</v>
      </c>
      <c r="GL111" s="90">
        <v>16929.5927187873</v>
      </c>
      <c r="GM111" s="90">
        <v>19200.1839166488</v>
      </c>
      <c r="GN111" s="90">
        <v>17788.4404876515</v>
      </c>
      <c r="GO111" s="90">
        <v>16615.645924644996</v>
      </c>
      <c r="GP111" s="90">
        <v>16946.5375857748</v>
      </c>
      <c r="GQ111" s="90">
        <v>16613.241615960098</v>
      </c>
      <c r="GR111" s="90">
        <v>15400.574058</v>
      </c>
      <c r="GS111" s="90">
        <v>16743.6465983676</v>
      </c>
    </row>
    <row r="112" spans="2:201" ht="12.75">
      <c r="B112" s="64"/>
      <c r="C112" s="62" t="s">
        <v>30</v>
      </c>
      <c r="E112" s="58"/>
      <c r="F112" s="69">
        <v>0</v>
      </c>
      <c r="G112" s="69">
        <v>0</v>
      </c>
      <c r="H112" s="69">
        <v>0</v>
      </c>
      <c r="I112" s="69">
        <v>0</v>
      </c>
      <c r="J112" s="69">
        <v>0</v>
      </c>
      <c r="K112" s="69">
        <v>0</v>
      </c>
      <c r="L112" s="69">
        <v>0</v>
      </c>
      <c r="M112" s="69">
        <v>0</v>
      </c>
      <c r="N112" s="69">
        <v>0</v>
      </c>
      <c r="O112" s="69">
        <v>0</v>
      </c>
      <c r="P112" s="69">
        <v>0</v>
      </c>
      <c r="Q112" s="69">
        <v>0</v>
      </c>
      <c r="R112" s="69">
        <v>0</v>
      </c>
      <c r="S112" s="69">
        <v>0</v>
      </c>
      <c r="T112" s="69">
        <v>0</v>
      </c>
      <c r="U112" s="69">
        <v>0</v>
      </c>
      <c r="V112" s="69">
        <v>0</v>
      </c>
      <c r="W112" s="69">
        <v>0</v>
      </c>
      <c r="X112" s="69">
        <v>0</v>
      </c>
      <c r="Y112" s="69">
        <v>0</v>
      </c>
      <c r="Z112" s="69">
        <v>105.998874</v>
      </c>
      <c r="AA112" s="69">
        <v>137.451148</v>
      </c>
      <c r="AB112" s="69">
        <v>152.429727</v>
      </c>
      <c r="AC112" s="69">
        <v>106.193446</v>
      </c>
      <c r="AD112" s="69">
        <v>170.053092</v>
      </c>
      <c r="AE112" s="69">
        <v>67.992991</v>
      </c>
      <c r="AF112" s="69">
        <v>0</v>
      </c>
      <c r="AG112" s="69">
        <v>0</v>
      </c>
      <c r="AH112" s="69">
        <v>0</v>
      </c>
      <c r="AI112" s="69">
        <v>0</v>
      </c>
      <c r="AJ112" s="69">
        <v>0</v>
      </c>
      <c r="AK112" s="69">
        <v>0</v>
      </c>
      <c r="AL112" s="69">
        <v>0</v>
      </c>
      <c r="AM112" s="69">
        <v>0</v>
      </c>
      <c r="AN112" s="69">
        <v>0</v>
      </c>
      <c r="AO112" s="69">
        <v>0</v>
      </c>
      <c r="AP112" s="69">
        <v>0</v>
      </c>
      <c r="AQ112" s="69">
        <v>0</v>
      </c>
      <c r="AR112" s="69">
        <v>0</v>
      </c>
      <c r="AS112" s="69">
        <v>0</v>
      </c>
      <c r="AT112" s="69">
        <v>0</v>
      </c>
      <c r="AU112" s="69">
        <v>64.12952623966198</v>
      </c>
      <c r="AV112" s="69">
        <v>256.164407250692</v>
      </c>
      <c r="AW112" s="69">
        <v>381.200508126816</v>
      </c>
      <c r="AX112" s="69">
        <v>342.14035207113585</v>
      </c>
      <c r="AY112" s="69">
        <v>332.744816375355</v>
      </c>
      <c r="AZ112" s="69">
        <v>339.25574913732214</v>
      </c>
      <c r="BA112" s="69">
        <v>402.05158214225673</v>
      </c>
      <c r="BB112" s="69">
        <v>783.3139144930151</v>
      </c>
      <c r="BC112" s="69">
        <v>534.5244212249</v>
      </c>
      <c r="BD112" s="69">
        <v>641.8544119339241</v>
      </c>
      <c r="BE112" s="69">
        <v>714.7214844033152</v>
      </c>
      <c r="BF112" s="69">
        <v>648.8441437515321</v>
      </c>
      <c r="BG112" s="69">
        <v>521.965526431022</v>
      </c>
      <c r="BH112" s="69">
        <v>487.836764993976</v>
      </c>
      <c r="BI112" s="69">
        <v>424.44342230582396</v>
      </c>
      <c r="BJ112" s="69">
        <v>547.8171182363149</v>
      </c>
      <c r="BK112" s="69">
        <v>940.9992923693809</v>
      </c>
      <c r="BL112" s="69">
        <v>573.8668857328839</v>
      </c>
      <c r="BM112" s="69">
        <v>1188.025441712777</v>
      </c>
      <c r="BN112" s="69">
        <v>1322.780685610897</v>
      </c>
      <c r="BO112" s="69">
        <v>2007.7293685750722</v>
      </c>
      <c r="BP112" s="69">
        <v>2209.301803942697</v>
      </c>
      <c r="BQ112" s="69">
        <v>2067.507977275082</v>
      </c>
      <c r="BR112" s="69">
        <v>2432.582355730947</v>
      </c>
      <c r="BS112" s="69">
        <v>3795.95420439178</v>
      </c>
      <c r="BT112" s="69">
        <v>5960.704831478911</v>
      </c>
      <c r="BU112" s="69">
        <v>7390.93906133719</v>
      </c>
      <c r="BV112" s="69">
        <v>5965.41799318678</v>
      </c>
      <c r="BW112" s="69">
        <v>8095.1098552753</v>
      </c>
      <c r="BX112" s="69">
        <v>10041.3636252529</v>
      </c>
      <c r="BY112" s="69">
        <v>10400.653713025</v>
      </c>
      <c r="BZ112" s="69">
        <v>8636.551589429131</v>
      </c>
      <c r="CA112" s="69">
        <v>9831.47654363274</v>
      </c>
      <c r="CB112" s="69">
        <v>10197.5349167312</v>
      </c>
      <c r="CC112" s="69">
        <v>10515.8904001962</v>
      </c>
      <c r="CD112" s="69">
        <v>9362.242050564499</v>
      </c>
      <c r="CE112" s="69">
        <v>8916.2415329175</v>
      </c>
      <c r="CF112" s="69">
        <v>8156.43415314968</v>
      </c>
      <c r="CG112" s="69">
        <v>7898.10768777574</v>
      </c>
      <c r="CH112" s="69">
        <v>7046.49570423542</v>
      </c>
      <c r="CI112" s="69">
        <v>9054.46257995303</v>
      </c>
      <c r="CJ112" s="69">
        <v>8901.63537989498</v>
      </c>
      <c r="CK112" s="69">
        <v>7532.371714703341</v>
      </c>
      <c r="CL112" s="69">
        <v>7477.481388882561</v>
      </c>
      <c r="CM112" s="69">
        <v>7398.00605421484</v>
      </c>
      <c r="CN112" s="69">
        <v>8596.733524581</v>
      </c>
      <c r="CO112" s="69">
        <v>8502.938373767582</v>
      </c>
      <c r="CP112" s="69">
        <v>8427.038126190511</v>
      </c>
      <c r="CQ112" s="69">
        <v>8908.156527786869</v>
      </c>
      <c r="CR112" s="69">
        <v>7541.531608894569</v>
      </c>
      <c r="CS112" s="69">
        <v>6853.320273230811</v>
      </c>
      <c r="CT112" s="69">
        <v>6420.49585452333</v>
      </c>
      <c r="CU112" s="69">
        <v>6926.08969772656</v>
      </c>
      <c r="CV112" s="69">
        <v>6632.65040045151</v>
      </c>
      <c r="CW112" s="69">
        <v>6053.472331667911</v>
      </c>
      <c r="CX112" s="69">
        <v>5775.993683656179</v>
      </c>
      <c r="CY112" s="69">
        <v>7638.332788626651</v>
      </c>
      <c r="CZ112" s="87">
        <v>9626.397999755241</v>
      </c>
      <c r="DA112" s="69">
        <v>15043.7085463068</v>
      </c>
      <c r="DB112" s="69">
        <v>18110.0739615232</v>
      </c>
      <c r="DC112" s="69">
        <v>16433.094269984103</v>
      </c>
      <c r="DD112" s="69">
        <v>17515.7501211948</v>
      </c>
      <c r="DE112" s="69">
        <v>21651.6802452936</v>
      </c>
      <c r="DF112" s="69">
        <v>18909.8207798269</v>
      </c>
      <c r="DG112" s="69">
        <v>15495.649037053001</v>
      </c>
      <c r="DH112" s="69">
        <v>11646.881062179898</v>
      </c>
      <c r="DI112" s="69">
        <v>9367.7979757723</v>
      </c>
      <c r="DJ112" s="69">
        <v>10515.0769953788</v>
      </c>
      <c r="DK112" s="69">
        <v>6530.57565220216</v>
      </c>
      <c r="DL112" s="69">
        <v>6512.56623604568</v>
      </c>
      <c r="DM112" s="69">
        <v>4311.85372417339</v>
      </c>
      <c r="DN112" s="90">
        <v>3909.9393587950203</v>
      </c>
      <c r="DO112" s="90">
        <v>4659.363644624129</v>
      </c>
      <c r="DP112" s="90">
        <v>4657.283724376639</v>
      </c>
      <c r="DQ112" s="90">
        <v>4680.45472575669</v>
      </c>
      <c r="DR112" s="90">
        <v>4598.07493762912</v>
      </c>
      <c r="DS112" s="90">
        <v>4627.7248718603205</v>
      </c>
      <c r="DT112" s="90">
        <v>5725.71680524051</v>
      </c>
      <c r="DU112" s="90">
        <v>7233.31188135223</v>
      </c>
      <c r="DV112" s="90">
        <v>8634.693118882271</v>
      </c>
      <c r="DW112" s="90">
        <v>7390.35665498234</v>
      </c>
      <c r="DX112" s="90">
        <v>7498.054607608061</v>
      </c>
      <c r="DY112" s="90">
        <v>7794.98143149286</v>
      </c>
      <c r="DZ112" s="90">
        <v>8693.95296601323</v>
      </c>
      <c r="EA112" s="90">
        <v>5965.47921436853</v>
      </c>
      <c r="EB112" s="90">
        <v>6082.45049353932</v>
      </c>
      <c r="EC112" s="90">
        <v>6339.060805998691</v>
      </c>
      <c r="ED112" s="90">
        <v>8013.141532224729</v>
      </c>
      <c r="EE112" s="90">
        <v>8257.89101090799</v>
      </c>
      <c r="EF112" s="90">
        <v>9074.30380999147</v>
      </c>
      <c r="EG112" s="90">
        <v>9637.04550115747</v>
      </c>
      <c r="EH112" s="90">
        <v>12272.0547694939</v>
      </c>
      <c r="EI112" s="90">
        <v>10443.6237057423</v>
      </c>
      <c r="EJ112" s="90">
        <v>10087.583873681999</v>
      </c>
      <c r="EK112" s="90">
        <v>12179.9645543276</v>
      </c>
      <c r="EL112" s="100">
        <v>11465.654544155</v>
      </c>
      <c r="EM112" s="90">
        <v>12808.1446272105</v>
      </c>
      <c r="EN112" s="90">
        <v>10697.3849936397</v>
      </c>
      <c r="EO112" s="90">
        <v>11703.177097870299</v>
      </c>
      <c r="EP112" s="90">
        <v>11268.4662244306</v>
      </c>
      <c r="EQ112" s="90">
        <v>10139.936195070999</v>
      </c>
      <c r="ER112" s="90">
        <v>10744.3530639772</v>
      </c>
      <c r="ES112" s="90">
        <v>9392.219739662201</v>
      </c>
      <c r="ET112" s="90">
        <v>10122.9996404888</v>
      </c>
      <c r="EU112" s="90">
        <v>11461.765726879801</v>
      </c>
      <c r="EV112" s="90">
        <v>13519.9624790318</v>
      </c>
      <c r="EW112" s="90">
        <v>14700.0146911045</v>
      </c>
      <c r="EX112" s="90">
        <v>12095.1804373399</v>
      </c>
      <c r="EY112" s="90">
        <v>12480.2848963242</v>
      </c>
      <c r="EZ112" s="90">
        <v>12258.4165334842</v>
      </c>
      <c r="FA112" s="90">
        <v>14478.8393975071</v>
      </c>
      <c r="FB112" s="90">
        <v>12523.185354244102</v>
      </c>
      <c r="FC112" s="90">
        <v>14933.7854018047</v>
      </c>
      <c r="FD112" s="90">
        <v>14933.7854018047</v>
      </c>
      <c r="FE112" s="90">
        <v>14933.7854018047</v>
      </c>
      <c r="FF112" s="90">
        <v>14635.321784211299</v>
      </c>
      <c r="FG112" s="90">
        <v>14929.033820342902</v>
      </c>
      <c r="FH112" s="90">
        <v>16047.919487015899</v>
      </c>
      <c r="FI112" s="90">
        <v>16690.9952825495</v>
      </c>
      <c r="FJ112" s="90">
        <v>16781.3896786871</v>
      </c>
      <c r="FK112" s="90">
        <v>16309.123276206801</v>
      </c>
      <c r="FL112" s="90">
        <v>15847.3676696525</v>
      </c>
      <c r="FM112" s="90">
        <v>13419.251506323299</v>
      </c>
      <c r="FN112" s="90">
        <v>13670.5125051318</v>
      </c>
      <c r="FO112" s="90">
        <v>14198.248880412</v>
      </c>
      <c r="FP112" s="90">
        <v>14362.247897404199</v>
      </c>
      <c r="FQ112" s="90">
        <v>13422.351704281002</v>
      </c>
      <c r="FR112" s="90">
        <v>13706.1915398888</v>
      </c>
      <c r="FS112" s="90">
        <v>10073.6279247478</v>
      </c>
      <c r="FT112" s="90">
        <v>9975.79590941135</v>
      </c>
      <c r="FU112" s="90">
        <v>9759.36218315101</v>
      </c>
      <c r="FV112" s="90">
        <v>10830.1521004505</v>
      </c>
      <c r="FW112" s="90">
        <v>9257.688678878349</v>
      </c>
      <c r="FX112" s="90">
        <v>9315.10734396775</v>
      </c>
      <c r="FY112" s="90">
        <v>9668.1138732632</v>
      </c>
      <c r="FZ112" s="90">
        <v>6974.20229370418</v>
      </c>
      <c r="GA112" s="90">
        <v>8420.76904201865</v>
      </c>
      <c r="GB112" s="90">
        <v>7564.28615926388</v>
      </c>
      <c r="GC112" s="90">
        <v>8936.756744970791</v>
      </c>
      <c r="GD112" s="90">
        <v>9683.63572984956</v>
      </c>
      <c r="GE112" s="90">
        <v>7973.51444543957</v>
      </c>
      <c r="GF112" s="90">
        <v>8454.013722701711</v>
      </c>
      <c r="GG112" s="90">
        <v>8466.39327892418</v>
      </c>
      <c r="GH112" s="90">
        <v>8533.74657589265</v>
      </c>
      <c r="GI112" s="90">
        <v>8568.969781875972</v>
      </c>
      <c r="GJ112" s="90">
        <v>8421.292903855308</v>
      </c>
      <c r="GK112" s="90">
        <v>9785.662481880523</v>
      </c>
      <c r="GL112" s="90">
        <v>8676.696643003099</v>
      </c>
      <c r="GM112" s="90">
        <v>10725.6816616403</v>
      </c>
      <c r="GN112" s="90">
        <v>8932.32204226846</v>
      </c>
      <c r="GO112" s="90">
        <v>7710.2541052405495</v>
      </c>
      <c r="GP112" s="90">
        <v>7183.371652872883</v>
      </c>
      <c r="GQ112" s="90">
        <v>5967.997665814225</v>
      </c>
      <c r="GR112" s="90">
        <v>5350.16642561981</v>
      </c>
      <c r="GS112" s="90">
        <v>6248.786151882105</v>
      </c>
    </row>
    <row r="113" spans="1:201" ht="12">
      <c r="A113" s="63"/>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DA113" s="69"/>
      <c r="DB113" s="69"/>
      <c r="DC113" s="69"/>
      <c r="DD113" s="69"/>
      <c r="DE113" s="69"/>
      <c r="DF113" s="69"/>
      <c r="DG113" s="69"/>
      <c r="DH113" s="69"/>
      <c r="DI113" s="69"/>
      <c r="DJ113" s="69"/>
      <c r="DK113" s="69"/>
      <c r="DL113" s="69"/>
      <c r="EE113" s="90"/>
      <c r="EF113" s="90"/>
      <c r="EG113" s="90"/>
      <c r="EH113" s="90"/>
      <c r="EI113" s="90"/>
      <c r="EJ113" s="90"/>
      <c r="EK113" s="90"/>
      <c r="EL113" s="10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row>
    <row r="114" spans="1:201" s="78" customFormat="1" ht="25.5" customHeight="1">
      <c r="A114" s="64" t="s">
        <v>118</v>
      </c>
      <c r="C114" s="64"/>
      <c r="D114" s="76"/>
      <c r="E114" s="68"/>
      <c r="F114" s="77">
        <v>10223.0024041024</v>
      </c>
      <c r="G114" s="77">
        <v>6907.9199568152</v>
      </c>
      <c r="H114" s="77">
        <v>11499.883734368</v>
      </c>
      <c r="I114" s="77">
        <v>9050.6869523</v>
      </c>
      <c r="J114" s="77">
        <v>7887.82837679675</v>
      </c>
      <c r="K114" s="77">
        <v>8419.772201870499</v>
      </c>
      <c r="L114" s="77">
        <v>11717.5304170403</v>
      </c>
      <c r="M114" s="77">
        <v>12254.83618325</v>
      </c>
      <c r="N114" s="77">
        <v>9500.251835716499</v>
      </c>
      <c r="O114" s="77">
        <v>9631.9172789927</v>
      </c>
      <c r="P114" s="77">
        <v>9192.86577391595</v>
      </c>
      <c r="Q114" s="77">
        <v>10249.721213144725</v>
      </c>
      <c r="R114" s="77">
        <v>9085.471540124348</v>
      </c>
      <c r="S114" s="77">
        <v>8716.106062791816</v>
      </c>
      <c r="T114" s="77">
        <v>8828.25369034405</v>
      </c>
      <c r="U114" s="77">
        <v>8166.1167812144995</v>
      </c>
      <c r="V114" s="77">
        <v>8492.2272997381</v>
      </c>
      <c r="W114" s="77">
        <v>9522.066410954549</v>
      </c>
      <c r="X114" s="77">
        <v>9044.648080442035</v>
      </c>
      <c r="Y114" s="77">
        <v>9247.79868104879</v>
      </c>
      <c r="Z114" s="77">
        <v>9466.43872639886</v>
      </c>
      <c r="AA114" s="77">
        <v>9649.124997612354</v>
      </c>
      <c r="AB114" s="77">
        <v>8984.297844824874</v>
      </c>
      <c r="AC114" s="77">
        <v>10111.986547890423</v>
      </c>
      <c r="AD114" s="77">
        <v>9892.541996885833</v>
      </c>
      <c r="AE114" s="77">
        <v>9439.1519077633</v>
      </c>
      <c r="AF114" s="77">
        <v>9862.850477285523</v>
      </c>
      <c r="AG114" s="77">
        <v>10176.73992432812</v>
      </c>
      <c r="AH114" s="77">
        <v>10069.360853726925</v>
      </c>
      <c r="AI114" s="77">
        <v>10702.497024599863</v>
      </c>
      <c r="AJ114" s="77">
        <v>11698.6195947562</v>
      </c>
      <c r="AK114" s="77">
        <v>11383.523016535948</v>
      </c>
      <c r="AL114" s="77">
        <v>12089.545402992448</v>
      </c>
      <c r="AM114" s="77">
        <v>12841.817377094576</v>
      </c>
      <c r="AN114" s="77">
        <v>12824.53249484483</v>
      </c>
      <c r="AO114" s="77">
        <v>13523.606167336475</v>
      </c>
      <c r="AP114" s="77">
        <v>14547.000043743947</v>
      </c>
      <c r="AQ114" s="77">
        <v>14342.35662967554</v>
      </c>
      <c r="AR114" s="77">
        <v>14717.066789877364</v>
      </c>
      <c r="AS114" s="77">
        <v>14941.71624968058</v>
      </c>
      <c r="AT114" s="77">
        <v>15425.05146387694</v>
      </c>
      <c r="AU114" s="77">
        <v>16266.604041300972</v>
      </c>
      <c r="AV114" s="77">
        <v>17740.2194250545</v>
      </c>
      <c r="AW114" s="77">
        <v>17584.179081976275</v>
      </c>
      <c r="AX114" s="77">
        <v>17690.964396311396</v>
      </c>
      <c r="AY114" s="77">
        <v>17945.3610492671</v>
      </c>
      <c r="AZ114" s="77">
        <v>19059.313369555137</v>
      </c>
      <c r="BA114" s="77">
        <v>19609.21062086469</v>
      </c>
      <c r="BB114" s="77">
        <v>19180.96290327942</v>
      </c>
      <c r="BC114" s="77">
        <v>18671.635935982253</v>
      </c>
      <c r="BD114" s="77">
        <v>18864.308814108077</v>
      </c>
      <c r="BE114" s="77">
        <v>19255.430044495697</v>
      </c>
      <c r="BF114" s="77">
        <v>19568.2088000774</v>
      </c>
      <c r="BG114" s="77">
        <v>21447.23705488295</v>
      </c>
      <c r="BH114" s="77">
        <v>19158.095021141646</v>
      </c>
      <c r="BI114" s="77">
        <v>19078.623981862784</v>
      </c>
      <c r="BJ114" s="77">
        <v>20753.91454931097</v>
      </c>
      <c r="BK114" s="77">
        <v>21788.24427817894</v>
      </c>
      <c r="BL114" s="77">
        <v>21196.73238317169</v>
      </c>
      <c r="BM114" s="77">
        <v>22680.07531833242</v>
      </c>
      <c r="BN114" s="77">
        <v>23604.938279446127</v>
      </c>
      <c r="BO114" s="77">
        <v>24522.97805649266</v>
      </c>
      <c r="BP114" s="77">
        <v>25357.709310685896</v>
      </c>
      <c r="BQ114" s="77">
        <v>23966.511727933215</v>
      </c>
      <c r="BR114" s="77">
        <v>25988.39003320563</v>
      </c>
      <c r="BS114" s="77">
        <v>26930.64841377183</v>
      </c>
      <c r="BT114" s="77">
        <v>27482.7531124194</v>
      </c>
      <c r="BU114" s="77">
        <v>28744.898291282527</v>
      </c>
      <c r="BV114" s="77">
        <v>30025.766871414467</v>
      </c>
      <c r="BW114" s="77">
        <v>31357.022086106233</v>
      </c>
      <c r="BX114" s="77">
        <v>32150.98753349304</v>
      </c>
      <c r="BY114" s="77">
        <v>32058.777949343013</v>
      </c>
      <c r="BZ114" s="77">
        <v>30580.54064708575</v>
      </c>
      <c r="CA114" s="77">
        <v>30549.900824615623</v>
      </c>
      <c r="CB114" s="77">
        <v>31868.771218272894</v>
      </c>
      <c r="CC114" s="77">
        <v>32435.699968213878</v>
      </c>
      <c r="CD114" s="77">
        <v>31575.127074661454</v>
      </c>
      <c r="CE114" s="77">
        <v>31064.28900411382</v>
      </c>
      <c r="CF114" s="77">
        <v>31267.37474545259</v>
      </c>
      <c r="CG114" s="77">
        <v>30257.68987420156</v>
      </c>
      <c r="CH114" s="77">
        <v>31061.96899196142</v>
      </c>
      <c r="CI114" s="77">
        <v>32631.088098226515</v>
      </c>
      <c r="CJ114" s="77">
        <v>32862.65660936426</v>
      </c>
      <c r="CK114" s="77">
        <v>30532.091820557183</v>
      </c>
      <c r="CL114" s="77">
        <v>28957.227873388707</v>
      </c>
      <c r="CM114" s="77">
        <v>30154.9284463658</v>
      </c>
      <c r="CN114" s="77">
        <v>31187.34754606376</v>
      </c>
      <c r="CO114" s="77">
        <v>30533.887639091772</v>
      </c>
      <c r="CP114" s="77">
        <v>31169.084413855857</v>
      </c>
      <c r="CQ114" s="77">
        <v>32432.540726151976</v>
      </c>
      <c r="CR114" s="77">
        <v>28855.321604423254</v>
      </c>
      <c r="CS114" s="77">
        <v>28492.4546378105</v>
      </c>
      <c r="CT114" s="77">
        <v>30732.30535253891</v>
      </c>
      <c r="CU114" s="77">
        <v>31065.57612415603</v>
      </c>
      <c r="CV114" s="77">
        <v>31291.455658633095</v>
      </c>
      <c r="CW114" s="77">
        <v>42690.51253202458</v>
      </c>
      <c r="CX114" s="77">
        <v>31732.6535777076</v>
      </c>
      <c r="CY114" s="77">
        <v>32970.609685153046</v>
      </c>
      <c r="CZ114" s="88">
        <v>35866.56658128288</v>
      </c>
      <c r="DA114" s="77">
        <v>40491.423673844</v>
      </c>
      <c r="DB114" s="77">
        <v>42706.404964335765</v>
      </c>
      <c r="DC114" s="77">
        <v>40077.359835129784</v>
      </c>
      <c r="DD114" s="77">
        <v>40190.53852790298</v>
      </c>
      <c r="DE114" s="77">
        <v>45260.083514521655</v>
      </c>
      <c r="DF114" s="77">
        <v>40581.82393623345</v>
      </c>
      <c r="DG114" s="77">
        <v>34658.22719294175</v>
      </c>
      <c r="DH114" s="77">
        <v>29888.08497245012</v>
      </c>
      <c r="DI114" s="77">
        <v>26069.249755331824</v>
      </c>
      <c r="DJ114" s="77">
        <v>25376.66175447646</v>
      </c>
      <c r="DK114" s="77">
        <v>19683.1973897949</v>
      </c>
      <c r="DL114" s="77">
        <v>18962.76826825182</v>
      </c>
      <c r="DM114" s="77">
        <v>13917.932985350126</v>
      </c>
      <c r="DN114" s="91">
        <v>13023.734514899545</v>
      </c>
      <c r="DO114" s="91">
        <v>16519.84778959771</v>
      </c>
      <c r="DP114" s="91">
        <v>14807.597586041256</v>
      </c>
      <c r="DQ114" s="91">
        <v>16851.678218369874</v>
      </c>
      <c r="DR114" s="91">
        <v>18894.296561375908</v>
      </c>
      <c r="DS114" s="91">
        <v>20881.923016042012</v>
      </c>
      <c r="DT114" s="91">
        <v>19874.333981547883</v>
      </c>
      <c r="DU114" s="91">
        <v>23713.268546949454</v>
      </c>
      <c r="DV114" s="91">
        <v>24258.308571591122</v>
      </c>
      <c r="DW114" s="91">
        <v>22057.850122729367</v>
      </c>
      <c r="DX114" s="91">
        <v>22136.733398844968</v>
      </c>
      <c r="DY114" s="91">
        <v>22678.56393846985</v>
      </c>
      <c r="DZ114" s="91">
        <v>21868.43416708619</v>
      </c>
      <c r="EA114" s="91">
        <v>19125.75272173513</v>
      </c>
      <c r="EB114" s="91">
        <v>20152.40159981718</v>
      </c>
      <c r="EC114" s="91">
        <v>21351.69096839364</v>
      </c>
      <c r="ED114" s="91">
        <v>26266.58262547338</v>
      </c>
      <c r="EE114" s="91">
        <v>26780.119268685707</v>
      </c>
      <c r="EF114" s="91">
        <v>25233.116478172862</v>
      </c>
      <c r="EG114" s="91">
        <v>25853.665311616613</v>
      </c>
      <c r="EH114" s="91">
        <v>27020.27774838398</v>
      </c>
      <c r="EI114" s="91">
        <v>25480.63318625378</v>
      </c>
      <c r="EJ114" s="91">
        <v>24778.782470679507</v>
      </c>
      <c r="EK114" s="91">
        <v>26726.51061850098</v>
      </c>
      <c r="EL114" s="101">
        <v>27453.560838877675</v>
      </c>
      <c r="EM114" s="91">
        <v>28697.515493966188</v>
      </c>
      <c r="EN114" s="91">
        <v>25726.247267290208</v>
      </c>
      <c r="EO114" s="91">
        <v>29223.713552261175</v>
      </c>
      <c r="EP114" s="91">
        <v>28845.96106201318</v>
      </c>
      <c r="EQ114" s="91">
        <v>27908.570046498273</v>
      </c>
      <c r="ER114" s="91">
        <v>26697.698927674955</v>
      </c>
      <c r="ES114" s="91">
        <v>23397.296518833147</v>
      </c>
      <c r="ET114" s="91">
        <v>26860.4294079633</v>
      </c>
      <c r="EU114" s="91">
        <v>27766.487490547406</v>
      </c>
      <c r="EV114" s="91">
        <v>29138.51454313034</v>
      </c>
      <c r="EW114" s="91">
        <v>30179.97891057137</v>
      </c>
      <c r="EX114" s="91">
        <v>29422.707483774902</v>
      </c>
      <c r="EY114" s="91">
        <v>28386.28527109837</v>
      </c>
      <c r="EZ114" s="91">
        <v>26752.444140494674</v>
      </c>
      <c r="FA114" s="91">
        <v>29898.595866211428</v>
      </c>
      <c r="FB114" s="91">
        <v>27020.928251927922</v>
      </c>
      <c r="FC114" s="91">
        <v>28634.044851462448</v>
      </c>
      <c r="FD114" s="91">
        <v>28366.969534146792</v>
      </c>
      <c r="FE114" s="91">
        <v>28436.250285573606</v>
      </c>
      <c r="FF114" s="91">
        <v>27889.61138023088</v>
      </c>
      <c r="FG114" s="91">
        <v>28645.722372149605</v>
      </c>
      <c r="FH114" s="91">
        <v>27641.654862674346</v>
      </c>
      <c r="FI114" s="91">
        <v>27072.858456474958</v>
      </c>
      <c r="FJ114" s="91">
        <v>27583.87637258759</v>
      </c>
      <c r="FK114" s="91">
        <v>29094.88249542073</v>
      </c>
      <c r="FL114" s="91">
        <v>26177.28220692438</v>
      </c>
      <c r="FM114" s="91">
        <v>24467.301026262405</v>
      </c>
      <c r="FN114" s="91">
        <v>25683.297984028464</v>
      </c>
      <c r="FO114" s="91">
        <v>26203.58879386658</v>
      </c>
      <c r="FP114" s="91">
        <v>26420.469579190052</v>
      </c>
      <c r="FQ114" s="91">
        <v>24685.319970044464</v>
      </c>
      <c r="FR114" s="91">
        <v>25825.867960247782</v>
      </c>
      <c r="FS114" s="91">
        <v>25513.553382945574</v>
      </c>
      <c r="FT114" s="91">
        <v>25185.63803225252</v>
      </c>
      <c r="FU114" s="91">
        <v>26757.386951939225</v>
      </c>
      <c r="FV114" s="91">
        <v>26621.247688861382</v>
      </c>
      <c r="FW114" s="91">
        <v>24124.628028323823</v>
      </c>
      <c r="FX114" s="91">
        <v>25932.68715873982</v>
      </c>
      <c r="FY114" s="91">
        <v>26382.595839750375</v>
      </c>
      <c r="FZ114" s="91">
        <v>25752.426813306185</v>
      </c>
      <c r="GA114" s="91">
        <v>27316.72593964827</v>
      </c>
      <c r="GB114" s="91">
        <v>24936.522710562487</v>
      </c>
      <c r="GC114" s="91">
        <v>27412.790374547643</v>
      </c>
      <c r="GD114" s="91">
        <v>28034.669865708587</v>
      </c>
      <c r="GE114" s="91">
        <v>27591.59247129594</v>
      </c>
      <c r="GF114" s="91">
        <v>26949.928966004136</v>
      </c>
      <c r="GG114" s="91">
        <v>26645.83005901153</v>
      </c>
      <c r="GH114" s="91">
        <v>26665.40130625467</v>
      </c>
      <c r="GI114" s="91">
        <v>26501.04647806298</v>
      </c>
      <c r="GJ114" s="91">
        <v>27171.17761429626</v>
      </c>
      <c r="GK114" s="91">
        <v>27350.244451132545</v>
      </c>
      <c r="GL114" s="91">
        <v>28155.457796114326</v>
      </c>
      <c r="GM114" s="91">
        <v>30309.766031282554</v>
      </c>
      <c r="GN114" s="91">
        <v>29057.270816512377</v>
      </c>
      <c r="GO114" s="91">
        <v>26605.37244472857</v>
      </c>
      <c r="GP114" s="91">
        <v>27000.13012123015</v>
      </c>
      <c r="GQ114" s="91">
        <v>26575.791907065002</v>
      </c>
      <c r="GR114" s="91">
        <v>26985.336835965176</v>
      </c>
      <c r="GS114" s="91">
        <v>28415.34924187791</v>
      </c>
    </row>
    <row r="115" spans="1:201" ht="13.5" customHeight="1">
      <c r="A115" s="64" t="s">
        <v>119</v>
      </c>
      <c r="B115" s="65"/>
      <c r="F115" s="77">
        <v>9894.7801241024</v>
      </c>
      <c r="G115" s="77">
        <v>6636.5198358152</v>
      </c>
      <c r="H115" s="77">
        <v>11223.190579368</v>
      </c>
      <c r="I115" s="77">
        <v>8728.7143313</v>
      </c>
      <c r="J115" s="77">
        <v>7578.40682779675</v>
      </c>
      <c r="K115" s="77">
        <v>8093.432419870499</v>
      </c>
      <c r="L115" s="77">
        <v>11417.5076690403</v>
      </c>
      <c r="M115" s="77">
        <v>11990.40108425</v>
      </c>
      <c r="N115" s="77">
        <v>9155.828363716499</v>
      </c>
      <c r="O115" s="77">
        <v>9292.978303992699</v>
      </c>
      <c r="P115" s="77">
        <v>8853.84613391595</v>
      </c>
      <c r="Q115" s="77">
        <v>9905.890949144725</v>
      </c>
      <c r="R115" s="77">
        <v>8737.284728124348</v>
      </c>
      <c r="S115" s="77">
        <v>8386.782968791817</v>
      </c>
      <c r="T115" s="77">
        <v>8503.82197134405</v>
      </c>
      <c r="U115" s="77">
        <v>7862.4503252145</v>
      </c>
      <c r="V115" s="77">
        <v>8210.618947738101</v>
      </c>
      <c r="W115" s="77">
        <v>9236.692113954548</v>
      </c>
      <c r="X115" s="77">
        <v>8780.424398442035</v>
      </c>
      <c r="Y115" s="77">
        <v>8965.98007804879</v>
      </c>
      <c r="Z115" s="77">
        <v>9179.917210398859</v>
      </c>
      <c r="AA115" s="77">
        <v>9361.211161612355</v>
      </c>
      <c r="AB115" s="77">
        <v>8774.616679824874</v>
      </c>
      <c r="AC115" s="77">
        <v>9864.519438890424</v>
      </c>
      <c r="AD115" s="77">
        <v>9590.594806885832</v>
      </c>
      <c r="AE115" s="77">
        <v>9134.589404763301</v>
      </c>
      <c r="AF115" s="77">
        <v>9544.232712285522</v>
      </c>
      <c r="AG115" s="77">
        <v>9886.79508132812</v>
      </c>
      <c r="AH115" s="77">
        <v>9802.752338726925</v>
      </c>
      <c r="AI115" s="77">
        <v>10366.443608599862</v>
      </c>
      <c r="AJ115" s="77">
        <v>11476.681477962755</v>
      </c>
      <c r="AK115" s="77">
        <v>11157.332779889732</v>
      </c>
      <c r="AL115" s="77">
        <v>11821.393028916733</v>
      </c>
      <c r="AM115" s="77">
        <v>12562.680839453937</v>
      </c>
      <c r="AN115" s="77">
        <v>12564.734144264723</v>
      </c>
      <c r="AO115" s="77">
        <v>13224.80231104626</v>
      </c>
      <c r="AP115" s="77">
        <v>14257.577731765787</v>
      </c>
      <c r="AQ115" s="77">
        <v>14094.418388531752</v>
      </c>
      <c r="AR115" s="77">
        <v>14425.4472204704</v>
      </c>
      <c r="AS115" s="77">
        <v>14615.020474821038</v>
      </c>
      <c r="AT115" s="77">
        <v>15096.603443594408</v>
      </c>
      <c r="AU115" s="77">
        <v>15869.930753305278</v>
      </c>
      <c r="AV115" s="77">
        <v>17316.98497627633</v>
      </c>
      <c r="AW115" s="77">
        <v>17249.94944805873</v>
      </c>
      <c r="AX115" s="77">
        <v>17213.344179851523</v>
      </c>
      <c r="AY115" s="77">
        <v>17365.89778178363</v>
      </c>
      <c r="AZ115" s="77">
        <v>18293.47249776475</v>
      </c>
      <c r="BA115" s="77">
        <v>18898.49395771284</v>
      </c>
      <c r="BB115" s="77">
        <v>18539.67770649475</v>
      </c>
      <c r="BC115" s="77">
        <v>18168.72000932129</v>
      </c>
      <c r="BD115" s="77">
        <v>18251.331302112892</v>
      </c>
      <c r="BE115" s="77">
        <v>18639.181594001646</v>
      </c>
      <c r="BF115" s="77">
        <v>18869.764864280933</v>
      </c>
      <c r="BG115" s="77">
        <v>20602.811251475483</v>
      </c>
      <c r="BH115" s="77">
        <v>18717.26701195714</v>
      </c>
      <c r="BI115" s="77">
        <v>18563.05032493102</v>
      </c>
      <c r="BJ115" s="77">
        <v>20329.019891116423</v>
      </c>
      <c r="BK115" s="77">
        <v>21364.870088517353</v>
      </c>
      <c r="BL115" s="77">
        <v>20556.146529504706</v>
      </c>
      <c r="BM115" s="77">
        <v>22128.928201953317</v>
      </c>
      <c r="BN115" s="77">
        <v>23004.484087740595</v>
      </c>
      <c r="BO115" s="77">
        <v>23980.25374177856</v>
      </c>
      <c r="BP115" s="77">
        <v>24742.841650586586</v>
      </c>
      <c r="BQ115" s="77">
        <v>23378.610824966636</v>
      </c>
      <c r="BR115" s="77">
        <v>25380.521955849774</v>
      </c>
      <c r="BS115" s="77">
        <v>26275.948265617208</v>
      </c>
      <c r="BT115" s="77">
        <v>26988.26588101391</v>
      </c>
      <c r="BU115" s="77">
        <v>28175.567693634177</v>
      </c>
      <c r="BV115" s="77">
        <v>29654.023366994184</v>
      </c>
      <c r="BW115" s="77">
        <v>31053.33939094914</v>
      </c>
      <c r="BX115" s="77">
        <v>31875.031198902314</v>
      </c>
      <c r="BY115" s="77">
        <v>31829.124128971165</v>
      </c>
      <c r="BZ115" s="77">
        <v>30384.890470912822</v>
      </c>
      <c r="CA115" s="77">
        <v>30277.295034344424</v>
      </c>
      <c r="CB115" s="77">
        <v>31485.602237740968</v>
      </c>
      <c r="CC115" s="77">
        <v>31953.254469952644</v>
      </c>
      <c r="CD115" s="77">
        <v>29795.189114715064</v>
      </c>
      <c r="CE115" s="77">
        <v>30573.34532824318</v>
      </c>
      <c r="CF115" s="77">
        <v>30529.059492200886</v>
      </c>
      <c r="CG115" s="77">
        <v>29475.67551780199</v>
      </c>
      <c r="CH115" s="77">
        <v>30302.164949517617</v>
      </c>
      <c r="CI115" s="77">
        <v>31605.954739979996</v>
      </c>
      <c r="CJ115" s="77">
        <v>32698.430796562854</v>
      </c>
      <c r="CK115" s="77">
        <v>30086.246390494314</v>
      </c>
      <c r="CL115" s="77">
        <v>28740.61718954249</v>
      </c>
      <c r="CM115" s="77">
        <v>28837.24234714947</v>
      </c>
      <c r="CN115" s="77">
        <v>30288.28621552861</v>
      </c>
      <c r="CO115" s="77">
        <v>29789.10177055485</v>
      </c>
      <c r="CP115" s="77">
        <v>31068.0585309874</v>
      </c>
      <c r="CQ115" s="77">
        <v>32205.347213990965</v>
      </c>
      <c r="CR115" s="77">
        <v>28581.621445400215</v>
      </c>
      <c r="CS115" s="77">
        <v>28202.07549390096</v>
      </c>
      <c r="CT115" s="77">
        <v>30538.10124853113</v>
      </c>
      <c r="CU115" s="77">
        <v>30245.804987828422</v>
      </c>
      <c r="CV115" s="77">
        <v>30630.528964107907</v>
      </c>
      <c r="CW115" s="77">
        <v>41934.95110533142</v>
      </c>
      <c r="CX115" s="77">
        <v>31310.411481366365</v>
      </c>
      <c r="CY115" s="77">
        <v>32029.32495426458</v>
      </c>
      <c r="CZ115" s="88">
        <v>35511.299607949106</v>
      </c>
      <c r="DA115" s="77">
        <v>39504.815358838605</v>
      </c>
      <c r="DB115" s="77">
        <v>41872.57818215978</v>
      </c>
      <c r="DC115" s="77">
        <v>40307.952679464564</v>
      </c>
      <c r="DD115" s="77">
        <v>38517.81435715932</v>
      </c>
      <c r="DE115" s="77">
        <v>44673.71786356984</v>
      </c>
      <c r="DF115" s="77">
        <v>42897.41368064603</v>
      </c>
      <c r="DG115" s="77">
        <v>35851.414486843976</v>
      </c>
      <c r="DH115" s="77">
        <v>29864.14878653441</v>
      </c>
      <c r="DI115" s="77">
        <v>26552.894155215443</v>
      </c>
      <c r="DJ115" s="77">
        <v>25600.106863404755</v>
      </c>
      <c r="DK115" s="77">
        <v>19863.9518285155</v>
      </c>
      <c r="DL115" s="77">
        <v>18418.10034216909</v>
      </c>
      <c r="DM115" s="77">
        <v>13568.133960041507</v>
      </c>
      <c r="DN115" s="91">
        <v>12597.270070078228</v>
      </c>
      <c r="DO115" s="91">
        <v>15723.074346888094</v>
      </c>
      <c r="DP115" s="91">
        <v>13262.375888554543</v>
      </c>
      <c r="DQ115" s="91">
        <v>15632.61077950969</v>
      </c>
      <c r="DR115" s="91">
        <v>18487.944168330585</v>
      </c>
      <c r="DS115" s="91">
        <v>19694.563559099664</v>
      </c>
      <c r="DT115" s="91">
        <v>20175.462167207326</v>
      </c>
      <c r="DU115" s="91">
        <v>21832.474342896552</v>
      </c>
      <c r="DV115" s="91">
        <v>24165.778758616638</v>
      </c>
      <c r="DW115" s="91">
        <v>22370.013711506006</v>
      </c>
      <c r="DX115" s="91">
        <v>22126.098134779215</v>
      </c>
      <c r="DY115" s="91">
        <v>22061.31003664506</v>
      </c>
      <c r="DZ115" s="91">
        <v>21223.72992833486</v>
      </c>
      <c r="EA115" s="91">
        <v>17902.72676807264</v>
      </c>
      <c r="EB115" s="91">
        <v>18570.78754581296</v>
      </c>
      <c r="EC115" s="91">
        <v>20073.782150672338</v>
      </c>
      <c r="ED115" s="91">
        <v>24808.891921050657</v>
      </c>
      <c r="EE115" s="91">
        <v>25637.513647965203</v>
      </c>
      <c r="EF115" s="91">
        <v>23359.915990634698</v>
      </c>
      <c r="EG115" s="91">
        <v>24235.971874312443</v>
      </c>
      <c r="EH115" s="91">
        <v>25702.766202832474</v>
      </c>
      <c r="EI115" s="91">
        <v>24653.388176387572</v>
      </c>
      <c r="EJ115" s="91">
        <v>24407.45479404113</v>
      </c>
      <c r="EK115" s="91">
        <v>26046.650903678954</v>
      </c>
      <c r="EL115" s="101">
        <v>24610.44289704161</v>
      </c>
      <c r="EM115" s="91">
        <v>27499.69988847701</v>
      </c>
      <c r="EN115" s="91">
        <v>24605.628684756084</v>
      </c>
      <c r="EO115" s="91">
        <v>27057.562346727438</v>
      </c>
      <c r="EP115" s="91">
        <v>28788.431065867084</v>
      </c>
      <c r="EQ115" s="91">
        <v>27990.427472535248</v>
      </c>
      <c r="ER115" s="91">
        <v>26703.41249185765</v>
      </c>
      <c r="ES115" s="91">
        <v>23733.163772467833</v>
      </c>
      <c r="ET115" s="91">
        <v>24341.31215543759</v>
      </c>
      <c r="EU115" s="91">
        <v>26492.959590819217</v>
      </c>
      <c r="EV115" s="91">
        <v>28553.62743657294</v>
      </c>
      <c r="EW115" s="91">
        <v>29230.51488583549</v>
      </c>
      <c r="EX115" s="91">
        <v>28723.702635492533</v>
      </c>
      <c r="EY115" s="91">
        <v>27727.815273653134</v>
      </c>
      <c r="EZ115" s="91">
        <v>25762.18222888143</v>
      </c>
      <c r="FA115" s="91">
        <v>27203.00989451572</v>
      </c>
      <c r="FB115" s="91">
        <v>26572.131553626867</v>
      </c>
      <c r="FC115" s="91">
        <v>27126.960797153035</v>
      </c>
      <c r="FD115" s="91">
        <v>27328.297536443315</v>
      </c>
      <c r="FE115" s="91">
        <v>27764.62627654616</v>
      </c>
      <c r="FF115" s="91">
        <v>26501.205276746474</v>
      </c>
      <c r="FG115" s="91">
        <v>27285.3064422705</v>
      </c>
      <c r="FH115" s="91">
        <v>27652.497467140416</v>
      </c>
      <c r="FI115" s="91">
        <v>26644.71693482277</v>
      </c>
      <c r="FJ115" s="91">
        <v>27299.22777073436</v>
      </c>
      <c r="FK115" s="91">
        <v>29047.31543924898</v>
      </c>
      <c r="FL115" s="91">
        <v>26086.471666775025</v>
      </c>
      <c r="FM115" s="91">
        <v>23302.165550405087</v>
      </c>
      <c r="FN115" s="91">
        <v>25110.134148239413</v>
      </c>
      <c r="FO115" s="91">
        <v>25423.841507137637</v>
      </c>
      <c r="FP115" s="91">
        <v>26147.509069852662</v>
      </c>
      <c r="FQ115" s="91">
        <v>24653.10913730105</v>
      </c>
      <c r="FR115" s="91">
        <v>26336.04927457255</v>
      </c>
      <c r="FS115" s="91">
        <v>24608.414027858165</v>
      </c>
      <c r="FT115" s="91">
        <v>24709.414644609966</v>
      </c>
      <c r="FU115" s="91">
        <v>26559.46613667664</v>
      </c>
      <c r="FV115" s="91">
        <v>26827.502624701214</v>
      </c>
      <c r="FW115" s="91">
        <v>24405.360855391627</v>
      </c>
      <c r="FX115" s="91">
        <v>25912.667311731388</v>
      </c>
      <c r="FY115" s="91">
        <v>26457.17735534385</v>
      </c>
      <c r="FZ115" s="91">
        <v>25972.022118389323</v>
      </c>
      <c r="GA115" s="91">
        <v>26325.711431267864</v>
      </c>
      <c r="GB115" s="91">
        <v>23824.393583821387</v>
      </c>
      <c r="GC115" s="91">
        <v>26387.300794571314</v>
      </c>
      <c r="GD115" s="91">
        <v>25936.04893262165</v>
      </c>
      <c r="GE115" s="91">
        <v>26049.90151130534</v>
      </c>
      <c r="GF115" s="91">
        <v>25899.22782381398</v>
      </c>
      <c r="GG115" s="91">
        <v>25514.823026566915</v>
      </c>
      <c r="GH115" s="91">
        <v>25549.905972730237</v>
      </c>
      <c r="GI115" s="91">
        <v>25380.38613024503</v>
      </c>
      <c r="GJ115" s="91">
        <v>24567.41997226509</v>
      </c>
      <c r="GK115" s="91">
        <v>25450.648259403282</v>
      </c>
      <c r="GL115" s="91">
        <v>25496.707979018676</v>
      </c>
      <c r="GM115" s="91">
        <v>28256.557732189056</v>
      </c>
      <c r="GN115" s="91">
        <v>26794.73844754855</v>
      </c>
      <c r="GO115" s="91">
        <v>24965.27304406469</v>
      </c>
      <c r="GP115" s="91">
        <v>25472.745994251753</v>
      </c>
      <c r="GQ115" s="91">
        <v>25361.252976528845</v>
      </c>
      <c r="GR115" s="91">
        <v>25458.47972936283</v>
      </c>
      <c r="GS115" s="91">
        <v>27622.4640340903</v>
      </c>
    </row>
    <row r="116" spans="6:173" ht="20.25" customHeight="1">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DA116" s="69"/>
      <c r="DB116" s="69"/>
      <c r="DC116" s="69"/>
      <c r="DD116" s="69"/>
      <c r="DE116" s="69"/>
      <c r="DF116" s="69"/>
      <c r="DG116" s="69"/>
      <c r="DH116" s="69"/>
      <c r="DI116" s="69"/>
      <c r="DJ116" s="69"/>
      <c r="DK116" s="69"/>
      <c r="DL116" s="69"/>
      <c r="EE116" s="90"/>
      <c r="EF116" s="90"/>
      <c r="EG116" s="90"/>
      <c r="EH116" s="90"/>
      <c r="EI116" s="90"/>
      <c r="EJ116" s="90"/>
      <c r="EK116" s="90"/>
      <c r="EL116" s="10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row>
    <row r="117" spans="1:173" ht="12" customHeight="1" hidden="1">
      <c r="A117" s="65"/>
      <c r="B117" s="65"/>
      <c r="C117" s="65"/>
      <c r="D117" s="65"/>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DA117" s="69"/>
      <c r="DB117" s="69"/>
      <c r="DC117" s="69"/>
      <c r="DD117" s="69"/>
      <c r="DE117" s="69"/>
      <c r="DF117" s="69"/>
      <c r="DG117" s="69"/>
      <c r="DH117" s="69"/>
      <c r="DI117" s="69"/>
      <c r="DJ117" s="69"/>
      <c r="DK117" s="69"/>
      <c r="DL117" s="69"/>
      <c r="EE117" s="90"/>
      <c r="EF117" s="90"/>
      <c r="EG117" s="90"/>
      <c r="EH117" s="90"/>
      <c r="EI117" s="90"/>
      <c r="EJ117" s="90"/>
      <c r="EK117" s="90"/>
      <c r="EL117" s="10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row>
    <row r="118" spans="1:173" ht="12" hidden="1">
      <c r="A118" s="60"/>
      <c r="B118" s="58"/>
      <c r="C118" s="58"/>
      <c r="D118" s="58"/>
      <c r="E118" s="58"/>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DA118" s="69"/>
      <c r="DB118" s="69"/>
      <c r="DC118" s="69"/>
      <c r="DD118" s="69"/>
      <c r="DE118" s="69"/>
      <c r="DF118" s="69"/>
      <c r="DG118" s="69"/>
      <c r="DH118" s="69"/>
      <c r="DI118" s="69"/>
      <c r="DJ118" s="69"/>
      <c r="DK118" s="69"/>
      <c r="DL118" s="69"/>
      <c r="EE118" s="90"/>
      <c r="EF118" s="90"/>
      <c r="EG118" s="90"/>
      <c r="EH118" s="90"/>
      <c r="EI118" s="90"/>
      <c r="EJ118" s="90"/>
      <c r="EK118" s="90"/>
      <c r="EL118" s="10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row>
    <row r="119" spans="1:201" ht="12" hidden="1">
      <c r="A119" s="60"/>
      <c r="B119" s="58"/>
      <c r="C119" s="58"/>
      <c r="D119" s="58"/>
      <c r="E119" s="58"/>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DA119" s="69"/>
      <c r="DB119" s="69"/>
      <c r="DC119" s="69"/>
      <c r="DD119" s="69"/>
      <c r="DE119" s="69"/>
      <c r="DF119" s="69"/>
      <c r="DG119" s="69"/>
      <c r="DH119" s="69"/>
      <c r="DI119" s="69"/>
      <c r="DJ119" s="69"/>
      <c r="DK119" s="69"/>
      <c r="DL119" s="69"/>
      <c r="DM119" s="69">
        <v>-5345.539737649544</v>
      </c>
      <c r="EE119" s="90"/>
      <c r="EF119" s="90"/>
      <c r="EG119" s="90"/>
      <c r="EH119" s="90"/>
      <c r="EI119" s="90"/>
      <c r="EJ119" s="90"/>
      <c r="EK119" s="90"/>
      <c r="EL119" s="10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v>-20259.36756527312</v>
      </c>
      <c r="FL119" s="90"/>
      <c r="FM119" s="90"/>
      <c r="FN119" s="90"/>
      <c r="FO119" s="90"/>
      <c r="FP119" s="90"/>
      <c r="FQ119" s="90"/>
      <c r="FS119" s="65">
        <v>-16538.346051394983</v>
      </c>
      <c r="GS119" s="65">
        <v>-14117.67537518081</v>
      </c>
    </row>
    <row r="120" spans="1:201" ht="12" hidden="1">
      <c r="A120" s="60"/>
      <c r="C120" s="58"/>
      <c r="D120" s="58"/>
      <c r="E120" s="58"/>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DA120" s="69"/>
      <c r="DB120" s="69"/>
      <c r="DC120" s="69"/>
      <c r="DD120" s="69"/>
      <c r="DE120" s="69"/>
      <c r="DF120" s="69"/>
      <c r="DG120" s="69"/>
      <c r="DH120" s="69"/>
      <c r="DI120" s="69"/>
      <c r="DJ120" s="69"/>
      <c r="DK120" s="69"/>
      <c r="DL120" s="69"/>
      <c r="DM120" s="69">
        <v>-8021.748324383899</v>
      </c>
      <c r="EE120" s="90"/>
      <c r="EF120" s="90"/>
      <c r="EG120" s="90"/>
      <c r="EH120" s="90"/>
      <c r="EI120" s="90"/>
      <c r="EJ120" s="90"/>
      <c r="EK120" s="90"/>
      <c r="EL120" s="10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v>-6077.27006333</v>
      </c>
      <c r="FL120" s="90"/>
      <c r="FM120" s="90"/>
      <c r="FN120" s="90"/>
      <c r="FO120" s="90"/>
      <c r="FP120" s="90"/>
      <c r="FQ120" s="90"/>
      <c r="FS120" s="65">
        <v>-6027.50701667</v>
      </c>
      <c r="GS120" s="65">
        <v>-6024.4648233299995</v>
      </c>
    </row>
    <row r="121" spans="1:201" ht="12" hidden="1">
      <c r="A121" s="60"/>
      <c r="C121" s="58"/>
      <c r="D121" s="58"/>
      <c r="E121" s="58"/>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DA121" s="69"/>
      <c r="DB121" s="69"/>
      <c r="DC121" s="69"/>
      <c r="DD121" s="69"/>
      <c r="DE121" s="69"/>
      <c r="DF121" s="69"/>
      <c r="DG121" s="69"/>
      <c r="DH121" s="69"/>
      <c r="DI121" s="69"/>
      <c r="DJ121" s="69"/>
      <c r="DK121" s="69"/>
      <c r="DL121" s="69"/>
      <c r="DM121" s="69">
        <v>0</v>
      </c>
      <c r="EE121" s="90"/>
      <c r="EF121" s="90"/>
      <c r="EG121" s="90"/>
      <c r="EH121" s="90"/>
      <c r="EI121" s="90"/>
      <c r="EJ121" s="90"/>
      <c r="EK121" s="90"/>
      <c r="EL121" s="10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v>0</v>
      </c>
      <c r="FL121" s="90"/>
      <c r="FM121" s="90"/>
      <c r="FN121" s="90"/>
      <c r="FO121" s="90"/>
      <c r="FP121" s="90"/>
      <c r="FQ121" s="90"/>
      <c r="FS121" s="65">
        <v>0</v>
      </c>
      <c r="GS121" s="65">
        <v>0</v>
      </c>
    </row>
    <row r="122" spans="1:201" ht="12" hidden="1">
      <c r="A122" s="60"/>
      <c r="C122" s="58"/>
      <c r="D122" s="58"/>
      <c r="E122" s="58"/>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DA122" s="69"/>
      <c r="DB122" s="69"/>
      <c r="DC122" s="69"/>
      <c r="DD122" s="69"/>
      <c r="DE122" s="69"/>
      <c r="DF122" s="69"/>
      <c r="DG122" s="69"/>
      <c r="DH122" s="69"/>
      <c r="DI122" s="69"/>
      <c r="DJ122" s="69"/>
      <c r="DK122" s="69"/>
      <c r="DL122" s="69"/>
      <c r="DM122" s="69">
        <v>0</v>
      </c>
      <c r="EE122" s="90"/>
      <c r="EF122" s="90"/>
      <c r="EG122" s="90"/>
      <c r="EH122" s="90"/>
      <c r="EI122" s="90"/>
      <c r="EJ122" s="90"/>
      <c r="EK122" s="90"/>
      <c r="EL122" s="10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v>0</v>
      </c>
      <c r="FL122" s="90"/>
      <c r="FM122" s="90"/>
      <c r="FN122" s="90"/>
      <c r="FO122" s="90"/>
      <c r="FP122" s="90"/>
      <c r="FQ122" s="90"/>
      <c r="FS122" s="65">
        <v>-23.732685155385</v>
      </c>
      <c r="GS122" s="65">
        <v>0</v>
      </c>
    </row>
    <row r="123" spans="1:201" ht="12" hidden="1">
      <c r="A123" s="60"/>
      <c r="B123" s="58"/>
      <c r="C123" s="58"/>
      <c r="D123" s="58"/>
      <c r="E123" s="58"/>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DA123" s="69"/>
      <c r="DB123" s="69"/>
      <c r="DC123" s="69"/>
      <c r="DD123" s="69"/>
      <c r="DE123" s="69"/>
      <c r="DF123" s="69"/>
      <c r="DG123" s="69"/>
      <c r="DH123" s="69"/>
      <c r="DI123" s="69"/>
      <c r="DJ123" s="69"/>
      <c r="DK123" s="69"/>
      <c r="DL123" s="69"/>
      <c r="DM123" s="69">
        <v>-196.044109918872</v>
      </c>
      <c r="EE123" s="90"/>
      <c r="EF123" s="90"/>
      <c r="EG123" s="90"/>
      <c r="EH123" s="90"/>
      <c r="EI123" s="90"/>
      <c r="EJ123" s="90"/>
      <c r="EK123" s="90"/>
      <c r="EL123" s="10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v>-3010.1812173874796</v>
      </c>
      <c r="FL123" s="90"/>
      <c r="FM123" s="90"/>
      <c r="FN123" s="90"/>
      <c r="FO123" s="90"/>
      <c r="FP123" s="90"/>
      <c r="FQ123" s="90"/>
      <c r="FS123" s="65">
        <v>-2994.4906209502</v>
      </c>
      <c r="GS123" s="65">
        <v>-7473.489973048973</v>
      </c>
    </row>
    <row r="124" spans="1:201" ht="12" hidden="1">
      <c r="A124" s="60"/>
      <c r="B124" s="58"/>
      <c r="C124" s="58"/>
      <c r="D124" s="58"/>
      <c r="E124" s="58"/>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DA124" s="69"/>
      <c r="DB124" s="69"/>
      <c r="DC124" s="69"/>
      <c r="DD124" s="69"/>
      <c r="DE124" s="69"/>
      <c r="DF124" s="69"/>
      <c r="DG124" s="69"/>
      <c r="DH124" s="69"/>
      <c r="DI124" s="69"/>
      <c r="DJ124" s="69"/>
      <c r="DK124" s="69"/>
      <c r="DL124" s="69"/>
      <c r="DM124" s="69">
        <v>0</v>
      </c>
      <c r="EE124" s="90"/>
      <c r="EF124" s="90"/>
      <c r="EG124" s="90"/>
      <c r="EH124" s="90"/>
      <c r="EI124" s="90"/>
      <c r="EJ124" s="90"/>
      <c r="EK124" s="90"/>
      <c r="EL124" s="10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v>300</v>
      </c>
      <c r="FL124" s="90"/>
      <c r="FM124" s="90"/>
      <c r="FN124" s="90"/>
      <c r="FO124" s="90"/>
      <c r="FP124" s="90"/>
      <c r="FQ124" s="90"/>
      <c r="FS124" s="65">
        <v>474.535</v>
      </c>
      <c r="GS124" s="65">
        <v>0</v>
      </c>
    </row>
    <row r="125" spans="1:201" ht="12" hidden="1">
      <c r="A125" s="60"/>
      <c r="B125" s="58"/>
      <c r="C125" s="58"/>
      <c r="D125" s="58"/>
      <c r="E125" s="58"/>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DA125" s="69"/>
      <c r="DB125" s="69"/>
      <c r="DC125" s="69"/>
      <c r="DD125" s="69"/>
      <c r="DE125" s="69"/>
      <c r="DF125" s="69"/>
      <c r="DG125" s="69"/>
      <c r="DH125" s="69"/>
      <c r="DI125" s="69"/>
      <c r="DJ125" s="69"/>
      <c r="DK125" s="69"/>
      <c r="DL125" s="69"/>
      <c r="DM125" s="69">
        <v>0</v>
      </c>
      <c r="EE125" s="90"/>
      <c r="EF125" s="90"/>
      <c r="EG125" s="90"/>
      <c r="EH125" s="90"/>
      <c r="EI125" s="90"/>
      <c r="EJ125" s="90"/>
      <c r="EK125" s="90"/>
      <c r="EL125" s="10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v>0</v>
      </c>
      <c r="FL125" s="90"/>
      <c r="FM125" s="90"/>
      <c r="FN125" s="90"/>
      <c r="FO125" s="90"/>
      <c r="FP125" s="90"/>
      <c r="FQ125" s="90"/>
      <c r="FS125" s="65">
        <v>0</v>
      </c>
      <c r="GS125" s="65">
        <v>0</v>
      </c>
    </row>
    <row r="126" spans="1:173" ht="12" hidden="1">
      <c r="A126" s="60"/>
      <c r="B126" s="58"/>
      <c r="C126" s="58"/>
      <c r="D126" s="58"/>
      <c r="E126" s="58"/>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DA126" s="69"/>
      <c r="DB126" s="69"/>
      <c r="DC126" s="69"/>
      <c r="DD126" s="69"/>
      <c r="DE126" s="69"/>
      <c r="DF126" s="69"/>
      <c r="DG126" s="69"/>
      <c r="DH126" s="69"/>
      <c r="DI126" s="69"/>
      <c r="DJ126" s="69"/>
      <c r="DK126" s="69"/>
      <c r="DL126" s="69"/>
      <c r="EE126" s="90"/>
      <c r="EF126" s="90"/>
      <c r="EG126" s="90"/>
      <c r="EH126" s="90"/>
      <c r="EI126" s="90"/>
      <c r="EJ126" s="90"/>
      <c r="EK126" s="90"/>
      <c r="EL126" s="10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row>
    <row r="127" spans="1:201" s="78" customFormat="1" ht="29.25" customHeight="1">
      <c r="A127" s="75" t="s">
        <v>120</v>
      </c>
      <c r="B127" s="62"/>
      <c r="C127" s="62"/>
      <c r="D127" s="68"/>
      <c r="E127" s="65" t="s">
        <v>77</v>
      </c>
      <c r="F127" s="77">
        <v>-9802.83783169</v>
      </c>
      <c r="G127" s="77">
        <v>-6487.688411724</v>
      </c>
      <c r="H127" s="77">
        <v>-11168.337919422998</v>
      </c>
      <c r="I127" s="77">
        <v>-8680.661637000001</v>
      </c>
      <c r="J127" s="77">
        <v>-7523.311137599</v>
      </c>
      <c r="K127" s="77">
        <v>-8033.923518605001</v>
      </c>
      <c r="L127" s="77">
        <v>-11347.579608342003</v>
      </c>
      <c r="M127" s="77">
        <v>-11954.074043388999</v>
      </c>
      <c r="N127" s="77">
        <v>-9027.85378988</v>
      </c>
      <c r="O127" s="77">
        <v>-9211.233118124</v>
      </c>
      <c r="P127" s="77">
        <v>-8771.6145814202</v>
      </c>
      <c r="Q127" s="77">
        <v>-9821.993790988</v>
      </c>
      <c r="R127" s="77">
        <v>-8653.662776283</v>
      </c>
      <c r="S127" s="77">
        <v>-8314.504086531</v>
      </c>
      <c r="T127" s="77">
        <v>-8382.806637232003</v>
      </c>
      <c r="U127" s="77">
        <v>-7784.791874719999</v>
      </c>
      <c r="V127" s="77">
        <v>-8126.67144501</v>
      </c>
      <c r="W127" s="77">
        <v>-9101.54727842214</v>
      </c>
      <c r="X127" s="77">
        <v>-8697.425550924037</v>
      </c>
      <c r="Y127" s="77">
        <v>-8883.20942613</v>
      </c>
      <c r="Z127" s="77">
        <v>-9083.6742761</v>
      </c>
      <c r="AA127" s="77">
        <v>-9268.152408337879</v>
      </c>
      <c r="AB127" s="77">
        <v>-8700.555403868431</v>
      </c>
      <c r="AC127" s="77">
        <v>-9791.27180976</v>
      </c>
      <c r="AD127" s="77">
        <v>-9523.677405544535</v>
      </c>
      <c r="AE127" s="77">
        <v>-9062.538954509297</v>
      </c>
      <c r="AF127" s="77">
        <v>-9450.456377328053</v>
      </c>
      <c r="AG127" s="77">
        <v>-9849.016822084548</v>
      </c>
      <c r="AH127" s="77">
        <v>-9743.761295218383</v>
      </c>
      <c r="AI127" s="77">
        <v>-10302.193636425518</v>
      </c>
      <c r="AJ127" s="77">
        <v>-11405.719494910998</v>
      </c>
      <c r="AK127" s="77">
        <v>-11090.503222034198</v>
      </c>
      <c r="AL127" s="77">
        <v>-11737.211750453993</v>
      </c>
      <c r="AM127" s="77">
        <v>-12498.592382349001</v>
      </c>
      <c r="AN127" s="77">
        <v>-12495.37203030534</v>
      </c>
      <c r="AO127" s="77">
        <v>-13148.696495643575</v>
      </c>
      <c r="AP127" s="77">
        <v>-14180.353974633226</v>
      </c>
      <c r="AQ127" s="77">
        <v>-14030.32850626924</v>
      </c>
      <c r="AR127" s="77">
        <v>-14354.884671123922</v>
      </c>
      <c r="AS127" s="77">
        <v>-14554.119431886415</v>
      </c>
      <c r="AT127" s="77">
        <v>-15030.286172873602</v>
      </c>
      <c r="AU127" s="77">
        <v>-15800.159629387577</v>
      </c>
      <c r="AV127" s="77">
        <v>-17242.708616557262</v>
      </c>
      <c r="AW127" s="77">
        <v>-17168.402217557446</v>
      </c>
      <c r="AX127" s="77">
        <v>-17134.000302754688</v>
      </c>
      <c r="AY127" s="77">
        <v>-17299.59897028868</v>
      </c>
      <c r="AZ127" s="77">
        <v>-18207.78220316892</v>
      </c>
      <c r="BA127" s="77">
        <v>-18809.16741757754</v>
      </c>
      <c r="BB127" s="77">
        <v>-18464.85048961762</v>
      </c>
      <c r="BC127" s="77">
        <v>-18098.11905251709</v>
      </c>
      <c r="BD127" s="77">
        <v>-18171.026708279347</v>
      </c>
      <c r="BE127" s="77">
        <v>-18546.902761090452</v>
      </c>
      <c r="BF127" s="77">
        <v>-18772.209811517325</v>
      </c>
      <c r="BG127" s="77">
        <v>-20515.613340327916</v>
      </c>
      <c r="BH127" s="77">
        <v>-18613.864844206153</v>
      </c>
      <c r="BI127" s="77">
        <v>-18455.742457775206</v>
      </c>
      <c r="BJ127" s="77">
        <v>-20244.652287420173</v>
      </c>
      <c r="BK127" s="77">
        <v>-21268.723821681742</v>
      </c>
      <c r="BL127" s="77">
        <v>-20475.16742671745</v>
      </c>
      <c r="BM127" s="77">
        <v>-22040.782212806498</v>
      </c>
      <c r="BN127" s="77">
        <v>-22917.86043412808</v>
      </c>
      <c r="BO127" s="77">
        <v>-23895.167206001428</v>
      </c>
      <c r="BP127" s="77">
        <v>-24650.57189264089</v>
      </c>
      <c r="BQ127" s="77">
        <v>-23283.379757301413</v>
      </c>
      <c r="BR127" s="77">
        <v>-25280.33767276026</v>
      </c>
      <c r="BS127" s="77">
        <v>-26168.995243098165</v>
      </c>
      <c r="BT127" s="77">
        <v>-26879.97521619676</v>
      </c>
      <c r="BU127" s="77">
        <v>-28063.804325439294</v>
      </c>
      <c r="BV127" s="77">
        <v>-29543.716268928045</v>
      </c>
      <c r="BW127" s="77">
        <v>-30940.992175123254</v>
      </c>
      <c r="BX127" s="77">
        <v>-31764.408655808795</v>
      </c>
      <c r="BY127" s="77">
        <v>-31717.064591803406</v>
      </c>
      <c r="BZ127" s="77">
        <v>-30272.214977421045</v>
      </c>
      <c r="CA127" s="77">
        <v>-30159.419354391837</v>
      </c>
      <c r="CB127" s="77">
        <v>-31431.437511845492</v>
      </c>
      <c r="CC127" s="77">
        <v>-31897.729450578936</v>
      </c>
      <c r="CD127" s="77">
        <v>-29736.632249154132</v>
      </c>
      <c r="CE127" s="77">
        <v>-30509.159800724126</v>
      </c>
      <c r="CF127" s="77">
        <v>-30462.783135031375</v>
      </c>
      <c r="CG127" s="77">
        <v>-29424.479921122333</v>
      </c>
      <c r="CH127" s="77">
        <v>-30245.32328034428</v>
      </c>
      <c r="CI127" s="77">
        <v>-31553.123300472835</v>
      </c>
      <c r="CJ127" s="77">
        <v>-32646.01334241206</v>
      </c>
      <c r="CK127" s="77">
        <v>-30027.88796389465</v>
      </c>
      <c r="CL127" s="77">
        <v>-28685.505538335274</v>
      </c>
      <c r="CM127" s="111">
        <v>-28778.720346281556</v>
      </c>
      <c r="CN127" s="111">
        <v>-30231.30087400872</v>
      </c>
      <c r="CO127" s="111">
        <v>-29732.07116482384</v>
      </c>
      <c r="CP127" s="111">
        <v>-31010.36449635533</v>
      </c>
      <c r="CQ127" s="111">
        <v>-32149.384053686674</v>
      </c>
      <c r="CR127" s="111">
        <v>-28522.359286167495</v>
      </c>
      <c r="CS127" s="111">
        <v>-28143.432860880697</v>
      </c>
      <c r="CT127" s="111">
        <v>-30484.432563442155</v>
      </c>
      <c r="CU127" s="111">
        <v>-30243.46508615482</v>
      </c>
      <c r="CV127" s="111">
        <v>-30629.23049084515</v>
      </c>
      <c r="CW127" s="111">
        <v>-41933.32351000397</v>
      </c>
      <c r="CX127" s="111">
        <v>-31307.763122270473</v>
      </c>
      <c r="CY127" s="111">
        <v>-32025.709184865536</v>
      </c>
      <c r="CZ127" s="112">
        <v>-35506.657235710816</v>
      </c>
      <c r="DA127" s="111">
        <v>-39504.3259363271</v>
      </c>
      <c r="DB127" s="111">
        <v>-41871.73384871639</v>
      </c>
      <c r="DC127" s="111">
        <v>-40303.87943336833</v>
      </c>
      <c r="DD127" s="111">
        <v>-38515.56976321921</v>
      </c>
      <c r="DE127" s="111">
        <v>-44665.89408752341</v>
      </c>
      <c r="DF127" s="111">
        <v>-42892.87713074417</v>
      </c>
      <c r="DG127" s="111">
        <v>-35851.960159879214</v>
      </c>
      <c r="DH127" s="111">
        <v>-29861.02328922451</v>
      </c>
      <c r="DI127" s="111">
        <v>-26554.576696595865</v>
      </c>
      <c r="DJ127" s="111">
        <v>-25599.91211824752</v>
      </c>
      <c r="DK127" s="111">
        <v>-19864.42753578569</v>
      </c>
      <c r="DL127" s="111">
        <v>-18413.631599026772</v>
      </c>
      <c r="DM127" s="111">
        <v>-13563.332171952316</v>
      </c>
      <c r="DN127" s="112">
        <v>-12593.186540953157</v>
      </c>
      <c r="DO127" s="112">
        <v>-15717.305429075548</v>
      </c>
      <c r="DP127" s="112">
        <v>-13255.906100841612</v>
      </c>
      <c r="DQ127" s="112">
        <v>-15625.92446203654</v>
      </c>
      <c r="DR127" s="112">
        <v>-18489.185747735184</v>
      </c>
      <c r="DS127" s="112">
        <v>-19693.666306092542</v>
      </c>
      <c r="DT127" s="112">
        <v>-20171.787217540612</v>
      </c>
      <c r="DU127" s="112">
        <v>-21833.740935847974</v>
      </c>
      <c r="DV127" s="112">
        <v>-24171.121753575255</v>
      </c>
      <c r="DW127" s="112">
        <v>-22388.061061396056</v>
      </c>
      <c r="DX127" s="112">
        <v>-22124.871481787115</v>
      </c>
      <c r="DY127" s="112">
        <v>-22062.734870645436</v>
      </c>
      <c r="DZ127" s="112">
        <v>-21225.376210022692</v>
      </c>
      <c r="EA127" s="112">
        <v>-17897.82632199349</v>
      </c>
      <c r="EB127" s="112">
        <v>-18567.799334005358</v>
      </c>
      <c r="EC127" s="112">
        <v>-20069.52570818111</v>
      </c>
      <c r="ED127" s="112">
        <v>-24813.344053822275</v>
      </c>
      <c r="EE127" s="112">
        <v>-25635.382979222326</v>
      </c>
      <c r="EF127" s="112">
        <v>-23360.839066122888</v>
      </c>
      <c r="EG127" s="112">
        <v>-24239.951792625394</v>
      </c>
      <c r="EH127" s="112">
        <v>-25708.979196639415</v>
      </c>
      <c r="EI127" s="112">
        <v>-24648.834066093026</v>
      </c>
      <c r="EJ127" s="112">
        <v>-24409.157881182815</v>
      </c>
      <c r="EK127" s="112">
        <v>-26046.24960131293</v>
      </c>
      <c r="EL127" s="113">
        <v>-24626.308667115733</v>
      </c>
      <c r="EM127" s="112">
        <v>-27497.99122143256</v>
      </c>
      <c r="EN127" s="112">
        <v>-24604.777398585302</v>
      </c>
      <c r="EO127" s="112">
        <v>-27058.727576337064</v>
      </c>
      <c r="EP127" s="112">
        <v>-28787.40747788797</v>
      </c>
      <c r="EQ127" s="112">
        <v>-27989.64722824477</v>
      </c>
      <c r="ER127" s="112">
        <v>-26702.016807240845</v>
      </c>
      <c r="ES127" s="112">
        <v>-23729.813132097006</v>
      </c>
      <c r="ET127" s="112">
        <v>-24345.977410177908</v>
      </c>
      <c r="EU127" s="112">
        <v>-26493.827103203515</v>
      </c>
      <c r="EV127" s="112">
        <v>-28556.292384000953</v>
      </c>
      <c r="EW127" s="112">
        <v>-29237.439092454173</v>
      </c>
      <c r="EX127" s="112">
        <v>-28700.098542915643</v>
      </c>
      <c r="EY127" s="112">
        <v>-27735.9747882478</v>
      </c>
      <c r="EZ127" s="112">
        <v>-25764.930713673155</v>
      </c>
      <c r="FA127" s="112">
        <v>-27202.03324578445</v>
      </c>
      <c r="FB127" s="112">
        <v>-26574.703074044824</v>
      </c>
      <c r="FC127" s="112">
        <v>-27130.461760686325</v>
      </c>
      <c r="FD127" s="112">
        <v>-26448.42166097991</v>
      </c>
      <c r="FE127" s="112">
        <v>-26800.485576068662</v>
      </c>
      <c r="FF127" s="112">
        <v>-26877.16148299653</v>
      </c>
      <c r="FG127" s="112">
        <v>-26861.23421299234</v>
      </c>
      <c r="FH127" s="112">
        <v>-27650.09841281536</v>
      </c>
      <c r="FI127" s="112">
        <v>-26649.119062830567</v>
      </c>
      <c r="FJ127" s="112">
        <v>-27302.764517902837</v>
      </c>
      <c r="FK127" s="112">
        <v>-29046.8188459906</v>
      </c>
      <c r="FL127" s="112">
        <v>-26087.082852781434</v>
      </c>
      <c r="FM127" s="112">
        <v>-23301.803729633575</v>
      </c>
      <c r="FN127" s="112">
        <v>-25108.40469993211</v>
      </c>
      <c r="FO127" s="112">
        <v>-25424.486193132157</v>
      </c>
      <c r="FP127" s="112">
        <v>-26147.535612671534</v>
      </c>
      <c r="FQ127" s="112">
        <v>-24655.06008079405</v>
      </c>
      <c r="FR127" s="111">
        <v>-26335.379097651392</v>
      </c>
      <c r="FS127" s="111">
        <v>-25109.541374170567</v>
      </c>
      <c r="FT127" s="111">
        <v>-24711.281096302675</v>
      </c>
      <c r="FU127" s="111">
        <v>-26560.88481038833</v>
      </c>
      <c r="FV127" s="111">
        <v>-26830.602667097184</v>
      </c>
      <c r="FW127" s="111">
        <v>-24407.93201651044</v>
      </c>
      <c r="FX127" s="91">
        <v>-25914.16870134911</v>
      </c>
      <c r="FY127" s="91">
        <v>-26457.858208804413</v>
      </c>
      <c r="FZ127" s="91">
        <v>-25976.484992833903</v>
      </c>
      <c r="GA127" s="91">
        <v>-26327.569193646952</v>
      </c>
      <c r="GB127" s="91">
        <v>-23834.15495816337</v>
      </c>
      <c r="GC127" s="91">
        <v>-26386.36767360054</v>
      </c>
      <c r="GD127" s="91">
        <v>-25937.52525678821</v>
      </c>
      <c r="GE127" s="91">
        <v>-26060.28097063468</v>
      </c>
      <c r="GF127" s="91">
        <v>-25901.41335999382</v>
      </c>
      <c r="GG127" s="91">
        <v>-25515.8563349245</v>
      </c>
      <c r="GH127" s="91">
        <v>-25551.312517200222</v>
      </c>
      <c r="GI127" s="91">
        <v>-25379.104958757234</v>
      </c>
      <c r="GJ127" s="91">
        <v>-24567.17698688335</v>
      </c>
      <c r="GK127" s="91">
        <v>-25449.6074646024</v>
      </c>
      <c r="GL127" s="91">
        <v>-25497.99188869126</v>
      </c>
      <c r="GM127" s="91">
        <v>-28257.67892554045</v>
      </c>
      <c r="GN127" s="91">
        <v>-26778.976605293956</v>
      </c>
      <c r="GO127" s="91">
        <v>-24964.677882592878</v>
      </c>
      <c r="GP127" s="91">
        <v>-25473.39194088242</v>
      </c>
      <c r="GQ127" s="91">
        <v>-25360.303300761254</v>
      </c>
      <c r="GR127" s="91">
        <v>-25461.711734120265</v>
      </c>
      <c r="GS127" s="91">
        <v>-27615.630171559784</v>
      </c>
    </row>
    <row r="128" spans="1:99" ht="12">
      <c r="A128" s="60"/>
      <c r="B128" s="58"/>
      <c r="C128" s="58"/>
      <c r="D128" s="58"/>
      <c r="E128" s="58"/>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row>
    <row r="129" spans="1:99" ht="12">
      <c r="A129" s="60"/>
      <c r="B129" s="58"/>
      <c r="C129" s="58"/>
      <c r="D129" s="58"/>
      <c r="E129" s="58"/>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row>
    <row r="130" spans="6:99" ht="12.75">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row>
    <row r="131" spans="6:99" ht="12.75">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row>
    <row r="132" spans="6:99" ht="12.75">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row>
    <row r="133" spans="6:99" ht="12.75">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row>
    <row r="134" spans="6:99" ht="12.75">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row>
    <row r="135" spans="45:99" ht="12.75">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row>
    <row r="136" spans="45:99" ht="12.75">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row>
    <row r="137" spans="45:99" ht="12.75">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row>
    <row r="138" spans="45:99" ht="12.75">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row>
    <row r="139" spans="45:99" ht="12.75">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row>
    <row r="140" spans="45:99" ht="12.75">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row>
    <row r="141" spans="45:99" ht="12.75">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row>
    <row r="142" spans="45:99" ht="12.75">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row>
    <row r="143" spans="45:99" ht="12.75">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row>
    <row r="144" spans="45:99" ht="12.75">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row>
    <row r="145" spans="45:99" ht="12.75">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row>
    <row r="146" spans="45:99" ht="12.75">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row>
    <row r="147" spans="45:99" ht="12.75">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row>
    <row r="148" spans="45:99" ht="12.75">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row>
    <row r="149" spans="45:99" ht="12.75">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row>
    <row r="150" spans="45:99" ht="12.75">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row>
    <row r="151" spans="45:99" ht="12.75">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row>
    <row r="152" spans="45:99" ht="12.75">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row>
    <row r="153" spans="45:99" ht="12.75">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row>
    <row r="154" spans="45:99" ht="12.75">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row>
    <row r="155" spans="45:99" ht="12.75">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row>
    <row r="156" spans="45:99" ht="12.75">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row>
    <row r="157" spans="45:99" ht="12.75">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row>
    <row r="158" spans="45:99" ht="12.75">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row>
    <row r="159" spans="45:99" ht="12.75">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row>
    <row r="160" spans="45:99" ht="12.75">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row>
    <row r="161" spans="45:99" ht="12.75">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row>
    <row r="162" spans="45:99" ht="12.75">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row>
    <row r="163" spans="45:99" ht="12.75">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row>
    <row r="164" spans="45:99" ht="12.75">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row>
    <row r="165" spans="45:99" ht="12.75">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row>
    <row r="166" spans="45:99" ht="12.75">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row>
    <row r="167" spans="45:99" ht="12.75">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row>
    <row r="168" spans="45:99" ht="12.75">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row>
    <row r="169" spans="45:99" ht="12.75">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row>
    <row r="170" spans="45:99" ht="12.75">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row>
    <row r="171" spans="45:99" ht="12.75">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row>
    <row r="172" spans="45:99" ht="12.75">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row>
    <row r="173" spans="45:99" ht="12.75">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row>
    <row r="174" spans="45:99" ht="12.75">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row>
    <row r="175" spans="45:99" ht="12.75">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row>
    <row r="176" spans="45:99" ht="12.75">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row>
    <row r="177" spans="45:99" ht="12.75">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row>
    <row r="178" spans="45:99" ht="12.75">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row>
    <row r="179" spans="45:99" ht="12.75">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row>
    <row r="180" spans="45:99" ht="12.75">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row>
    <row r="181" spans="45:99" ht="12.75">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row>
    <row r="182" spans="45:99" ht="12.75">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row>
    <row r="183" spans="45:99" ht="12.75">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row>
    <row r="184" spans="45:99" ht="12.75">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row>
    <row r="185" spans="45:99" ht="12.75">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row>
    <row r="186" spans="45:99" ht="12.75">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row>
    <row r="187" spans="45:99" ht="12.75">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row>
    <row r="188" spans="45:99" ht="12.75">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row>
    <row r="189" spans="45:99" ht="12.75">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row>
    <row r="190" spans="45:99" ht="12.75">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row>
    <row r="191" spans="45:99" ht="12.75">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row>
    <row r="192" spans="45:99" ht="12.75">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row>
    <row r="193" spans="45:99" ht="12.75">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row>
    <row r="194" spans="45:99" ht="12.75">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row>
    <row r="195" spans="45:99" ht="12.75">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row>
    <row r="196" spans="45:99" ht="12.75">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row>
    <row r="197" spans="45:99" ht="12.75">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row>
    <row r="198" spans="45:99" ht="12.75">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row>
    <row r="199" spans="45:99" ht="12.75">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row>
    <row r="200" spans="45:99" ht="12.75">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row>
    <row r="201" spans="45:99" ht="12.75">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row>
    <row r="202" spans="45:99" ht="12.75">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row>
    <row r="203" spans="45:99" ht="12.75">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row>
    <row r="204" spans="45:99" ht="12.75">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row>
    <row r="205" spans="45:99" ht="12.75">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row>
    <row r="206" spans="45:99" ht="12.75">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row>
    <row r="207" spans="45:99" ht="12.75">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row>
    <row r="208" spans="45:99" ht="12.75">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row>
    <row r="209" spans="45:99" ht="12.75">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row>
    <row r="210" spans="45:99" ht="12.75">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row>
    <row r="211" spans="45:99" ht="12.75">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row>
    <row r="212" spans="45:99" ht="12.75">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row>
    <row r="213" spans="45:99" ht="12.75">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row>
    <row r="214" spans="45:99" ht="12.75">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row>
    <row r="215" spans="45:99" ht="12.75">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row>
    <row r="216" spans="45:99" ht="12.75">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row>
    <row r="217" spans="45:99" ht="12.75">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row>
    <row r="218" spans="45:99" ht="12.75">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row>
    <row r="219" spans="45:99" ht="12.75">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row>
    <row r="220" spans="45:99" ht="12.75">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row>
    <row r="221" spans="45:99" ht="12.75">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row>
    <row r="222" spans="45:99" ht="12.75">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row>
    <row r="223" spans="45:99" ht="12.75">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row>
    <row r="224" spans="45:99" ht="12.75">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row>
    <row r="225" spans="45:99" ht="12.75">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row>
    <row r="226" spans="45:99" ht="12.75">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row>
    <row r="227" spans="45:99" ht="12.75">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row>
    <row r="228" spans="45:99" ht="12.75">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row>
    <row r="229" spans="45:99" ht="12.75">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row>
    <row r="230" spans="45:99" ht="12.75">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row>
    <row r="231" spans="45:99" ht="12.75">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row>
    <row r="232" spans="45:99" ht="12.75">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row>
    <row r="233" spans="45:99" ht="12.75">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row>
    <row r="234" spans="45:99" ht="12.75">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row>
    <row r="235" spans="45:99" ht="12.75">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row>
    <row r="236" spans="45:99" ht="12.75">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row>
    <row r="237" spans="45:99" ht="12.75">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row>
    <row r="238" spans="45:99" ht="12.75">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row>
    <row r="239" spans="45:99" ht="12.75">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row>
    <row r="240" spans="45:99" ht="12.75">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row>
    <row r="241" spans="45:99" ht="12.75">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row>
    <row r="242" spans="45:99" ht="12.75">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row>
    <row r="243" spans="45:99" ht="12.75">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row>
    <row r="244" spans="45:99" ht="12.75">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row>
    <row r="245" spans="45:99" ht="12.75">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row>
    <row r="246" spans="45:99" ht="12.75">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row>
    <row r="247" spans="45:99" ht="12.75">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row>
    <row r="248" spans="45:99" ht="12.75">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row>
    <row r="249" spans="45:99" ht="12.75">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row>
    <row r="250" spans="45:99" ht="12.75">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row>
    <row r="251" spans="45:99" ht="12.75">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row>
    <row r="252" spans="45:99" ht="12.75">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row>
    <row r="253" spans="45:99" ht="12.75">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row>
    <row r="254" spans="45:99" ht="12.75">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row>
    <row r="255" spans="45:99" ht="12.75">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row>
    <row r="256" spans="45:99" ht="12.75">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row>
    <row r="257" spans="45:99" ht="12.75">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row>
    <row r="258" spans="45:99" ht="12.75">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row>
    <row r="259" spans="45:99" ht="12.75">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row>
    <row r="260" spans="45:99" ht="12.75">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row>
    <row r="261" spans="45:99" ht="12.75">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row>
    <row r="262" spans="45:99" ht="12.75">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row>
    <row r="263" spans="45:99" ht="12.75">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row>
    <row r="264" spans="45:99" ht="12.75">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row>
    <row r="265" spans="45:99" ht="12.75">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row>
    <row r="266" spans="45:99" ht="12.75">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row>
    <row r="267" spans="45:99" ht="12.75">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row>
    <row r="268" spans="45:99" ht="12.75">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row>
    <row r="269" spans="45:99" ht="12.75">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row>
    <row r="270" spans="45:99" ht="12.75">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row>
    <row r="271" spans="45:99" ht="12.75">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row>
    <row r="272" spans="45:99" ht="12.75">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row>
    <row r="273" spans="45:99" ht="12.75">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row>
    <row r="274" spans="45:99" ht="12.75">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row>
    <row r="275" spans="45:99" ht="12.75">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row>
    <row r="276" spans="45:99" ht="12.75">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row>
    <row r="277" spans="45:99" ht="12.75">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row>
    <row r="278" spans="45:99" ht="12.75">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row>
    <row r="279" spans="45:99" ht="12.75">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row>
    <row r="280" spans="45:99" ht="12.75">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row>
    <row r="281" spans="45:99" ht="12.75">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row>
    <row r="282" spans="45:99" ht="12.75">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row>
    <row r="283" spans="45:99" ht="12.75">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row>
    <row r="284" spans="45:99" ht="12.75">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row>
    <row r="285" spans="45:99" ht="12.75">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row>
    <row r="286" spans="45:99" ht="12.75">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row>
    <row r="287" spans="45:99" ht="12.75">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row>
    <row r="288" spans="45:99" ht="12.75">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row>
    <row r="289" spans="45:99" ht="12.75">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row>
    <row r="290" spans="45:99" ht="12.75">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row>
    <row r="291" spans="45:99" ht="12.75">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row>
    <row r="292" spans="45:99" ht="12.75">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row>
    <row r="293" spans="45:99" ht="12.75">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row>
    <row r="294" spans="45:99" ht="12.75">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row>
    <row r="295" spans="45:99" ht="12.75">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row>
    <row r="296" spans="45:99" ht="12.75">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row>
    <row r="297" spans="45:99" ht="12.75">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row>
    <row r="298" spans="45:99" ht="12.75">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row>
    <row r="299" spans="45:99" ht="12.75">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row>
    <row r="300" spans="45:99" ht="12.75">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row>
    <row r="301" spans="45:99" ht="12.75">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row>
    <row r="302" spans="45:99" ht="12.75">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row>
    <row r="303" spans="45:99" ht="12.75">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row>
    <row r="304" spans="45:99" ht="12.75">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row>
    <row r="305" spans="45:99" ht="12.75">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row>
    <row r="306" spans="45:99" ht="12.75">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row>
    <row r="307" spans="45:99" ht="12.75">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row>
    <row r="308" spans="45:99" ht="12.75">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row>
    <row r="309" spans="45:99" ht="12.75">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row>
    <row r="310" spans="45:99" ht="12.75">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row>
    <row r="311" spans="45:99" ht="12.75">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row>
    <row r="312" spans="45:99" ht="12.75">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row>
    <row r="313" spans="45:99" ht="12.75">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row>
    <row r="314" spans="45:99" ht="12.75">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row>
    <row r="315" spans="45:99" ht="12.75">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row>
    <row r="316" spans="45:99" ht="12.75">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row>
    <row r="317" spans="45:99" ht="12.75">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row>
    <row r="318" spans="45:99" ht="12.75">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row>
    <row r="319" spans="45:99" ht="12.75">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row>
    <row r="320" spans="45:99" ht="12.75">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row>
    <row r="321" spans="45:99" ht="12.75">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row>
    <row r="322" spans="45:99" ht="12.75">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row>
    <row r="323" spans="45:99" ht="12.75">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row>
    <row r="324" spans="45:99" ht="12.75">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row>
    <row r="325" spans="45:99" ht="12.75">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row>
    <row r="326" spans="45:99" ht="12.75">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row>
    <row r="327" spans="45:99" ht="12.75">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row>
    <row r="328" spans="45:99" ht="12.75">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row>
    <row r="329" spans="45:99" ht="12.75">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row>
    <row r="330" spans="45:99" ht="12.75">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row>
    <row r="331" spans="45:99" ht="12.75">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row>
    <row r="332" spans="45:99" ht="12.75">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row>
    <row r="333" spans="45:99" ht="12.75">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row>
    <row r="334" spans="45:99" ht="12.75">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row>
    <row r="335" spans="45:99" ht="12.75">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row>
    <row r="336" spans="45:99" ht="12.75">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row>
    <row r="337" spans="45:99" ht="12.75">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row>
    <row r="338" spans="45:99" ht="12.75">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row>
    <row r="339" spans="45:99" ht="12.75">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row>
    <row r="340" spans="45:99" ht="12.75">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row>
    <row r="341" spans="45:99" ht="12.75">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row>
    <row r="342" spans="45:99" ht="12.75">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row>
    <row r="343" spans="45:99" ht="12.75">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row>
    <row r="344" spans="45:99" ht="12.75">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row>
    <row r="345" spans="45:99" ht="12.75">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row>
    <row r="346" spans="45:99" ht="12.75">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row>
    <row r="347" spans="45:99" ht="12.75">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row>
    <row r="348" spans="45:99" ht="12.75">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row>
    <row r="349" spans="45:99" ht="12.75">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row>
    <row r="350" spans="45:99" ht="12.75">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row>
    <row r="351" spans="45:99" ht="12.75">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row>
    <row r="352" spans="45:99" ht="12.75">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row>
    <row r="353" spans="45:99" ht="12.75">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row>
    <row r="354" spans="45:99" ht="12.75">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row>
    <row r="355" spans="45:99" ht="12.75">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row>
    <row r="356" spans="45:99" ht="12.75">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row>
    <row r="357" spans="45:99" ht="12.75">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row>
    <row r="358" spans="45:99" ht="12.75">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row>
    <row r="359" spans="45:99" ht="12.75">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row>
    <row r="360" spans="45:99" ht="12.75">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row>
    <row r="361" spans="45:99" ht="12.75">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row>
    <row r="362" spans="45:99" ht="12.75">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row>
    <row r="363" spans="45:99" ht="12.75">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row>
    <row r="364" spans="45:99" ht="12.75">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row>
    <row r="365" spans="45:99" ht="12.75">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row>
    <row r="366" spans="45:99" ht="12.75">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row>
    <row r="367" spans="45:99" ht="12.75">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row>
    <row r="368" spans="45:99" ht="12.75">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row>
    <row r="369" spans="45:99" ht="12.75">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row>
    <row r="370" spans="45:99" ht="12.75">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row>
    <row r="371" spans="45:99" ht="12.75">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row>
    <row r="372" spans="45:99" ht="12.75">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row>
    <row r="373" spans="45:99" ht="12.75">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row>
    <row r="374" spans="45:99" ht="12.75">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row>
    <row r="375" spans="45:99" ht="12.75">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row>
    <row r="376" spans="45:99" ht="12.75">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row>
    <row r="377" spans="45:99" ht="12.75">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row>
    <row r="378" spans="45:99" ht="12.75">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row>
    <row r="379" spans="45:99" ht="12.75">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row>
    <row r="380" spans="45:99" ht="12.75">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row>
    <row r="381" spans="45:99" ht="12.75">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row>
    <row r="382" spans="45:99" ht="12.75">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row>
    <row r="383" spans="45:99" ht="12.75">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row>
    <row r="384" spans="45:99" ht="12.75">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row>
    <row r="385" spans="45:99" ht="12.75">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row>
    <row r="386" spans="45:99" ht="12.75">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row>
    <row r="387" spans="45:99" ht="12.75">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row>
    <row r="388" spans="45:99" ht="12.75">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row>
    <row r="389" spans="45:99" ht="12.75">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row>
    <row r="390" spans="45:99" ht="12.75">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row>
    <row r="391" spans="45:99" ht="12.75">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row>
    <row r="392" spans="45:99" ht="12.75">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row>
    <row r="393" spans="45:99" ht="12.75">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row>
    <row r="394" spans="45:99" ht="12.75">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row>
    <row r="395" spans="45:99" ht="12.75">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row>
    <row r="396" spans="45:99" ht="12.75">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row>
    <row r="397" spans="45:99" ht="12.75">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row>
    <row r="398" spans="45:99" ht="12.75">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row>
    <row r="399" spans="45:99" ht="12.75">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row>
    <row r="400" spans="45:99" ht="12.75">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row>
    <row r="401" spans="45:99" ht="12.75">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row>
    <row r="402" spans="45:99" ht="12.75">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row>
    <row r="403" spans="45:99" ht="12.75">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row>
    <row r="404" spans="45:99" ht="12.75">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row>
    <row r="405" spans="45:99" ht="12.75">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row>
    <row r="406" spans="45:99" ht="12.75">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row>
    <row r="407" spans="45:99" ht="12.75">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row>
    <row r="408" spans="45:99" ht="12.75">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row>
    <row r="409" spans="45:99" ht="12.75">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row>
    <row r="410" spans="45:99" ht="12.75">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row>
    <row r="411" spans="45:99" ht="12.75">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row>
    <row r="412" spans="45:99" ht="12.75">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row>
    <row r="413" spans="45:99" ht="12.75">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row>
    <row r="414" spans="45:99" ht="12.75">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row>
    <row r="415" spans="45:99" ht="12.75">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row>
    <row r="416" spans="45:99" ht="12.75">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row>
    <row r="417" spans="45:99" ht="12.75">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row>
    <row r="418" spans="45:99" ht="12.75">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row>
    <row r="419" spans="45:99" ht="12.75">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row>
    <row r="420" spans="45:99" ht="12.75">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row>
    <row r="421" spans="45:99" ht="12.75">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row>
    <row r="422" spans="45:99" ht="12.75">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row>
    <row r="423" spans="45:99" ht="12.75">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row>
    <row r="424" spans="45:99" ht="12.75">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row>
    <row r="425" spans="45:99" ht="12.75">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row>
    <row r="426" spans="45:99" ht="12.75">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row>
    <row r="427" spans="45:99" ht="12.75">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row>
    <row r="428" spans="45:99" ht="12.75">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row>
    <row r="429" spans="45:99" ht="12.75">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row>
    <row r="430" spans="45:99" ht="12.75">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row>
    <row r="431" spans="45:99" ht="12.75">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row>
    <row r="432" spans="45:99" ht="12.75">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row>
    <row r="433" spans="45:99" ht="12.75">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row>
    <row r="434" spans="45:99" ht="12.75">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row>
    <row r="435" spans="45:99" ht="12.75">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row>
    <row r="436" spans="45:99" ht="12.75">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row>
    <row r="437" spans="45:99" ht="12.75">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row>
    <row r="438" spans="45:99" ht="12.75">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row>
    <row r="439" spans="45:99" ht="12.75">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row>
    <row r="440" spans="45:99" ht="12.75">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row>
    <row r="441" spans="45:99" ht="12.75">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row>
    <row r="442" spans="45:99" ht="12.75">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row>
    <row r="443" spans="45:99" ht="12.75">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row>
    <row r="444" spans="45:99" ht="12.75">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row>
    <row r="445" spans="45:99" ht="12.75">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row>
    <row r="446" spans="45:99" ht="12.75">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row>
    <row r="447" spans="45:99" ht="12.75">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row>
    <row r="448" spans="45:99" ht="12.75">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row>
    <row r="449" spans="45:99" ht="12.75">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row>
    <row r="450" spans="45:99" ht="12.75">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row>
    <row r="451" spans="45:99" ht="12.75">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row>
    <row r="452" spans="45:99" ht="12.75">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row>
    <row r="453" spans="45:99" ht="12.75">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row>
    <row r="454" spans="45:99" ht="12.75">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row>
    <row r="455" spans="45:99" ht="12.75">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row>
    <row r="456" spans="45:99" ht="12.75">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row>
    <row r="457" spans="45:99" ht="12.75">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row>
    <row r="458" spans="45:99" ht="12.75">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row>
    <row r="459" spans="45:99" ht="12.75">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row>
    <row r="460" spans="45:99" ht="12.75">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row>
    <row r="461" spans="45:99" ht="12.75">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row>
    <row r="462" spans="45:99" ht="12.75">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row>
    <row r="463" spans="45:99" ht="12.75">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row>
    <row r="464" spans="45:99" ht="12.75">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row>
    <row r="465" spans="45:99" ht="12.75">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row>
    <row r="466" spans="45:99" ht="12.75">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row>
    <row r="467" spans="45:99" ht="12.75">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row>
    <row r="468" spans="45:99" ht="12.75">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row>
    <row r="469" spans="45:99" ht="12.75">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row>
    <row r="470" spans="45:99" ht="12.75">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row>
    <row r="471" spans="45:99" ht="12.75">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row>
    <row r="472" spans="45:99" ht="12.75">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row>
    <row r="473" spans="45:99" ht="12.75">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row>
    <row r="474" spans="45:99" ht="12.75">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row>
    <row r="475" spans="45:99" ht="12.75">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row>
    <row r="476" spans="45:99" ht="12.75">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row>
    <row r="477" spans="45:99" ht="12.75">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row>
    <row r="478" spans="45:99" ht="12.75">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row>
    <row r="479" spans="45:99" ht="12.75">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row>
    <row r="480" spans="45:99" ht="12.75">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row>
    <row r="481" spans="45:99" ht="12.75">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row>
    <row r="482" spans="45:99" ht="12.75">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row>
    <row r="483" spans="45:99" ht="12.75">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row>
    <row r="484" spans="45:99" ht="12.75">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row>
    <row r="485" spans="45:99" ht="12.75">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row>
    <row r="486" spans="45:99" ht="12.75">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row>
    <row r="487" spans="45:99" ht="12.75">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row>
    <row r="488" spans="45:99" ht="12.75">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row>
    <row r="489" spans="45:99" ht="12.75">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row>
    <row r="490" spans="45:99" ht="12.75">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row>
    <row r="491" spans="45:99" ht="12.75">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row>
    <row r="492" spans="45:99" ht="12.75">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row>
    <row r="493" spans="45:99" ht="12.75">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row>
    <row r="494" spans="45:99" ht="12.75">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row>
    <row r="495" spans="45:99" ht="12.75">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row>
    <row r="496" spans="45:99" ht="12.75">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row>
    <row r="497" spans="45:99" ht="12.75">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row>
    <row r="498" spans="45:99" ht="12.75">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row>
    <row r="499" spans="45:99" ht="12.75">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row>
    <row r="500" spans="45:99" ht="12.75">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row>
    <row r="501" spans="45:99" ht="12.75">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row>
    <row r="502" spans="45:99" ht="12.75">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row>
    <row r="503" spans="45:99" ht="12.75">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row>
    <row r="504" spans="45:99" ht="12.75">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row>
    <row r="505" spans="45:99" ht="12.75">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row>
    <row r="506" spans="45:99" ht="12.75">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row>
    <row r="507" spans="45:99" ht="12.75">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row>
    <row r="508" spans="45:99" ht="12.75">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row>
    <row r="509" spans="45:99" ht="12.75">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c r="CI509" s="79"/>
      <c r="CJ509" s="79"/>
      <c r="CK509" s="79"/>
      <c r="CL509" s="79"/>
      <c r="CM509" s="79"/>
      <c r="CN509" s="79"/>
      <c r="CO509" s="79"/>
      <c r="CP509" s="79"/>
      <c r="CQ509" s="79"/>
      <c r="CR509" s="79"/>
      <c r="CS509" s="79"/>
      <c r="CT509" s="79"/>
      <c r="CU509" s="79"/>
    </row>
    <row r="510" spans="45:99" ht="12.75">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c r="CI510" s="79"/>
      <c r="CJ510" s="79"/>
      <c r="CK510" s="79"/>
      <c r="CL510" s="79"/>
      <c r="CM510" s="79"/>
      <c r="CN510" s="79"/>
      <c r="CO510" s="79"/>
      <c r="CP510" s="79"/>
      <c r="CQ510" s="79"/>
      <c r="CR510" s="79"/>
      <c r="CS510" s="79"/>
      <c r="CT510" s="79"/>
      <c r="CU510" s="79"/>
    </row>
    <row r="511" spans="45:99" ht="12.75">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c r="CI511" s="79"/>
      <c r="CJ511" s="79"/>
      <c r="CK511" s="79"/>
      <c r="CL511" s="79"/>
      <c r="CM511" s="79"/>
      <c r="CN511" s="79"/>
      <c r="CO511" s="79"/>
      <c r="CP511" s="79"/>
      <c r="CQ511" s="79"/>
      <c r="CR511" s="79"/>
      <c r="CS511" s="79"/>
      <c r="CT511" s="79"/>
      <c r="CU511" s="79"/>
    </row>
    <row r="512" spans="45:99" ht="12.75">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c r="CI512" s="79"/>
      <c r="CJ512" s="79"/>
      <c r="CK512" s="79"/>
      <c r="CL512" s="79"/>
      <c r="CM512" s="79"/>
      <c r="CN512" s="79"/>
      <c r="CO512" s="79"/>
      <c r="CP512" s="79"/>
      <c r="CQ512" s="79"/>
      <c r="CR512" s="79"/>
      <c r="CS512" s="79"/>
      <c r="CT512" s="79"/>
      <c r="CU512" s="79"/>
    </row>
    <row r="513" spans="45:99" ht="12.75">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row>
    <row r="514" spans="45:99" ht="12.75">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c r="CI514" s="79"/>
      <c r="CJ514" s="79"/>
      <c r="CK514" s="79"/>
      <c r="CL514" s="79"/>
      <c r="CM514" s="79"/>
      <c r="CN514" s="79"/>
      <c r="CO514" s="79"/>
      <c r="CP514" s="79"/>
      <c r="CQ514" s="79"/>
      <c r="CR514" s="79"/>
      <c r="CS514" s="79"/>
      <c r="CT514" s="79"/>
      <c r="CU514" s="79"/>
    </row>
    <row r="515" spans="45:99" ht="12.75">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row>
    <row r="516" spans="45:99" ht="12.75">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row>
    <row r="517" spans="45:99" ht="12.75">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row>
    <row r="518" spans="45:99" ht="12.75">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row>
    <row r="519" spans="45:99" ht="12.75">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row>
    <row r="520" spans="45:99" ht="12.75">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row>
    <row r="521" spans="45:99" ht="12.75">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row>
    <row r="522" spans="45:99" ht="12.75">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row>
    <row r="523" spans="45:99" ht="12.75">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row>
    <row r="524" spans="45:99" ht="12.75">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row>
    <row r="525" spans="45:99" ht="12.75">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row>
    <row r="526" spans="45:99" ht="12.75">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row>
    <row r="527" spans="45:99" ht="12.75">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row>
    <row r="528" spans="45:99" ht="12.75">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row>
    <row r="529" spans="45:99" ht="12.75">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row>
    <row r="530" spans="45:99" ht="12.75">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c r="CI530" s="79"/>
      <c r="CJ530" s="79"/>
      <c r="CK530" s="79"/>
      <c r="CL530" s="79"/>
      <c r="CM530" s="79"/>
      <c r="CN530" s="79"/>
      <c r="CO530" s="79"/>
      <c r="CP530" s="79"/>
      <c r="CQ530" s="79"/>
      <c r="CR530" s="79"/>
      <c r="CS530" s="79"/>
      <c r="CT530" s="79"/>
      <c r="CU530" s="79"/>
    </row>
    <row r="531" spans="45:99" ht="12.75">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c r="CI531" s="79"/>
      <c r="CJ531" s="79"/>
      <c r="CK531" s="79"/>
      <c r="CL531" s="79"/>
      <c r="CM531" s="79"/>
      <c r="CN531" s="79"/>
      <c r="CO531" s="79"/>
      <c r="CP531" s="79"/>
      <c r="CQ531" s="79"/>
      <c r="CR531" s="79"/>
      <c r="CS531" s="79"/>
      <c r="CT531" s="79"/>
      <c r="CU531" s="79"/>
    </row>
    <row r="532" spans="45:99" ht="12.75">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c r="CI532" s="79"/>
      <c r="CJ532" s="79"/>
      <c r="CK532" s="79"/>
      <c r="CL532" s="79"/>
      <c r="CM532" s="79"/>
      <c r="CN532" s="79"/>
      <c r="CO532" s="79"/>
      <c r="CP532" s="79"/>
      <c r="CQ532" s="79"/>
      <c r="CR532" s="79"/>
      <c r="CS532" s="79"/>
      <c r="CT532" s="79"/>
      <c r="CU532" s="79"/>
    </row>
    <row r="533" spans="45:99" ht="12.75">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c r="CI533" s="79"/>
      <c r="CJ533" s="79"/>
      <c r="CK533" s="79"/>
      <c r="CL533" s="79"/>
      <c r="CM533" s="79"/>
      <c r="CN533" s="79"/>
      <c r="CO533" s="79"/>
      <c r="CP533" s="79"/>
      <c r="CQ533" s="79"/>
      <c r="CR533" s="79"/>
      <c r="CS533" s="79"/>
      <c r="CT533" s="79"/>
      <c r="CU533" s="79"/>
    </row>
    <row r="534" spans="45:99" ht="12.75">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c r="CI534" s="79"/>
      <c r="CJ534" s="79"/>
      <c r="CK534" s="79"/>
      <c r="CL534" s="79"/>
      <c r="CM534" s="79"/>
      <c r="CN534" s="79"/>
      <c r="CO534" s="79"/>
      <c r="CP534" s="79"/>
      <c r="CQ534" s="79"/>
      <c r="CR534" s="79"/>
      <c r="CS534" s="79"/>
      <c r="CT534" s="79"/>
      <c r="CU534" s="79"/>
    </row>
    <row r="535" spans="45:99" ht="12.75">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c r="CI535" s="79"/>
      <c r="CJ535" s="79"/>
      <c r="CK535" s="79"/>
      <c r="CL535" s="79"/>
      <c r="CM535" s="79"/>
      <c r="CN535" s="79"/>
      <c r="CO535" s="79"/>
      <c r="CP535" s="79"/>
      <c r="CQ535" s="79"/>
      <c r="CR535" s="79"/>
      <c r="CS535" s="79"/>
      <c r="CT535" s="79"/>
      <c r="CU535" s="79"/>
    </row>
    <row r="536" spans="45:99" ht="12.75">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c r="CI536" s="79"/>
      <c r="CJ536" s="79"/>
      <c r="CK536" s="79"/>
      <c r="CL536" s="79"/>
      <c r="CM536" s="79"/>
      <c r="CN536" s="79"/>
      <c r="CO536" s="79"/>
      <c r="CP536" s="79"/>
      <c r="CQ536" s="79"/>
      <c r="CR536" s="79"/>
      <c r="CS536" s="79"/>
      <c r="CT536" s="79"/>
      <c r="CU536" s="79"/>
    </row>
    <row r="537" spans="45:99" ht="12.75">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c r="CI537" s="79"/>
      <c r="CJ537" s="79"/>
      <c r="CK537" s="79"/>
      <c r="CL537" s="79"/>
      <c r="CM537" s="79"/>
      <c r="CN537" s="79"/>
      <c r="CO537" s="79"/>
      <c r="CP537" s="79"/>
      <c r="CQ537" s="79"/>
      <c r="CR537" s="79"/>
      <c r="CS537" s="79"/>
      <c r="CT537" s="79"/>
      <c r="CU537" s="79"/>
    </row>
    <row r="538" spans="45:99" ht="12.75">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c r="CI538" s="79"/>
      <c r="CJ538" s="79"/>
      <c r="CK538" s="79"/>
      <c r="CL538" s="79"/>
      <c r="CM538" s="79"/>
      <c r="CN538" s="79"/>
      <c r="CO538" s="79"/>
      <c r="CP538" s="79"/>
      <c r="CQ538" s="79"/>
      <c r="CR538" s="79"/>
      <c r="CS538" s="79"/>
      <c r="CT538" s="79"/>
      <c r="CU538" s="79"/>
    </row>
    <row r="539" spans="45:99" ht="12.75">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c r="CI539" s="79"/>
      <c r="CJ539" s="79"/>
      <c r="CK539" s="79"/>
      <c r="CL539" s="79"/>
      <c r="CM539" s="79"/>
      <c r="CN539" s="79"/>
      <c r="CO539" s="79"/>
      <c r="CP539" s="79"/>
      <c r="CQ539" s="79"/>
      <c r="CR539" s="79"/>
      <c r="CS539" s="79"/>
      <c r="CT539" s="79"/>
      <c r="CU539" s="79"/>
    </row>
    <row r="540" spans="45:99" ht="12.75">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c r="CI540" s="79"/>
      <c r="CJ540" s="79"/>
      <c r="CK540" s="79"/>
      <c r="CL540" s="79"/>
      <c r="CM540" s="79"/>
      <c r="CN540" s="79"/>
      <c r="CO540" s="79"/>
      <c r="CP540" s="79"/>
      <c r="CQ540" s="79"/>
      <c r="CR540" s="79"/>
      <c r="CS540" s="79"/>
      <c r="CT540" s="79"/>
      <c r="CU540" s="79"/>
    </row>
    <row r="541" spans="45:99" ht="12.75">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row>
    <row r="542" spans="45:99" ht="12.75">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row>
    <row r="543" spans="45:99" ht="12.75">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row>
    <row r="544" spans="45:99" ht="12.75">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c r="CI544" s="79"/>
      <c r="CJ544" s="79"/>
      <c r="CK544" s="79"/>
      <c r="CL544" s="79"/>
      <c r="CM544" s="79"/>
      <c r="CN544" s="79"/>
      <c r="CO544" s="79"/>
      <c r="CP544" s="79"/>
      <c r="CQ544" s="79"/>
      <c r="CR544" s="79"/>
      <c r="CS544" s="79"/>
      <c r="CT544" s="79"/>
      <c r="CU544" s="79"/>
    </row>
    <row r="545" spans="45:99" ht="12.75">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row>
    <row r="546" spans="45:99" ht="12.75">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c r="CI546" s="79"/>
      <c r="CJ546" s="79"/>
      <c r="CK546" s="79"/>
      <c r="CL546" s="79"/>
      <c r="CM546" s="79"/>
      <c r="CN546" s="79"/>
      <c r="CO546" s="79"/>
      <c r="CP546" s="79"/>
      <c r="CQ546" s="79"/>
      <c r="CR546" s="79"/>
      <c r="CS546" s="79"/>
      <c r="CT546" s="79"/>
      <c r="CU546" s="79"/>
    </row>
    <row r="547" spans="45:99" ht="12.75">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c r="CI547" s="79"/>
      <c r="CJ547" s="79"/>
      <c r="CK547" s="79"/>
      <c r="CL547" s="79"/>
      <c r="CM547" s="79"/>
      <c r="CN547" s="79"/>
      <c r="CO547" s="79"/>
      <c r="CP547" s="79"/>
      <c r="CQ547" s="79"/>
      <c r="CR547" s="79"/>
      <c r="CS547" s="79"/>
      <c r="CT547" s="79"/>
      <c r="CU547" s="79"/>
    </row>
    <row r="548" spans="45:99" ht="12.75">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c r="CI548" s="79"/>
      <c r="CJ548" s="79"/>
      <c r="CK548" s="79"/>
      <c r="CL548" s="79"/>
      <c r="CM548" s="79"/>
      <c r="CN548" s="79"/>
      <c r="CO548" s="79"/>
      <c r="CP548" s="79"/>
      <c r="CQ548" s="79"/>
      <c r="CR548" s="79"/>
      <c r="CS548" s="79"/>
      <c r="CT548" s="79"/>
      <c r="CU548" s="79"/>
    </row>
    <row r="549" spans="45:99" ht="12.75">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c r="CI549" s="79"/>
      <c r="CJ549" s="79"/>
      <c r="CK549" s="79"/>
      <c r="CL549" s="79"/>
      <c r="CM549" s="79"/>
      <c r="CN549" s="79"/>
      <c r="CO549" s="79"/>
      <c r="CP549" s="79"/>
      <c r="CQ549" s="79"/>
      <c r="CR549" s="79"/>
      <c r="CS549" s="79"/>
      <c r="CT549" s="79"/>
      <c r="CU549" s="79"/>
    </row>
    <row r="550" spans="45:99" ht="12.75">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c r="CI550" s="79"/>
      <c r="CJ550" s="79"/>
      <c r="CK550" s="79"/>
      <c r="CL550" s="79"/>
      <c r="CM550" s="79"/>
      <c r="CN550" s="79"/>
      <c r="CO550" s="79"/>
      <c r="CP550" s="79"/>
      <c r="CQ550" s="79"/>
      <c r="CR550" s="79"/>
      <c r="CS550" s="79"/>
      <c r="CT550" s="79"/>
      <c r="CU550" s="79"/>
    </row>
    <row r="551" spans="45:99" ht="12.75">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c r="CN551" s="79"/>
      <c r="CO551" s="79"/>
      <c r="CP551" s="79"/>
      <c r="CQ551" s="79"/>
      <c r="CR551" s="79"/>
      <c r="CS551" s="79"/>
      <c r="CT551" s="79"/>
      <c r="CU551" s="79"/>
    </row>
    <row r="552" spans="45:99" ht="12.75">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c r="CI552" s="79"/>
      <c r="CJ552" s="79"/>
      <c r="CK552" s="79"/>
      <c r="CL552" s="79"/>
      <c r="CM552" s="79"/>
      <c r="CN552" s="79"/>
      <c r="CO552" s="79"/>
      <c r="CP552" s="79"/>
      <c r="CQ552" s="79"/>
      <c r="CR552" s="79"/>
      <c r="CS552" s="79"/>
      <c r="CT552" s="79"/>
      <c r="CU552" s="79"/>
    </row>
    <row r="553" spans="45:99" ht="12.75">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c r="CI553" s="79"/>
      <c r="CJ553" s="79"/>
      <c r="CK553" s="79"/>
      <c r="CL553" s="79"/>
      <c r="CM553" s="79"/>
      <c r="CN553" s="79"/>
      <c r="CO553" s="79"/>
      <c r="CP553" s="79"/>
      <c r="CQ553" s="79"/>
      <c r="CR553" s="79"/>
      <c r="CS553" s="79"/>
      <c r="CT553" s="79"/>
      <c r="CU553" s="79"/>
    </row>
    <row r="554" spans="45:99" ht="12.75">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c r="CI554" s="79"/>
      <c r="CJ554" s="79"/>
      <c r="CK554" s="79"/>
      <c r="CL554" s="79"/>
      <c r="CM554" s="79"/>
      <c r="CN554" s="79"/>
      <c r="CO554" s="79"/>
      <c r="CP554" s="79"/>
      <c r="CQ554" s="79"/>
      <c r="CR554" s="79"/>
      <c r="CS554" s="79"/>
      <c r="CT554" s="79"/>
      <c r="CU554" s="79"/>
    </row>
    <row r="555" spans="45:99" ht="12.75">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c r="CI555" s="79"/>
      <c r="CJ555" s="79"/>
      <c r="CK555" s="79"/>
      <c r="CL555" s="79"/>
      <c r="CM555" s="79"/>
      <c r="CN555" s="79"/>
      <c r="CO555" s="79"/>
      <c r="CP555" s="79"/>
      <c r="CQ555" s="79"/>
      <c r="CR555" s="79"/>
      <c r="CS555" s="79"/>
      <c r="CT555" s="79"/>
      <c r="CU555" s="79"/>
    </row>
    <row r="556" spans="45:99" ht="12.75">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c r="CI556" s="79"/>
      <c r="CJ556" s="79"/>
      <c r="CK556" s="79"/>
      <c r="CL556" s="79"/>
      <c r="CM556" s="79"/>
      <c r="CN556" s="79"/>
      <c r="CO556" s="79"/>
      <c r="CP556" s="79"/>
      <c r="CQ556" s="79"/>
      <c r="CR556" s="79"/>
      <c r="CS556" s="79"/>
      <c r="CT556" s="79"/>
      <c r="CU556" s="79"/>
    </row>
    <row r="557" spans="45:99" ht="12.75">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row>
    <row r="558" spans="45:99" ht="12.75">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row>
    <row r="559" spans="45:99" ht="12.75">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row>
    <row r="560" spans="45:99" ht="12.75">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row>
    <row r="561" spans="45:99" ht="12.75">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row>
    <row r="562" spans="45:99" ht="12.75">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row>
    <row r="563" spans="45:99" ht="12.75">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row>
    <row r="564" spans="45:99" ht="12.75">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row>
    <row r="565" spans="45:99" ht="12.75">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row>
    <row r="566" spans="45:99" ht="12.75">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row>
    <row r="567" spans="45:99" ht="12.75">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row>
    <row r="568" spans="45:99" ht="12.75">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row>
    <row r="569" spans="45:99" ht="12.75">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row>
    <row r="570" spans="45:99" ht="12.75">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row>
    <row r="571" spans="45:99" ht="12.75">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row>
    <row r="572" spans="45:99" ht="12.75">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row>
    <row r="573" spans="45:99" ht="12.75">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row>
    <row r="574" spans="45:99" ht="12.75">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row>
    <row r="575" spans="45:99" ht="12.75">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row>
    <row r="576" spans="45:99" ht="12.75">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row>
    <row r="577" spans="45:99" ht="12.75">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row>
    <row r="578" spans="45:99" ht="12.75">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row>
    <row r="579" spans="45:99" ht="12.75">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row>
    <row r="580" spans="45:99" ht="12.75">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row>
    <row r="581" spans="45:99" ht="12.75">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row>
    <row r="582" spans="45:99" ht="12.75">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row>
    <row r="583" spans="45:99" ht="12.75">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row>
    <row r="584" spans="45:99" ht="12.75">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row>
    <row r="585" spans="45:99" ht="12.75">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row>
    <row r="586" spans="45:99" ht="12.75">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row>
    <row r="587" spans="45:99" ht="12.75">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row>
    <row r="588" spans="45:99" ht="12.75">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row>
    <row r="589" spans="45:99" ht="12.75">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row>
    <row r="590" spans="45:99" ht="12.75">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row>
    <row r="591" spans="45:99" ht="12.75">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row>
    <row r="592" spans="45:99" ht="12.75">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row>
    <row r="593" spans="45:99" ht="12.75">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row>
    <row r="594" spans="45:99" ht="12.75">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c r="CI594" s="79"/>
      <c r="CJ594" s="79"/>
      <c r="CK594" s="79"/>
      <c r="CL594" s="79"/>
      <c r="CM594" s="79"/>
      <c r="CN594" s="79"/>
      <c r="CO594" s="79"/>
      <c r="CP594" s="79"/>
      <c r="CQ594" s="79"/>
      <c r="CR594" s="79"/>
      <c r="CS594" s="79"/>
      <c r="CT594" s="79"/>
      <c r="CU594" s="79"/>
    </row>
    <row r="595" spans="45:99" ht="12.75">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c r="CI595" s="79"/>
      <c r="CJ595" s="79"/>
      <c r="CK595" s="79"/>
      <c r="CL595" s="79"/>
      <c r="CM595" s="79"/>
      <c r="CN595" s="79"/>
      <c r="CO595" s="79"/>
      <c r="CP595" s="79"/>
      <c r="CQ595" s="79"/>
      <c r="CR595" s="79"/>
      <c r="CS595" s="79"/>
      <c r="CT595" s="79"/>
      <c r="CU595" s="79"/>
    </row>
    <row r="596" spans="45:99" ht="12.75">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c r="CI596" s="79"/>
      <c r="CJ596" s="79"/>
      <c r="CK596" s="79"/>
      <c r="CL596" s="79"/>
      <c r="CM596" s="79"/>
      <c r="CN596" s="79"/>
      <c r="CO596" s="79"/>
      <c r="CP596" s="79"/>
      <c r="CQ596" s="79"/>
      <c r="CR596" s="79"/>
      <c r="CS596" s="79"/>
      <c r="CT596" s="79"/>
      <c r="CU596" s="79"/>
    </row>
    <row r="597" spans="45:99" ht="12.75">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c r="CI597" s="79"/>
      <c r="CJ597" s="79"/>
      <c r="CK597" s="79"/>
      <c r="CL597" s="79"/>
      <c r="CM597" s="79"/>
      <c r="CN597" s="79"/>
      <c r="CO597" s="79"/>
      <c r="CP597" s="79"/>
      <c r="CQ597" s="79"/>
      <c r="CR597" s="79"/>
      <c r="CS597" s="79"/>
      <c r="CT597" s="79"/>
      <c r="CU597" s="79"/>
    </row>
    <row r="598" spans="45:99" ht="12.75">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c r="CI598" s="79"/>
      <c r="CJ598" s="79"/>
      <c r="CK598" s="79"/>
      <c r="CL598" s="79"/>
      <c r="CM598" s="79"/>
      <c r="CN598" s="79"/>
      <c r="CO598" s="79"/>
      <c r="CP598" s="79"/>
      <c r="CQ598" s="79"/>
      <c r="CR598" s="79"/>
      <c r="CS598" s="79"/>
      <c r="CT598" s="79"/>
      <c r="CU598" s="79"/>
    </row>
    <row r="599" spans="45:99" ht="12.75">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c r="CI599" s="79"/>
      <c r="CJ599" s="79"/>
      <c r="CK599" s="79"/>
      <c r="CL599" s="79"/>
      <c r="CM599" s="79"/>
      <c r="CN599" s="79"/>
      <c r="CO599" s="79"/>
      <c r="CP599" s="79"/>
      <c r="CQ599" s="79"/>
      <c r="CR599" s="79"/>
      <c r="CS599" s="79"/>
      <c r="CT599" s="79"/>
      <c r="CU599" s="79"/>
    </row>
    <row r="600" spans="45:99" ht="12.75">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c r="CI600" s="79"/>
      <c r="CJ600" s="79"/>
      <c r="CK600" s="79"/>
      <c r="CL600" s="79"/>
      <c r="CM600" s="79"/>
      <c r="CN600" s="79"/>
      <c r="CO600" s="79"/>
      <c r="CP600" s="79"/>
      <c r="CQ600" s="79"/>
      <c r="CR600" s="79"/>
      <c r="CS600" s="79"/>
      <c r="CT600" s="79"/>
      <c r="CU600" s="79"/>
    </row>
    <row r="601" spans="45:99" ht="12.75">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c r="CI601" s="79"/>
      <c r="CJ601" s="79"/>
      <c r="CK601" s="79"/>
      <c r="CL601" s="79"/>
      <c r="CM601" s="79"/>
      <c r="CN601" s="79"/>
      <c r="CO601" s="79"/>
      <c r="CP601" s="79"/>
      <c r="CQ601" s="79"/>
      <c r="CR601" s="79"/>
      <c r="CS601" s="79"/>
      <c r="CT601" s="79"/>
      <c r="CU601" s="79"/>
    </row>
    <row r="602" spans="45:99" ht="12.75">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c r="CI602" s="79"/>
      <c r="CJ602" s="79"/>
      <c r="CK602" s="79"/>
      <c r="CL602" s="79"/>
      <c r="CM602" s="79"/>
      <c r="CN602" s="79"/>
      <c r="CO602" s="79"/>
      <c r="CP602" s="79"/>
      <c r="CQ602" s="79"/>
      <c r="CR602" s="79"/>
      <c r="CS602" s="79"/>
      <c r="CT602" s="79"/>
      <c r="CU602" s="79"/>
    </row>
    <row r="603" spans="45:99" ht="12.75">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c r="CI603" s="79"/>
      <c r="CJ603" s="79"/>
      <c r="CK603" s="79"/>
      <c r="CL603" s="79"/>
      <c r="CM603" s="79"/>
      <c r="CN603" s="79"/>
      <c r="CO603" s="79"/>
      <c r="CP603" s="79"/>
      <c r="CQ603" s="79"/>
      <c r="CR603" s="79"/>
      <c r="CS603" s="79"/>
      <c r="CT603" s="79"/>
      <c r="CU603" s="79"/>
    </row>
    <row r="604" spans="45:99" ht="12.75">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c r="CI604" s="79"/>
      <c r="CJ604" s="79"/>
      <c r="CK604" s="79"/>
      <c r="CL604" s="79"/>
      <c r="CM604" s="79"/>
      <c r="CN604" s="79"/>
      <c r="CO604" s="79"/>
      <c r="CP604" s="79"/>
      <c r="CQ604" s="79"/>
      <c r="CR604" s="79"/>
      <c r="CS604" s="79"/>
      <c r="CT604" s="79"/>
      <c r="CU604" s="79"/>
    </row>
    <row r="605" spans="45:99" ht="12.75">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c r="CI605" s="79"/>
      <c r="CJ605" s="79"/>
      <c r="CK605" s="79"/>
      <c r="CL605" s="79"/>
      <c r="CM605" s="79"/>
      <c r="CN605" s="79"/>
      <c r="CO605" s="79"/>
      <c r="CP605" s="79"/>
      <c r="CQ605" s="79"/>
      <c r="CR605" s="79"/>
      <c r="CS605" s="79"/>
      <c r="CT605" s="79"/>
      <c r="CU605" s="79"/>
    </row>
    <row r="606" spans="45:99" ht="12.75">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c r="CI606" s="79"/>
      <c r="CJ606" s="79"/>
      <c r="CK606" s="79"/>
      <c r="CL606" s="79"/>
      <c r="CM606" s="79"/>
      <c r="CN606" s="79"/>
      <c r="CO606" s="79"/>
      <c r="CP606" s="79"/>
      <c r="CQ606" s="79"/>
      <c r="CR606" s="79"/>
      <c r="CS606" s="79"/>
      <c r="CT606" s="79"/>
      <c r="CU606" s="79"/>
    </row>
    <row r="607" spans="45:99" ht="12.75">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c r="CI607" s="79"/>
      <c r="CJ607" s="79"/>
      <c r="CK607" s="79"/>
      <c r="CL607" s="79"/>
      <c r="CM607" s="79"/>
      <c r="CN607" s="79"/>
      <c r="CO607" s="79"/>
      <c r="CP607" s="79"/>
      <c r="CQ607" s="79"/>
      <c r="CR607" s="79"/>
      <c r="CS607" s="79"/>
      <c r="CT607" s="79"/>
      <c r="CU607" s="79"/>
    </row>
    <row r="608" spans="45:99" ht="12.75">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c r="CI608" s="79"/>
      <c r="CJ608" s="79"/>
      <c r="CK608" s="79"/>
      <c r="CL608" s="79"/>
      <c r="CM608" s="79"/>
      <c r="CN608" s="79"/>
      <c r="CO608" s="79"/>
      <c r="CP608" s="79"/>
      <c r="CQ608" s="79"/>
      <c r="CR608" s="79"/>
      <c r="CS608" s="79"/>
      <c r="CT608" s="79"/>
      <c r="CU608" s="79"/>
    </row>
    <row r="609" spans="45:99" ht="12.75">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c r="CI609" s="79"/>
      <c r="CJ609" s="79"/>
      <c r="CK609" s="79"/>
      <c r="CL609" s="79"/>
      <c r="CM609" s="79"/>
      <c r="CN609" s="79"/>
      <c r="CO609" s="79"/>
      <c r="CP609" s="79"/>
      <c r="CQ609" s="79"/>
      <c r="CR609" s="79"/>
      <c r="CS609" s="79"/>
      <c r="CT609" s="79"/>
      <c r="CU609" s="79"/>
    </row>
    <row r="610" spans="45:99" ht="12.75">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c r="CI610" s="79"/>
      <c r="CJ610" s="79"/>
      <c r="CK610" s="79"/>
      <c r="CL610" s="79"/>
      <c r="CM610" s="79"/>
      <c r="CN610" s="79"/>
      <c r="CO610" s="79"/>
      <c r="CP610" s="79"/>
      <c r="CQ610" s="79"/>
      <c r="CR610" s="79"/>
      <c r="CS610" s="79"/>
      <c r="CT610" s="79"/>
      <c r="CU610" s="79"/>
    </row>
    <row r="611" spans="45:99" ht="12.75">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c r="CI611" s="79"/>
      <c r="CJ611" s="79"/>
      <c r="CK611" s="79"/>
      <c r="CL611" s="79"/>
      <c r="CM611" s="79"/>
      <c r="CN611" s="79"/>
      <c r="CO611" s="79"/>
      <c r="CP611" s="79"/>
      <c r="CQ611" s="79"/>
      <c r="CR611" s="79"/>
      <c r="CS611" s="79"/>
      <c r="CT611" s="79"/>
      <c r="CU611" s="79"/>
    </row>
    <row r="612" spans="45:99" ht="12.75">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c r="CI612" s="79"/>
      <c r="CJ612" s="79"/>
      <c r="CK612" s="79"/>
      <c r="CL612" s="79"/>
      <c r="CM612" s="79"/>
      <c r="CN612" s="79"/>
      <c r="CO612" s="79"/>
      <c r="CP612" s="79"/>
      <c r="CQ612" s="79"/>
      <c r="CR612" s="79"/>
      <c r="CS612" s="79"/>
      <c r="CT612" s="79"/>
      <c r="CU612" s="79"/>
    </row>
    <row r="613" spans="45:99" ht="12.75">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c r="CI613" s="79"/>
      <c r="CJ613" s="79"/>
      <c r="CK613" s="79"/>
      <c r="CL613" s="79"/>
      <c r="CM613" s="79"/>
      <c r="CN613" s="79"/>
      <c r="CO613" s="79"/>
      <c r="CP613" s="79"/>
      <c r="CQ613" s="79"/>
      <c r="CR613" s="79"/>
      <c r="CS613" s="79"/>
      <c r="CT613" s="79"/>
      <c r="CU613" s="79"/>
    </row>
    <row r="614" spans="45:99" ht="12.75">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c r="CI614" s="79"/>
      <c r="CJ614" s="79"/>
      <c r="CK614" s="79"/>
      <c r="CL614" s="79"/>
      <c r="CM614" s="79"/>
      <c r="CN614" s="79"/>
      <c r="CO614" s="79"/>
      <c r="CP614" s="79"/>
      <c r="CQ614" s="79"/>
      <c r="CR614" s="79"/>
      <c r="CS614" s="79"/>
      <c r="CT614" s="79"/>
      <c r="CU614" s="79"/>
    </row>
    <row r="615" spans="45:99" ht="12.75">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c r="CI615" s="79"/>
      <c r="CJ615" s="79"/>
      <c r="CK615" s="79"/>
      <c r="CL615" s="79"/>
      <c r="CM615" s="79"/>
      <c r="CN615" s="79"/>
      <c r="CO615" s="79"/>
      <c r="CP615" s="79"/>
      <c r="CQ615" s="79"/>
      <c r="CR615" s="79"/>
      <c r="CS615" s="79"/>
      <c r="CT615" s="79"/>
      <c r="CU615" s="79"/>
    </row>
    <row r="616" spans="45:99" ht="12.75">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c r="CI616" s="79"/>
      <c r="CJ616" s="79"/>
      <c r="CK616" s="79"/>
      <c r="CL616" s="79"/>
      <c r="CM616" s="79"/>
      <c r="CN616" s="79"/>
      <c r="CO616" s="79"/>
      <c r="CP616" s="79"/>
      <c r="CQ616" s="79"/>
      <c r="CR616" s="79"/>
      <c r="CS616" s="79"/>
      <c r="CT616" s="79"/>
      <c r="CU616" s="79"/>
    </row>
    <row r="617" spans="45:99" ht="12.75">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c r="CI617" s="79"/>
      <c r="CJ617" s="79"/>
      <c r="CK617" s="79"/>
      <c r="CL617" s="79"/>
      <c r="CM617" s="79"/>
      <c r="CN617" s="79"/>
      <c r="CO617" s="79"/>
      <c r="CP617" s="79"/>
      <c r="CQ617" s="79"/>
      <c r="CR617" s="79"/>
      <c r="CS617" s="79"/>
      <c r="CT617" s="79"/>
      <c r="CU617" s="79"/>
    </row>
    <row r="618" spans="45:99" ht="12.75">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c r="CI618" s="79"/>
      <c r="CJ618" s="79"/>
      <c r="CK618" s="79"/>
      <c r="CL618" s="79"/>
      <c r="CM618" s="79"/>
      <c r="CN618" s="79"/>
      <c r="CO618" s="79"/>
      <c r="CP618" s="79"/>
      <c r="CQ618" s="79"/>
      <c r="CR618" s="79"/>
      <c r="CS618" s="79"/>
      <c r="CT618" s="79"/>
      <c r="CU618" s="79"/>
    </row>
    <row r="619" spans="45:99" ht="12.75">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c r="CI619" s="79"/>
      <c r="CJ619" s="79"/>
      <c r="CK619" s="79"/>
      <c r="CL619" s="79"/>
      <c r="CM619" s="79"/>
      <c r="CN619" s="79"/>
      <c r="CO619" s="79"/>
      <c r="CP619" s="79"/>
      <c r="CQ619" s="79"/>
      <c r="CR619" s="79"/>
      <c r="CS619" s="79"/>
      <c r="CT619" s="79"/>
      <c r="CU619" s="79"/>
    </row>
    <row r="620" spans="45:99" ht="12.75">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c r="CI620" s="79"/>
      <c r="CJ620" s="79"/>
      <c r="CK620" s="79"/>
      <c r="CL620" s="79"/>
      <c r="CM620" s="79"/>
      <c r="CN620" s="79"/>
      <c r="CO620" s="79"/>
      <c r="CP620" s="79"/>
      <c r="CQ620" s="79"/>
      <c r="CR620" s="79"/>
      <c r="CS620" s="79"/>
      <c r="CT620" s="79"/>
      <c r="CU620" s="79"/>
    </row>
    <row r="621" spans="45:99" ht="12.75">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c r="CI621" s="79"/>
      <c r="CJ621" s="79"/>
      <c r="CK621" s="79"/>
      <c r="CL621" s="79"/>
      <c r="CM621" s="79"/>
      <c r="CN621" s="79"/>
      <c r="CO621" s="79"/>
      <c r="CP621" s="79"/>
      <c r="CQ621" s="79"/>
      <c r="CR621" s="79"/>
      <c r="CS621" s="79"/>
      <c r="CT621" s="79"/>
      <c r="CU621" s="79"/>
    </row>
    <row r="622" spans="45:99" ht="12.75">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c r="CI622" s="79"/>
      <c r="CJ622" s="79"/>
      <c r="CK622" s="79"/>
      <c r="CL622" s="79"/>
      <c r="CM622" s="79"/>
      <c r="CN622" s="79"/>
      <c r="CO622" s="79"/>
      <c r="CP622" s="79"/>
      <c r="CQ622" s="79"/>
      <c r="CR622" s="79"/>
      <c r="CS622" s="79"/>
      <c r="CT622" s="79"/>
      <c r="CU622" s="79"/>
    </row>
    <row r="623" spans="45:99" ht="12.75">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c r="CI623" s="79"/>
      <c r="CJ623" s="79"/>
      <c r="CK623" s="79"/>
      <c r="CL623" s="79"/>
      <c r="CM623" s="79"/>
      <c r="CN623" s="79"/>
      <c r="CO623" s="79"/>
      <c r="CP623" s="79"/>
      <c r="CQ623" s="79"/>
      <c r="CR623" s="79"/>
      <c r="CS623" s="79"/>
      <c r="CT623" s="79"/>
      <c r="CU623" s="79"/>
    </row>
    <row r="624" spans="45:99" ht="12.75">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c r="CI624" s="79"/>
      <c r="CJ624" s="79"/>
      <c r="CK624" s="79"/>
      <c r="CL624" s="79"/>
      <c r="CM624" s="79"/>
      <c r="CN624" s="79"/>
      <c r="CO624" s="79"/>
      <c r="CP624" s="79"/>
      <c r="CQ624" s="79"/>
      <c r="CR624" s="79"/>
      <c r="CS624" s="79"/>
      <c r="CT624" s="79"/>
      <c r="CU624" s="79"/>
    </row>
    <row r="625" spans="45:99" ht="12.75">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c r="CI625" s="79"/>
      <c r="CJ625" s="79"/>
      <c r="CK625" s="79"/>
      <c r="CL625" s="79"/>
      <c r="CM625" s="79"/>
      <c r="CN625" s="79"/>
      <c r="CO625" s="79"/>
      <c r="CP625" s="79"/>
      <c r="CQ625" s="79"/>
      <c r="CR625" s="79"/>
      <c r="CS625" s="79"/>
      <c r="CT625" s="79"/>
      <c r="CU625" s="79"/>
    </row>
    <row r="626" spans="45:99" ht="12.75">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c r="CI626" s="79"/>
      <c r="CJ626" s="79"/>
      <c r="CK626" s="79"/>
      <c r="CL626" s="79"/>
      <c r="CM626" s="79"/>
      <c r="CN626" s="79"/>
      <c r="CO626" s="79"/>
      <c r="CP626" s="79"/>
      <c r="CQ626" s="79"/>
      <c r="CR626" s="79"/>
      <c r="CS626" s="79"/>
      <c r="CT626" s="79"/>
      <c r="CU626" s="79"/>
    </row>
    <row r="627" spans="45:99" ht="12.75">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c r="CI627" s="79"/>
      <c r="CJ627" s="79"/>
      <c r="CK627" s="79"/>
      <c r="CL627" s="79"/>
      <c r="CM627" s="79"/>
      <c r="CN627" s="79"/>
      <c r="CO627" s="79"/>
      <c r="CP627" s="79"/>
      <c r="CQ627" s="79"/>
      <c r="CR627" s="79"/>
      <c r="CS627" s="79"/>
      <c r="CT627" s="79"/>
      <c r="CU627" s="79"/>
    </row>
    <row r="628" spans="45:99" ht="12.75">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c r="CI628" s="79"/>
      <c r="CJ628" s="79"/>
      <c r="CK628" s="79"/>
      <c r="CL628" s="79"/>
      <c r="CM628" s="79"/>
      <c r="CN628" s="79"/>
      <c r="CO628" s="79"/>
      <c r="CP628" s="79"/>
      <c r="CQ628" s="79"/>
      <c r="CR628" s="79"/>
      <c r="CS628" s="79"/>
      <c r="CT628" s="79"/>
      <c r="CU628" s="79"/>
    </row>
    <row r="629" spans="45:99" ht="12.75">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c r="CI629" s="79"/>
      <c r="CJ629" s="79"/>
      <c r="CK629" s="79"/>
      <c r="CL629" s="79"/>
      <c r="CM629" s="79"/>
      <c r="CN629" s="79"/>
      <c r="CO629" s="79"/>
      <c r="CP629" s="79"/>
      <c r="CQ629" s="79"/>
      <c r="CR629" s="79"/>
      <c r="CS629" s="79"/>
      <c r="CT629" s="79"/>
      <c r="CU629" s="79"/>
    </row>
    <row r="630" spans="45:99" ht="12.75">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c r="CI630" s="79"/>
      <c r="CJ630" s="79"/>
      <c r="CK630" s="79"/>
      <c r="CL630" s="79"/>
      <c r="CM630" s="79"/>
      <c r="CN630" s="79"/>
      <c r="CO630" s="79"/>
      <c r="CP630" s="79"/>
      <c r="CQ630" s="79"/>
      <c r="CR630" s="79"/>
      <c r="CS630" s="79"/>
      <c r="CT630" s="79"/>
      <c r="CU630" s="79"/>
    </row>
    <row r="631" spans="45:99" ht="12.75">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c r="CI631" s="79"/>
      <c r="CJ631" s="79"/>
      <c r="CK631" s="79"/>
      <c r="CL631" s="79"/>
      <c r="CM631" s="79"/>
      <c r="CN631" s="79"/>
      <c r="CO631" s="79"/>
      <c r="CP631" s="79"/>
      <c r="CQ631" s="79"/>
      <c r="CR631" s="79"/>
      <c r="CS631" s="79"/>
      <c r="CT631" s="79"/>
      <c r="CU631" s="79"/>
    </row>
    <row r="632" spans="45:99" ht="12.75">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c r="CI632" s="79"/>
      <c r="CJ632" s="79"/>
      <c r="CK632" s="79"/>
      <c r="CL632" s="79"/>
      <c r="CM632" s="79"/>
      <c r="CN632" s="79"/>
      <c r="CO632" s="79"/>
      <c r="CP632" s="79"/>
      <c r="CQ632" s="79"/>
      <c r="CR632" s="79"/>
      <c r="CS632" s="79"/>
      <c r="CT632" s="79"/>
      <c r="CU632" s="79"/>
    </row>
    <row r="633" spans="45:99" ht="12.75">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c r="CI633" s="79"/>
      <c r="CJ633" s="79"/>
      <c r="CK633" s="79"/>
      <c r="CL633" s="79"/>
      <c r="CM633" s="79"/>
      <c r="CN633" s="79"/>
      <c r="CO633" s="79"/>
      <c r="CP633" s="79"/>
      <c r="CQ633" s="79"/>
      <c r="CR633" s="79"/>
      <c r="CS633" s="79"/>
      <c r="CT633" s="79"/>
      <c r="CU633" s="79"/>
    </row>
    <row r="634" spans="45:99" ht="12.75">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c r="CI634" s="79"/>
      <c r="CJ634" s="79"/>
      <c r="CK634" s="79"/>
      <c r="CL634" s="79"/>
      <c r="CM634" s="79"/>
      <c r="CN634" s="79"/>
      <c r="CO634" s="79"/>
      <c r="CP634" s="79"/>
      <c r="CQ634" s="79"/>
      <c r="CR634" s="79"/>
      <c r="CS634" s="79"/>
      <c r="CT634" s="79"/>
      <c r="CU634" s="79"/>
    </row>
    <row r="635" spans="45:99" ht="12.75">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c r="CI635" s="79"/>
      <c r="CJ635" s="79"/>
      <c r="CK635" s="79"/>
      <c r="CL635" s="79"/>
      <c r="CM635" s="79"/>
      <c r="CN635" s="79"/>
      <c r="CO635" s="79"/>
      <c r="CP635" s="79"/>
      <c r="CQ635" s="79"/>
      <c r="CR635" s="79"/>
      <c r="CS635" s="79"/>
      <c r="CT635" s="79"/>
      <c r="CU635" s="79"/>
    </row>
    <row r="636" spans="45:99" ht="12.75">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c r="CI636" s="79"/>
      <c r="CJ636" s="79"/>
      <c r="CK636" s="79"/>
      <c r="CL636" s="79"/>
      <c r="CM636" s="79"/>
      <c r="CN636" s="79"/>
      <c r="CO636" s="79"/>
      <c r="CP636" s="79"/>
      <c r="CQ636" s="79"/>
      <c r="CR636" s="79"/>
      <c r="CS636" s="79"/>
      <c r="CT636" s="79"/>
      <c r="CU636" s="79"/>
    </row>
    <row r="637" spans="45:99" ht="12.75">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c r="CI637" s="79"/>
      <c r="CJ637" s="79"/>
      <c r="CK637" s="79"/>
      <c r="CL637" s="79"/>
      <c r="CM637" s="79"/>
      <c r="CN637" s="79"/>
      <c r="CO637" s="79"/>
      <c r="CP637" s="79"/>
      <c r="CQ637" s="79"/>
      <c r="CR637" s="79"/>
      <c r="CS637" s="79"/>
      <c r="CT637" s="79"/>
      <c r="CU637" s="79"/>
    </row>
    <row r="638" spans="45:99" ht="12.75">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c r="CI638" s="79"/>
      <c r="CJ638" s="79"/>
      <c r="CK638" s="79"/>
      <c r="CL638" s="79"/>
      <c r="CM638" s="79"/>
      <c r="CN638" s="79"/>
      <c r="CO638" s="79"/>
      <c r="CP638" s="79"/>
      <c r="CQ638" s="79"/>
      <c r="CR638" s="79"/>
      <c r="CS638" s="79"/>
      <c r="CT638" s="79"/>
      <c r="CU638" s="79"/>
    </row>
    <row r="639" spans="45:99" ht="12.75">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c r="CI639" s="79"/>
      <c r="CJ639" s="79"/>
      <c r="CK639" s="79"/>
      <c r="CL639" s="79"/>
      <c r="CM639" s="79"/>
      <c r="CN639" s="79"/>
      <c r="CO639" s="79"/>
      <c r="CP639" s="79"/>
      <c r="CQ639" s="79"/>
      <c r="CR639" s="79"/>
      <c r="CS639" s="79"/>
      <c r="CT639" s="79"/>
      <c r="CU639" s="79"/>
    </row>
    <row r="640" spans="45:99" ht="12.75">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row>
    <row r="641" spans="45:99" ht="12.75">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c r="CI641" s="79"/>
      <c r="CJ641" s="79"/>
      <c r="CK641" s="79"/>
      <c r="CL641" s="79"/>
      <c r="CM641" s="79"/>
      <c r="CN641" s="79"/>
      <c r="CO641" s="79"/>
      <c r="CP641" s="79"/>
      <c r="CQ641" s="79"/>
      <c r="CR641" s="79"/>
      <c r="CS641" s="79"/>
      <c r="CT641" s="79"/>
      <c r="CU641" s="79"/>
    </row>
    <row r="642" spans="45:99" ht="12.75">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c r="CI642" s="79"/>
      <c r="CJ642" s="79"/>
      <c r="CK642" s="79"/>
      <c r="CL642" s="79"/>
      <c r="CM642" s="79"/>
      <c r="CN642" s="79"/>
      <c r="CO642" s="79"/>
      <c r="CP642" s="79"/>
      <c r="CQ642" s="79"/>
      <c r="CR642" s="79"/>
      <c r="CS642" s="79"/>
      <c r="CT642" s="79"/>
      <c r="CU642" s="79"/>
    </row>
    <row r="643" spans="45:99" ht="12.75">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row>
    <row r="644" spans="45:99" ht="12.75">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row>
    <row r="645" spans="45:99" ht="12.75">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c r="CI645" s="79"/>
      <c r="CJ645" s="79"/>
      <c r="CK645" s="79"/>
      <c r="CL645" s="79"/>
      <c r="CM645" s="79"/>
      <c r="CN645" s="79"/>
      <c r="CO645" s="79"/>
      <c r="CP645" s="79"/>
      <c r="CQ645" s="79"/>
      <c r="CR645" s="79"/>
      <c r="CS645" s="79"/>
      <c r="CT645" s="79"/>
      <c r="CU645" s="79"/>
    </row>
    <row r="646" spans="45:99" ht="12.75">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row>
    <row r="647" spans="45:99" ht="12.75">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c r="CI647" s="79"/>
      <c r="CJ647" s="79"/>
      <c r="CK647" s="79"/>
      <c r="CL647" s="79"/>
      <c r="CM647" s="79"/>
      <c r="CN647" s="79"/>
      <c r="CO647" s="79"/>
      <c r="CP647" s="79"/>
      <c r="CQ647" s="79"/>
      <c r="CR647" s="79"/>
      <c r="CS647" s="79"/>
      <c r="CT647" s="79"/>
      <c r="CU647" s="79"/>
    </row>
    <row r="648" spans="45:99" ht="12.75">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c r="CI648" s="79"/>
      <c r="CJ648" s="79"/>
      <c r="CK648" s="79"/>
      <c r="CL648" s="79"/>
      <c r="CM648" s="79"/>
      <c r="CN648" s="79"/>
      <c r="CO648" s="79"/>
      <c r="CP648" s="79"/>
      <c r="CQ648" s="79"/>
      <c r="CR648" s="79"/>
      <c r="CS648" s="79"/>
      <c r="CT648" s="79"/>
      <c r="CU648" s="79"/>
    </row>
    <row r="649" spans="45:99" ht="12.75">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c r="CI649" s="79"/>
      <c r="CJ649" s="79"/>
      <c r="CK649" s="79"/>
      <c r="CL649" s="79"/>
      <c r="CM649" s="79"/>
      <c r="CN649" s="79"/>
      <c r="CO649" s="79"/>
      <c r="CP649" s="79"/>
      <c r="CQ649" s="79"/>
      <c r="CR649" s="79"/>
      <c r="CS649" s="79"/>
      <c r="CT649" s="79"/>
      <c r="CU649" s="79"/>
    </row>
    <row r="650" spans="45:99" ht="12.75">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c r="CI650" s="79"/>
      <c r="CJ650" s="79"/>
      <c r="CK650" s="79"/>
      <c r="CL650" s="79"/>
      <c r="CM650" s="79"/>
      <c r="CN650" s="79"/>
      <c r="CO650" s="79"/>
      <c r="CP650" s="79"/>
      <c r="CQ650" s="79"/>
      <c r="CR650" s="79"/>
      <c r="CS650" s="79"/>
      <c r="CT650" s="79"/>
      <c r="CU650" s="79"/>
    </row>
    <row r="651" spans="45:99" ht="12.75">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c r="CI651" s="79"/>
      <c r="CJ651" s="79"/>
      <c r="CK651" s="79"/>
      <c r="CL651" s="79"/>
      <c r="CM651" s="79"/>
      <c r="CN651" s="79"/>
      <c r="CO651" s="79"/>
      <c r="CP651" s="79"/>
      <c r="CQ651" s="79"/>
      <c r="CR651" s="79"/>
      <c r="CS651" s="79"/>
      <c r="CT651" s="79"/>
      <c r="CU651" s="79"/>
    </row>
    <row r="652" spans="45:99" ht="12.75">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row>
    <row r="653" spans="45:99" ht="12.75">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row>
    <row r="654" spans="45:99" ht="12.75">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c r="CI654" s="79"/>
      <c r="CJ654" s="79"/>
      <c r="CK654" s="79"/>
      <c r="CL654" s="79"/>
      <c r="CM654" s="79"/>
      <c r="CN654" s="79"/>
      <c r="CO654" s="79"/>
      <c r="CP654" s="79"/>
      <c r="CQ654" s="79"/>
      <c r="CR654" s="79"/>
      <c r="CS654" s="79"/>
      <c r="CT654" s="79"/>
      <c r="CU654" s="79"/>
    </row>
    <row r="655" spans="45:99" ht="12.75">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c r="CI655" s="79"/>
      <c r="CJ655" s="79"/>
      <c r="CK655" s="79"/>
      <c r="CL655" s="79"/>
      <c r="CM655" s="79"/>
      <c r="CN655" s="79"/>
      <c r="CO655" s="79"/>
      <c r="CP655" s="79"/>
      <c r="CQ655" s="79"/>
      <c r="CR655" s="79"/>
      <c r="CS655" s="79"/>
      <c r="CT655" s="79"/>
      <c r="CU655" s="79"/>
    </row>
    <row r="656" spans="45:99" ht="12.75">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c r="CI656" s="79"/>
      <c r="CJ656" s="79"/>
      <c r="CK656" s="79"/>
      <c r="CL656" s="79"/>
      <c r="CM656" s="79"/>
      <c r="CN656" s="79"/>
      <c r="CO656" s="79"/>
      <c r="CP656" s="79"/>
      <c r="CQ656" s="79"/>
      <c r="CR656" s="79"/>
      <c r="CS656" s="79"/>
      <c r="CT656" s="79"/>
      <c r="CU656" s="79"/>
    </row>
    <row r="657" spans="45:99" ht="12.75">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c r="CI657" s="79"/>
      <c r="CJ657" s="79"/>
      <c r="CK657" s="79"/>
      <c r="CL657" s="79"/>
      <c r="CM657" s="79"/>
      <c r="CN657" s="79"/>
      <c r="CO657" s="79"/>
      <c r="CP657" s="79"/>
      <c r="CQ657" s="79"/>
      <c r="CR657" s="79"/>
      <c r="CS657" s="79"/>
      <c r="CT657" s="79"/>
      <c r="CU657" s="79"/>
    </row>
    <row r="658" spans="45:99" ht="12.75">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row>
    <row r="659" spans="45:99" ht="12.75">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c r="CI659" s="79"/>
      <c r="CJ659" s="79"/>
      <c r="CK659" s="79"/>
      <c r="CL659" s="79"/>
      <c r="CM659" s="79"/>
      <c r="CN659" s="79"/>
      <c r="CO659" s="79"/>
      <c r="CP659" s="79"/>
      <c r="CQ659" s="79"/>
      <c r="CR659" s="79"/>
      <c r="CS659" s="79"/>
      <c r="CT659" s="79"/>
      <c r="CU659" s="79"/>
    </row>
    <row r="660" spans="45:99" ht="12.75">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c r="CI660" s="79"/>
      <c r="CJ660" s="79"/>
      <c r="CK660" s="79"/>
      <c r="CL660" s="79"/>
      <c r="CM660" s="79"/>
      <c r="CN660" s="79"/>
      <c r="CO660" s="79"/>
      <c r="CP660" s="79"/>
      <c r="CQ660" s="79"/>
      <c r="CR660" s="79"/>
      <c r="CS660" s="79"/>
      <c r="CT660" s="79"/>
      <c r="CU660" s="79"/>
    </row>
    <row r="661" spans="45:99" ht="12.75">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row>
    <row r="662" spans="45:99" ht="12.75">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c r="CI662" s="79"/>
      <c r="CJ662" s="79"/>
      <c r="CK662" s="79"/>
      <c r="CL662" s="79"/>
      <c r="CM662" s="79"/>
      <c r="CN662" s="79"/>
      <c r="CO662" s="79"/>
      <c r="CP662" s="79"/>
      <c r="CQ662" s="79"/>
      <c r="CR662" s="79"/>
      <c r="CS662" s="79"/>
      <c r="CT662" s="79"/>
      <c r="CU662" s="79"/>
    </row>
    <row r="663" spans="45:99" ht="12.75">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c r="CI663" s="79"/>
      <c r="CJ663" s="79"/>
      <c r="CK663" s="79"/>
      <c r="CL663" s="79"/>
      <c r="CM663" s="79"/>
      <c r="CN663" s="79"/>
      <c r="CO663" s="79"/>
      <c r="CP663" s="79"/>
      <c r="CQ663" s="79"/>
      <c r="CR663" s="79"/>
      <c r="CS663" s="79"/>
      <c r="CT663" s="79"/>
      <c r="CU663" s="79"/>
    </row>
    <row r="664" spans="45:99" ht="12.75">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row>
    <row r="665" spans="45:99" ht="12.75">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c r="CI665" s="79"/>
      <c r="CJ665" s="79"/>
      <c r="CK665" s="79"/>
      <c r="CL665" s="79"/>
      <c r="CM665" s="79"/>
      <c r="CN665" s="79"/>
      <c r="CO665" s="79"/>
      <c r="CP665" s="79"/>
      <c r="CQ665" s="79"/>
      <c r="CR665" s="79"/>
      <c r="CS665" s="79"/>
      <c r="CT665" s="79"/>
      <c r="CU665" s="79"/>
    </row>
    <row r="666" spans="45:99" ht="12.75">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c r="CI666" s="79"/>
      <c r="CJ666" s="79"/>
      <c r="CK666" s="79"/>
      <c r="CL666" s="79"/>
      <c r="CM666" s="79"/>
      <c r="CN666" s="79"/>
      <c r="CO666" s="79"/>
      <c r="CP666" s="79"/>
      <c r="CQ666" s="79"/>
      <c r="CR666" s="79"/>
      <c r="CS666" s="79"/>
      <c r="CT666" s="79"/>
      <c r="CU666" s="79"/>
    </row>
    <row r="667" spans="45:99" ht="12.75">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c r="CI667" s="79"/>
      <c r="CJ667" s="79"/>
      <c r="CK667" s="79"/>
      <c r="CL667" s="79"/>
      <c r="CM667" s="79"/>
      <c r="CN667" s="79"/>
      <c r="CO667" s="79"/>
      <c r="CP667" s="79"/>
      <c r="CQ667" s="79"/>
      <c r="CR667" s="79"/>
      <c r="CS667" s="79"/>
      <c r="CT667" s="79"/>
      <c r="CU667" s="79"/>
    </row>
    <row r="668" spans="45:99" ht="12.75">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c r="CI668" s="79"/>
      <c r="CJ668" s="79"/>
      <c r="CK668" s="79"/>
      <c r="CL668" s="79"/>
      <c r="CM668" s="79"/>
      <c r="CN668" s="79"/>
      <c r="CO668" s="79"/>
      <c r="CP668" s="79"/>
      <c r="CQ668" s="79"/>
      <c r="CR668" s="79"/>
      <c r="CS668" s="79"/>
      <c r="CT668" s="79"/>
      <c r="CU668" s="79"/>
    </row>
    <row r="669" spans="45:99" ht="12.75">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c r="CI669" s="79"/>
      <c r="CJ669" s="79"/>
      <c r="CK669" s="79"/>
      <c r="CL669" s="79"/>
      <c r="CM669" s="79"/>
      <c r="CN669" s="79"/>
      <c r="CO669" s="79"/>
      <c r="CP669" s="79"/>
      <c r="CQ669" s="79"/>
      <c r="CR669" s="79"/>
      <c r="CS669" s="79"/>
      <c r="CT669" s="79"/>
      <c r="CU669" s="79"/>
    </row>
    <row r="670" spans="45:99" ht="12.75">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row>
    <row r="671" spans="45:99" ht="12.75">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c r="CI671" s="79"/>
      <c r="CJ671" s="79"/>
      <c r="CK671" s="79"/>
      <c r="CL671" s="79"/>
      <c r="CM671" s="79"/>
      <c r="CN671" s="79"/>
      <c r="CO671" s="79"/>
      <c r="CP671" s="79"/>
      <c r="CQ671" s="79"/>
      <c r="CR671" s="79"/>
      <c r="CS671" s="79"/>
      <c r="CT671" s="79"/>
      <c r="CU671" s="79"/>
    </row>
    <row r="672" spans="45:99" ht="12.75">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c r="CI672" s="79"/>
      <c r="CJ672" s="79"/>
      <c r="CK672" s="79"/>
      <c r="CL672" s="79"/>
      <c r="CM672" s="79"/>
      <c r="CN672" s="79"/>
      <c r="CO672" s="79"/>
      <c r="CP672" s="79"/>
      <c r="CQ672" s="79"/>
      <c r="CR672" s="79"/>
      <c r="CS672" s="79"/>
      <c r="CT672" s="79"/>
      <c r="CU672" s="79"/>
    </row>
    <row r="673" spans="45:99" ht="12.75">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c r="CI673" s="79"/>
      <c r="CJ673" s="79"/>
      <c r="CK673" s="79"/>
      <c r="CL673" s="79"/>
      <c r="CM673" s="79"/>
      <c r="CN673" s="79"/>
      <c r="CO673" s="79"/>
      <c r="CP673" s="79"/>
      <c r="CQ673" s="79"/>
      <c r="CR673" s="79"/>
      <c r="CS673" s="79"/>
      <c r="CT673" s="79"/>
      <c r="CU673" s="79"/>
    </row>
    <row r="674" spans="45:99" ht="12.75">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c r="CI674" s="79"/>
      <c r="CJ674" s="79"/>
      <c r="CK674" s="79"/>
      <c r="CL674" s="79"/>
      <c r="CM674" s="79"/>
      <c r="CN674" s="79"/>
      <c r="CO674" s="79"/>
      <c r="CP674" s="79"/>
      <c r="CQ674" s="79"/>
      <c r="CR674" s="79"/>
      <c r="CS674" s="79"/>
      <c r="CT674" s="79"/>
      <c r="CU674" s="79"/>
    </row>
    <row r="675" spans="45:99" ht="12.75">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c r="CI675" s="79"/>
      <c r="CJ675" s="79"/>
      <c r="CK675" s="79"/>
      <c r="CL675" s="79"/>
      <c r="CM675" s="79"/>
      <c r="CN675" s="79"/>
      <c r="CO675" s="79"/>
      <c r="CP675" s="79"/>
      <c r="CQ675" s="79"/>
      <c r="CR675" s="79"/>
      <c r="CS675" s="79"/>
      <c r="CT675" s="79"/>
      <c r="CU675" s="79"/>
    </row>
    <row r="676" spans="45:99" ht="12.75">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row>
    <row r="677" spans="45:99" ht="12.75">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c r="CI677" s="79"/>
      <c r="CJ677" s="79"/>
      <c r="CK677" s="79"/>
      <c r="CL677" s="79"/>
      <c r="CM677" s="79"/>
      <c r="CN677" s="79"/>
      <c r="CO677" s="79"/>
      <c r="CP677" s="79"/>
      <c r="CQ677" s="79"/>
      <c r="CR677" s="79"/>
      <c r="CS677" s="79"/>
      <c r="CT677" s="79"/>
      <c r="CU677" s="79"/>
    </row>
    <row r="678" spans="45:99" ht="12.75">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c r="CI678" s="79"/>
      <c r="CJ678" s="79"/>
      <c r="CK678" s="79"/>
      <c r="CL678" s="79"/>
      <c r="CM678" s="79"/>
      <c r="CN678" s="79"/>
      <c r="CO678" s="79"/>
      <c r="CP678" s="79"/>
      <c r="CQ678" s="79"/>
      <c r="CR678" s="79"/>
      <c r="CS678" s="79"/>
      <c r="CT678" s="79"/>
      <c r="CU678" s="79"/>
    </row>
    <row r="679" spans="45:99" ht="12.75">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c r="CI679" s="79"/>
      <c r="CJ679" s="79"/>
      <c r="CK679" s="79"/>
      <c r="CL679" s="79"/>
      <c r="CM679" s="79"/>
      <c r="CN679" s="79"/>
      <c r="CO679" s="79"/>
      <c r="CP679" s="79"/>
      <c r="CQ679" s="79"/>
      <c r="CR679" s="79"/>
      <c r="CS679" s="79"/>
      <c r="CT679" s="79"/>
      <c r="CU679" s="79"/>
    </row>
    <row r="680" spans="45:99" ht="12.75">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c r="CI680" s="79"/>
      <c r="CJ680" s="79"/>
      <c r="CK680" s="79"/>
      <c r="CL680" s="79"/>
      <c r="CM680" s="79"/>
      <c r="CN680" s="79"/>
      <c r="CO680" s="79"/>
      <c r="CP680" s="79"/>
      <c r="CQ680" s="79"/>
      <c r="CR680" s="79"/>
      <c r="CS680" s="79"/>
      <c r="CT680" s="79"/>
      <c r="CU680" s="79"/>
    </row>
    <row r="681" spans="45:99" ht="12.75">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c r="CI681" s="79"/>
      <c r="CJ681" s="79"/>
      <c r="CK681" s="79"/>
      <c r="CL681" s="79"/>
      <c r="CM681" s="79"/>
      <c r="CN681" s="79"/>
      <c r="CO681" s="79"/>
      <c r="CP681" s="79"/>
      <c r="CQ681" s="79"/>
      <c r="CR681" s="79"/>
      <c r="CS681" s="79"/>
      <c r="CT681" s="79"/>
      <c r="CU681" s="79"/>
    </row>
    <row r="682" spans="45:99" ht="12.75">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row>
    <row r="683" spans="45:99" ht="12.75">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c r="CI683" s="79"/>
      <c r="CJ683" s="79"/>
      <c r="CK683" s="79"/>
      <c r="CL683" s="79"/>
      <c r="CM683" s="79"/>
      <c r="CN683" s="79"/>
      <c r="CO683" s="79"/>
      <c r="CP683" s="79"/>
      <c r="CQ683" s="79"/>
      <c r="CR683" s="79"/>
      <c r="CS683" s="79"/>
      <c r="CT683" s="79"/>
      <c r="CU683" s="79"/>
    </row>
    <row r="684" spans="45:99" ht="12.75">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c r="CI684" s="79"/>
      <c r="CJ684" s="79"/>
      <c r="CK684" s="79"/>
      <c r="CL684" s="79"/>
      <c r="CM684" s="79"/>
      <c r="CN684" s="79"/>
      <c r="CO684" s="79"/>
      <c r="CP684" s="79"/>
      <c r="CQ684" s="79"/>
      <c r="CR684" s="79"/>
      <c r="CS684" s="79"/>
      <c r="CT684" s="79"/>
      <c r="CU684" s="79"/>
    </row>
    <row r="685" spans="45:99" ht="12.75">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c r="CI685" s="79"/>
      <c r="CJ685" s="79"/>
      <c r="CK685" s="79"/>
      <c r="CL685" s="79"/>
      <c r="CM685" s="79"/>
      <c r="CN685" s="79"/>
      <c r="CO685" s="79"/>
      <c r="CP685" s="79"/>
      <c r="CQ685" s="79"/>
      <c r="CR685" s="79"/>
      <c r="CS685" s="79"/>
      <c r="CT685" s="79"/>
      <c r="CU685" s="79"/>
    </row>
    <row r="686" spans="45:99" ht="12.75">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c r="CI686" s="79"/>
      <c r="CJ686" s="79"/>
      <c r="CK686" s="79"/>
      <c r="CL686" s="79"/>
      <c r="CM686" s="79"/>
      <c r="CN686" s="79"/>
      <c r="CO686" s="79"/>
      <c r="CP686" s="79"/>
      <c r="CQ686" s="79"/>
      <c r="CR686" s="79"/>
      <c r="CS686" s="79"/>
      <c r="CT686" s="79"/>
      <c r="CU686" s="79"/>
    </row>
    <row r="687" spans="45:99" ht="12.75">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c r="CI687" s="79"/>
      <c r="CJ687" s="79"/>
      <c r="CK687" s="79"/>
      <c r="CL687" s="79"/>
      <c r="CM687" s="79"/>
      <c r="CN687" s="79"/>
      <c r="CO687" s="79"/>
      <c r="CP687" s="79"/>
      <c r="CQ687" s="79"/>
      <c r="CR687" s="79"/>
      <c r="CS687" s="79"/>
      <c r="CT687" s="79"/>
      <c r="CU687" s="79"/>
    </row>
    <row r="688" spans="45:99" ht="12.75">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row>
    <row r="689" spans="45:99" ht="12.75">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c r="CI689" s="79"/>
      <c r="CJ689" s="79"/>
      <c r="CK689" s="79"/>
      <c r="CL689" s="79"/>
      <c r="CM689" s="79"/>
      <c r="CN689" s="79"/>
      <c r="CO689" s="79"/>
      <c r="CP689" s="79"/>
      <c r="CQ689" s="79"/>
      <c r="CR689" s="79"/>
      <c r="CS689" s="79"/>
      <c r="CT689" s="79"/>
      <c r="CU689" s="79"/>
    </row>
    <row r="690" spans="45:99" ht="12.75">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c r="CI690" s="79"/>
      <c r="CJ690" s="79"/>
      <c r="CK690" s="79"/>
      <c r="CL690" s="79"/>
      <c r="CM690" s="79"/>
      <c r="CN690" s="79"/>
      <c r="CO690" s="79"/>
      <c r="CP690" s="79"/>
      <c r="CQ690" s="79"/>
      <c r="CR690" s="79"/>
      <c r="CS690" s="79"/>
      <c r="CT690" s="79"/>
      <c r="CU690" s="79"/>
    </row>
    <row r="691" spans="45:99" ht="12.75">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c r="CI691" s="79"/>
      <c r="CJ691" s="79"/>
      <c r="CK691" s="79"/>
      <c r="CL691" s="79"/>
      <c r="CM691" s="79"/>
      <c r="CN691" s="79"/>
      <c r="CO691" s="79"/>
      <c r="CP691" s="79"/>
      <c r="CQ691" s="79"/>
      <c r="CR691" s="79"/>
      <c r="CS691" s="79"/>
      <c r="CT691" s="79"/>
      <c r="CU691" s="79"/>
    </row>
    <row r="692" spans="45:99" ht="12.75">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c r="CI692" s="79"/>
      <c r="CJ692" s="79"/>
      <c r="CK692" s="79"/>
      <c r="CL692" s="79"/>
      <c r="CM692" s="79"/>
      <c r="CN692" s="79"/>
      <c r="CO692" s="79"/>
      <c r="CP692" s="79"/>
      <c r="CQ692" s="79"/>
      <c r="CR692" s="79"/>
      <c r="CS692" s="79"/>
      <c r="CT692" s="79"/>
      <c r="CU692" s="79"/>
    </row>
    <row r="693" spans="45:99" ht="12.75">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c r="CI693" s="79"/>
      <c r="CJ693" s="79"/>
      <c r="CK693" s="79"/>
      <c r="CL693" s="79"/>
      <c r="CM693" s="79"/>
      <c r="CN693" s="79"/>
      <c r="CO693" s="79"/>
      <c r="CP693" s="79"/>
      <c r="CQ693" s="79"/>
      <c r="CR693" s="79"/>
      <c r="CS693" s="79"/>
      <c r="CT693" s="79"/>
      <c r="CU693" s="79"/>
    </row>
    <row r="694" spans="45:99" ht="12.75">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row>
    <row r="695" spans="45:99" ht="12.75">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c r="CI695" s="79"/>
      <c r="CJ695" s="79"/>
      <c r="CK695" s="79"/>
      <c r="CL695" s="79"/>
      <c r="CM695" s="79"/>
      <c r="CN695" s="79"/>
      <c r="CO695" s="79"/>
      <c r="CP695" s="79"/>
      <c r="CQ695" s="79"/>
      <c r="CR695" s="79"/>
      <c r="CS695" s="79"/>
      <c r="CT695" s="79"/>
      <c r="CU695" s="79"/>
    </row>
    <row r="696" spans="45:99" ht="12.75">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c r="CI696" s="79"/>
      <c r="CJ696" s="79"/>
      <c r="CK696" s="79"/>
      <c r="CL696" s="79"/>
      <c r="CM696" s="79"/>
      <c r="CN696" s="79"/>
      <c r="CO696" s="79"/>
      <c r="CP696" s="79"/>
      <c r="CQ696" s="79"/>
      <c r="CR696" s="79"/>
      <c r="CS696" s="79"/>
      <c r="CT696" s="79"/>
      <c r="CU696" s="79"/>
    </row>
    <row r="697" spans="45:99" ht="12.75">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c r="CI697" s="79"/>
      <c r="CJ697" s="79"/>
      <c r="CK697" s="79"/>
      <c r="CL697" s="79"/>
      <c r="CM697" s="79"/>
      <c r="CN697" s="79"/>
      <c r="CO697" s="79"/>
      <c r="CP697" s="79"/>
      <c r="CQ697" s="79"/>
      <c r="CR697" s="79"/>
      <c r="CS697" s="79"/>
      <c r="CT697" s="79"/>
      <c r="CU697" s="79"/>
    </row>
    <row r="698" spans="45:99" ht="12.75">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c r="CI698" s="79"/>
      <c r="CJ698" s="79"/>
      <c r="CK698" s="79"/>
      <c r="CL698" s="79"/>
      <c r="CM698" s="79"/>
      <c r="CN698" s="79"/>
      <c r="CO698" s="79"/>
      <c r="CP698" s="79"/>
      <c r="CQ698" s="79"/>
      <c r="CR698" s="79"/>
      <c r="CS698" s="79"/>
      <c r="CT698" s="79"/>
      <c r="CU698" s="79"/>
    </row>
    <row r="699" spans="45:99" ht="12.75">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c r="CI699" s="79"/>
      <c r="CJ699" s="79"/>
      <c r="CK699" s="79"/>
      <c r="CL699" s="79"/>
      <c r="CM699" s="79"/>
      <c r="CN699" s="79"/>
      <c r="CO699" s="79"/>
      <c r="CP699" s="79"/>
      <c r="CQ699" s="79"/>
      <c r="CR699" s="79"/>
      <c r="CS699" s="79"/>
      <c r="CT699" s="79"/>
      <c r="CU699" s="79"/>
    </row>
    <row r="700" spans="45:99" ht="12.75">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row>
    <row r="701" spans="45:99" ht="12.75">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c r="CI701" s="79"/>
      <c r="CJ701" s="79"/>
      <c r="CK701" s="79"/>
      <c r="CL701" s="79"/>
      <c r="CM701" s="79"/>
      <c r="CN701" s="79"/>
      <c r="CO701" s="79"/>
      <c r="CP701" s="79"/>
      <c r="CQ701" s="79"/>
      <c r="CR701" s="79"/>
      <c r="CS701" s="79"/>
      <c r="CT701" s="79"/>
      <c r="CU701" s="79"/>
    </row>
    <row r="702" spans="45:99" ht="12.75">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c r="CI702" s="79"/>
      <c r="CJ702" s="79"/>
      <c r="CK702" s="79"/>
      <c r="CL702" s="79"/>
      <c r="CM702" s="79"/>
      <c r="CN702" s="79"/>
      <c r="CO702" s="79"/>
      <c r="CP702" s="79"/>
      <c r="CQ702" s="79"/>
      <c r="CR702" s="79"/>
      <c r="CS702" s="79"/>
      <c r="CT702" s="79"/>
      <c r="CU702" s="79"/>
    </row>
    <row r="703" spans="45:99" ht="12.75">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c r="CI703" s="79"/>
      <c r="CJ703" s="79"/>
      <c r="CK703" s="79"/>
      <c r="CL703" s="79"/>
      <c r="CM703" s="79"/>
      <c r="CN703" s="79"/>
      <c r="CO703" s="79"/>
      <c r="CP703" s="79"/>
      <c r="CQ703" s="79"/>
      <c r="CR703" s="79"/>
      <c r="CS703" s="79"/>
      <c r="CT703" s="79"/>
      <c r="CU703" s="79"/>
    </row>
    <row r="704" spans="45:99" ht="12.75">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c r="CI704" s="79"/>
      <c r="CJ704" s="79"/>
      <c r="CK704" s="79"/>
      <c r="CL704" s="79"/>
      <c r="CM704" s="79"/>
      <c r="CN704" s="79"/>
      <c r="CO704" s="79"/>
      <c r="CP704" s="79"/>
      <c r="CQ704" s="79"/>
      <c r="CR704" s="79"/>
      <c r="CS704" s="79"/>
      <c r="CT704" s="79"/>
      <c r="CU704" s="79"/>
    </row>
    <row r="705" spans="45:99" ht="12.75">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c r="CI705" s="79"/>
      <c r="CJ705" s="79"/>
      <c r="CK705" s="79"/>
      <c r="CL705" s="79"/>
      <c r="CM705" s="79"/>
      <c r="CN705" s="79"/>
      <c r="CO705" s="79"/>
      <c r="CP705" s="79"/>
      <c r="CQ705" s="79"/>
      <c r="CR705" s="79"/>
      <c r="CS705" s="79"/>
      <c r="CT705" s="79"/>
      <c r="CU705" s="79"/>
    </row>
    <row r="706" spans="45:99" ht="12.75">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c r="CI706" s="79"/>
      <c r="CJ706" s="79"/>
      <c r="CK706" s="79"/>
      <c r="CL706" s="79"/>
      <c r="CM706" s="79"/>
      <c r="CN706" s="79"/>
      <c r="CO706" s="79"/>
      <c r="CP706" s="79"/>
      <c r="CQ706" s="79"/>
      <c r="CR706" s="79"/>
      <c r="CS706" s="79"/>
      <c r="CT706" s="79"/>
      <c r="CU706" s="79"/>
    </row>
    <row r="707" spans="45:99" ht="12.75">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c r="CI707" s="79"/>
      <c r="CJ707" s="79"/>
      <c r="CK707" s="79"/>
      <c r="CL707" s="79"/>
      <c r="CM707" s="79"/>
      <c r="CN707" s="79"/>
      <c r="CO707" s="79"/>
      <c r="CP707" s="79"/>
      <c r="CQ707" s="79"/>
      <c r="CR707" s="79"/>
      <c r="CS707" s="79"/>
      <c r="CT707" s="79"/>
      <c r="CU707" s="79"/>
    </row>
    <row r="708" spans="45:99" ht="12.75">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c r="CI708" s="79"/>
      <c r="CJ708" s="79"/>
      <c r="CK708" s="79"/>
      <c r="CL708" s="79"/>
      <c r="CM708" s="79"/>
      <c r="CN708" s="79"/>
      <c r="CO708" s="79"/>
      <c r="CP708" s="79"/>
      <c r="CQ708" s="79"/>
      <c r="CR708" s="79"/>
      <c r="CS708" s="79"/>
      <c r="CT708" s="79"/>
      <c r="CU708" s="79"/>
    </row>
    <row r="709" spans="45:99" ht="12.75">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c r="CI709" s="79"/>
      <c r="CJ709" s="79"/>
      <c r="CK709" s="79"/>
      <c r="CL709" s="79"/>
      <c r="CM709" s="79"/>
      <c r="CN709" s="79"/>
      <c r="CO709" s="79"/>
      <c r="CP709" s="79"/>
      <c r="CQ709" s="79"/>
      <c r="CR709" s="79"/>
      <c r="CS709" s="79"/>
      <c r="CT709" s="79"/>
      <c r="CU709" s="79"/>
    </row>
    <row r="710" spans="45:99" ht="12.75">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row>
    <row r="711" spans="45:99" ht="12.75">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row>
    <row r="712" spans="45:99" ht="12.75">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row>
    <row r="713" spans="45:99" ht="12.75">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row>
    <row r="714" spans="45:99" ht="12.75">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row>
    <row r="715" spans="45:99" ht="12.75">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row>
    <row r="716" spans="45:99" ht="12.75">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row>
    <row r="717" spans="45:99" ht="12.75">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row>
    <row r="718" spans="45:99" ht="12.75">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row>
    <row r="719" spans="45:99" ht="12.75">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row>
    <row r="720" spans="45:99" ht="12.75">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row>
    <row r="721" spans="45:99" ht="12.75">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row>
    <row r="722" spans="45:99" ht="12.75">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row>
    <row r="723" spans="45:99" ht="12.75">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row>
    <row r="724" spans="45:99" ht="12.75">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row>
    <row r="725" spans="45:99" ht="12.75">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row>
    <row r="726" spans="45:99" ht="12.75">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row>
    <row r="727" spans="45:99" ht="12.75">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row>
    <row r="728" spans="45:99" ht="12.75">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row>
    <row r="729" spans="45:99" ht="12.75">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row>
    <row r="730" spans="45:99" ht="12.75">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row>
    <row r="731" spans="45:99" ht="12.75">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row>
    <row r="732" spans="45:99" ht="12.75">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row>
    <row r="733" spans="45:99" ht="12.75">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row>
    <row r="734" spans="45:99" ht="12.75">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row>
    <row r="735" spans="45:99" ht="12.75">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row>
    <row r="736" spans="45:99" ht="12.75">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row>
    <row r="737" spans="45:99" ht="12.75">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row>
    <row r="738" spans="45:99" ht="12.75">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row>
    <row r="739" spans="45:99" ht="12.75">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row>
    <row r="740" spans="45:99" ht="12.75">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row>
    <row r="741" spans="45:99" ht="12.75">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row>
  </sheetData>
  <printOptions/>
  <pageMargins left="0.55" right="0.5" top="0.35" bottom="0.53" header="0.36" footer="0.5"/>
  <pageSetup horizontalDpi="600" verticalDpi="600" orientation="landscape" paperSize="9" scale="48" r:id="rId1"/>
  <rowBreaks count="1" manualBreakCount="1">
    <brk id="65" max="16383" man="1"/>
  </rowBreaks>
  <colBreaks count="16" manualBreakCount="16">
    <brk id="11" max="16383" man="1"/>
    <brk id="23" max="16383" man="1"/>
    <brk id="35" max="16383" man="1"/>
    <brk id="47" max="16383" man="1"/>
    <brk id="59" max="16383" man="1"/>
    <brk id="71" max="16383" man="1"/>
    <brk id="83" max="16383" man="1"/>
    <brk id="95" max="16383" man="1"/>
    <brk id="107" max="16383" man="1"/>
    <brk id="119" max="16383" man="1"/>
    <brk id="131" max="16383" man="1"/>
    <brk id="143" max="16383" man="1"/>
    <brk id="155" max="16383" man="1"/>
    <brk id="167" max="16383" man="1"/>
    <brk id="179" max="16383" man="1"/>
    <brk id="191" max="1638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97" customWidth="1"/>
    <col min="2" max="2" width="5.00390625" style="202" customWidth="1"/>
    <col min="3" max="3" width="10.8515625" style="203" customWidth="1"/>
    <col min="4" max="4" width="8.57421875" style="203" customWidth="1"/>
    <col min="5" max="5" width="7.28125" style="203" customWidth="1"/>
    <col min="6" max="6" width="9.140625" style="203" customWidth="1"/>
    <col min="7" max="7" width="9.421875" style="203" customWidth="1"/>
    <col min="8" max="8" width="11.7109375" style="203" customWidth="1"/>
    <col min="9" max="9" width="30.140625" style="203" customWidth="1"/>
    <col min="10" max="10" width="9.140625" style="203" customWidth="1"/>
    <col min="11" max="11" width="5.00390625" style="203" customWidth="1"/>
    <col min="12" max="12" width="17.57421875" style="10" customWidth="1"/>
    <col min="13" max="13" width="9.140625" style="205" customWidth="1"/>
    <col min="14" max="14" width="16.57421875" style="10" customWidth="1"/>
    <col min="15" max="15" width="9.140625" style="206" customWidth="1"/>
    <col min="16" max="16" width="21.421875" style="203" customWidth="1"/>
    <col min="17" max="16384" width="9.140625" style="203" customWidth="1"/>
  </cols>
  <sheetData>
    <row r="1" spans="1:15" s="199" customFormat="1" ht="12.75">
      <c r="A1" s="197" t="s">
        <v>0</v>
      </c>
      <c r="B1" s="198"/>
      <c r="G1" s="197"/>
      <c r="L1" s="4"/>
      <c r="M1" s="200"/>
      <c r="N1" s="4"/>
      <c r="O1" s="201"/>
    </row>
    <row r="2" spans="10:14" ht="12.75">
      <c r="J2" s="204" t="s">
        <v>1</v>
      </c>
      <c r="N2" s="12"/>
    </row>
    <row r="3" spans="1:14" ht="12.75">
      <c r="A3" s="207"/>
      <c r="C3" s="208" t="s">
        <v>161</v>
      </c>
      <c r="D3" s="209">
        <v>41729</v>
      </c>
      <c r="E3" s="210"/>
      <c r="F3" s="210"/>
      <c r="G3" s="210"/>
      <c r="I3" s="210"/>
      <c r="J3" s="210"/>
      <c r="K3" s="210"/>
      <c r="L3" s="211" t="s">
        <v>2</v>
      </c>
      <c r="M3" s="212"/>
      <c r="N3" s="211" t="s">
        <v>3</v>
      </c>
    </row>
    <row r="4" spans="6:14" ht="6" customHeight="1">
      <c r="F4" s="210"/>
      <c r="G4" s="210"/>
      <c r="H4" s="210"/>
      <c r="I4" s="210"/>
      <c r="J4" s="210"/>
      <c r="K4" s="210"/>
      <c r="L4" s="17"/>
      <c r="N4" s="17"/>
    </row>
    <row r="5" ht="12" customHeight="1"/>
    <row r="6" spans="1:15" s="210" customFormat="1" ht="12.75">
      <c r="A6" s="213" t="s">
        <v>4</v>
      </c>
      <c r="L6" s="17"/>
      <c r="M6" s="214"/>
      <c r="N6" s="17"/>
      <c r="O6" s="215"/>
    </row>
    <row r="8" spans="2:14" ht="16.5">
      <c r="B8" s="198" t="s">
        <v>5</v>
      </c>
      <c r="C8" s="197" t="s">
        <v>6</v>
      </c>
      <c r="L8" s="216">
        <v>115350.85207360845</v>
      </c>
      <c r="M8" s="216"/>
      <c r="N8" s="216">
        <v>25752.426813306185</v>
      </c>
    </row>
    <row r="9" spans="1:15" s="217" customFormat="1" ht="15">
      <c r="A9" s="199"/>
      <c r="L9" s="218"/>
      <c r="M9" s="219"/>
      <c r="N9" s="218"/>
      <c r="O9" s="220"/>
    </row>
    <row r="10" spans="2:14" ht="12.75">
      <c r="B10" s="202">
        <v>1</v>
      </c>
      <c r="C10" s="221" t="s">
        <v>7</v>
      </c>
      <c r="L10" s="17">
        <v>67341.2335683114</v>
      </c>
      <c r="M10" s="222"/>
      <c r="N10" s="222">
        <v>12463.118849209724</v>
      </c>
    </row>
    <row r="11" spans="12:14" ht="7.5" customHeight="1">
      <c r="L11" s="17"/>
      <c r="N11" s="17"/>
    </row>
    <row r="12" spans="3:14" ht="15.75" customHeight="1">
      <c r="C12" s="203" t="s">
        <v>8</v>
      </c>
      <c r="D12" s="203" t="s">
        <v>9</v>
      </c>
      <c r="L12" s="17">
        <v>66856.58874757904</v>
      </c>
      <c r="N12" s="17">
        <v>11659.34719227701</v>
      </c>
    </row>
    <row r="13" ht="7.5" customHeight="1"/>
    <row r="14" spans="4:14" ht="15" customHeight="1">
      <c r="D14" s="203" t="s">
        <v>10</v>
      </c>
      <c r="L14" s="17">
        <v>64787.250256439824</v>
      </c>
      <c r="M14" s="214"/>
      <c r="N14" s="17">
        <v>7721.46133822155</v>
      </c>
    </row>
    <row r="15" spans="4:14" ht="15" customHeight="1">
      <c r="D15" s="223" t="s">
        <v>11</v>
      </c>
      <c r="E15" s="224" t="s">
        <v>12</v>
      </c>
      <c r="L15" s="10">
        <v>64170.397497860606</v>
      </c>
      <c r="N15" s="10">
        <v>7721.46133822155</v>
      </c>
    </row>
    <row r="16" spans="4:14" ht="15" customHeight="1">
      <c r="D16" s="223" t="s">
        <v>13</v>
      </c>
      <c r="E16" s="203" t="s">
        <v>14</v>
      </c>
      <c r="L16" s="10">
        <v>0</v>
      </c>
      <c r="N16" s="10">
        <v>0</v>
      </c>
    </row>
    <row r="17" spans="6:14" s="203" customFormat="1" ht="15" customHeight="1">
      <c r="F17" s="225" t="s">
        <v>15</v>
      </c>
      <c r="L17" s="226">
        <v>0</v>
      </c>
      <c r="M17" s="227"/>
      <c r="N17" s="226">
        <v>0</v>
      </c>
    </row>
    <row r="18" spans="6:14" s="203" customFormat="1" ht="15" customHeight="1">
      <c r="F18" s="225" t="s">
        <v>16</v>
      </c>
      <c r="L18" s="226">
        <v>0</v>
      </c>
      <c r="M18" s="227"/>
      <c r="N18" s="226">
        <v>0</v>
      </c>
    </row>
    <row r="19" spans="4:14" s="203" customFormat="1" ht="15" customHeight="1">
      <c r="D19" s="223" t="s">
        <v>17</v>
      </c>
      <c r="E19" s="203" t="s">
        <v>18</v>
      </c>
      <c r="L19" s="10">
        <v>616.852758579223</v>
      </c>
      <c r="M19" s="205"/>
      <c r="N19" s="10">
        <v>0</v>
      </c>
    </row>
    <row r="20" spans="6:14" s="203" customFormat="1" ht="15" customHeight="1">
      <c r="F20" s="225" t="s">
        <v>15</v>
      </c>
      <c r="L20" s="226">
        <v>0</v>
      </c>
      <c r="M20" s="227"/>
      <c r="N20" s="226">
        <v>0</v>
      </c>
    </row>
    <row r="21" spans="6:14" s="203" customFormat="1" ht="15" customHeight="1">
      <c r="F21" s="225" t="s">
        <v>16</v>
      </c>
      <c r="L21" s="226">
        <v>616.852758579223</v>
      </c>
      <c r="M21" s="227"/>
      <c r="N21" s="226">
        <v>0</v>
      </c>
    </row>
    <row r="22" spans="6:14" s="203" customFormat="1" ht="7.5" customHeight="1">
      <c r="F22" s="225"/>
      <c r="L22" s="226"/>
      <c r="M22" s="227"/>
      <c r="N22" s="226"/>
    </row>
    <row r="23" spans="4:14" s="203" customFormat="1" ht="12">
      <c r="D23" s="203" t="s">
        <v>19</v>
      </c>
      <c r="L23" s="17">
        <v>2069.33849113921</v>
      </c>
      <c r="M23" s="214"/>
      <c r="N23" s="17">
        <v>3937.8858540554606</v>
      </c>
    </row>
    <row r="24" spans="4:14" s="203" customFormat="1" ht="15" customHeight="1">
      <c r="D24" s="223" t="s">
        <v>11</v>
      </c>
      <c r="E24" s="224" t="s">
        <v>12</v>
      </c>
      <c r="L24" s="10">
        <v>2069.33849113921</v>
      </c>
      <c r="M24" s="205"/>
      <c r="N24" s="10">
        <v>3937.8858540554606</v>
      </c>
    </row>
    <row r="25" spans="4:14" s="203" customFormat="1" ht="15" customHeight="1">
      <c r="D25" s="223" t="s">
        <v>13</v>
      </c>
      <c r="E25" s="203" t="s">
        <v>14</v>
      </c>
      <c r="L25" s="10">
        <v>0</v>
      </c>
      <c r="M25" s="205"/>
      <c r="N25" s="10">
        <v>0</v>
      </c>
    </row>
    <row r="26" spans="6:14" s="203" customFormat="1" ht="15" customHeight="1">
      <c r="F26" s="225" t="s">
        <v>15</v>
      </c>
      <c r="L26" s="226">
        <v>0</v>
      </c>
      <c r="M26" s="227"/>
      <c r="N26" s="226">
        <v>0</v>
      </c>
    </row>
    <row r="27" spans="6:14" s="203" customFormat="1" ht="15" customHeight="1">
      <c r="F27" s="225" t="s">
        <v>16</v>
      </c>
      <c r="L27" s="226">
        <v>0</v>
      </c>
      <c r="M27" s="227"/>
      <c r="N27" s="226">
        <v>0</v>
      </c>
    </row>
    <row r="28" spans="4:14" s="203" customFormat="1" ht="15" customHeight="1">
      <c r="D28" s="223" t="s">
        <v>17</v>
      </c>
      <c r="E28" s="203" t="s">
        <v>18</v>
      </c>
      <c r="L28" s="10">
        <v>0</v>
      </c>
      <c r="M28" s="205"/>
      <c r="N28" s="10">
        <v>0</v>
      </c>
    </row>
    <row r="29" spans="6:14" s="203" customFormat="1" ht="15" customHeight="1">
      <c r="F29" s="225" t="s">
        <v>15</v>
      </c>
      <c r="L29" s="226">
        <v>0</v>
      </c>
      <c r="M29" s="227"/>
      <c r="N29" s="226">
        <v>0</v>
      </c>
    </row>
    <row r="30" spans="6:14" s="203" customFormat="1" ht="15" customHeight="1">
      <c r="F30" s="225" t="s">
        <v>16</v>
      </c>
      <c r="L30" s="226">
        <v>0</v>
      </c>
      <c r="M30" s="227"/>
      <c r="N30" s="226">
        <v>0</v>
      </c>
    </row>
    <row r="31" spans="12:14" s="203" customFormat="1" ht="12">
      <c r="L31" s="17"/>
      <c r="M31" s="205"/>
      <c r="N31" s="17"/>
    </row>
    <row r="32" spans="3:14" s="203" customFormat="1" ht="15" customHeight="1">
      <c r="C32" s="203" t="s">
        <v>20</v>
      </c>
      <c r="D32" s="203" t="s">
        <v>80</v>
      </c>
      <c r="F32" s="225"/>
      <c r="L32" s="17">
        <v>484.6448207323683</v>
      </c>
      <c r="M32" s="214"/>
      <c r="N32" s="17">
        <v>803.7716569327143</v>
      </c>
    </row>
    <row r="33" spans="2:15" s="203" customFormat="1" ht="7.5" customHeight="1">
      <c r="B33" s="202"/>
      <c r="L33" s="17"/>
      <c r="M33" s="205"/>
      <c r="N33" s="17"/>
      <c r="O33" s="206"/>
    </row>
    <row r="34" spans="2:15" s="203" customFormat="1" ht="12">
      <c r="B34" s="202"/>
      <c r="D34" s="223" t="s">
        <v>11</v>
      </c>
      <c r="E34" s="203" t="s">
        <v>21</v>
      </c>
      <c r="L34" s="10">
        <v>259.38754143892317</v>
      </c>
      <c r="M34" s="205"/>
      <c r="N34" s="10">
        <v>20.749534966881374</v>
      </c>
      <c r="O34" s="206"/>
    </row>
    <row r="35" spans="2:15" s="203" customFormat="1" ht="12">
      <c r="B35" s="202"/>
      <c r="D35" s="223" t="s">
        <v>13</v>
      </c>
      <c r="E35" s="203" t="s">
        <v>22</v>
      </c>
      <c r="L35" s="10">
        <v>1.7490910306031529</v>
      </c>
      <c r="M35" s="205"/>
      <c r="N35" s="10">
        <v>778.7908256768194</v>
      </c>
      <c r="O35" s="206"/>
    </row>
    <row r="36" spans="2:15" s="203" customFormat="1" ht="15.75" customHeight="1">
      <c r="B36" s="202"/>
      <c r="F36" s="225" t="s">
        <v>15</v>
      </c>
      <c r="L36" s="228">
        <v>1.7457010306031528</v>
      </c>
      <c r="M36" s="205"/>
      <c r="N36" s="228">
        <v>778.7908256768194</v>
      </c>
      <c r="O36" s="206"/>
    </row>
    <row r="37" spans="2:15" s="203" customFormat="1" ht="12">
      <c r="B37" s="202"/>
      <c r="F37" s="225" t="s">
        <v>16</v>
      </c>
      <c r="L37" s="228">
        <v>0.00339</v>
      </c>
      <c r="M37" s="205"/>
      <c r="N37" s="228">
        <v>0</v>
      </c>
      <c r="O37" s="206"/>
    </row>
    <row r="38" spans="2:15" s="203" customFormat="1" ht="12">
      <c r="B38" s="202"/>
      <c r="D38" s="223" t="s">
        <v>17</v>
      </c>
      <c r="E38" s="203" t="s">
        <v>23</v>
      </c>
      <c r="L38" s="10">
        <v>223.50818826284203</v>
      </c>
      <c r="M38" s="205"/>
      <c r="N38" s="10">
        <v>4.231296289013606</v>
      </c>
      <c r="O38" s="206"/>
    </row>
    <row r="39" spans="2:15" s="203" customFormat="1" ht="12">
      <c r="B39" s="202"/>
      <c r="F39" s="225" t="s">
        <v>15</v>
      </c>
      <c r="L39" s="228">
        <v>0.20838242091366266</v>
      </c>
      <c r="M39" s="205"/>
      <c r="N39" s="228">
        <v>0</v>
      </c>
      <c r="O39" s="206"/>
    </row>
    <row r="40" spans="2:15" s="203" customFormat="1" ht="12">
      <c r="B40" s="202"/>
      <c r="F40" s="225" t="s">
        <v>16</v>
      </c>
      <c r="L40" s="228">
        <v>223.29980584192836</v>
      </c>
      <c r="M40" s="205"/>
      <c r="N40" s="228">
        <v>4.231296289013606</v>
      </c>
      <c r="O40" s="206"/>
    </row>
    <row r="41" spans="2:15" s="203" customFormat="1" ht="7.5" customHeight="1">
      <c r="B41" s="202"/>
      <c r="L41" s="228"/>
      <c r="M41" s="205"/>
      <c r="N41" s="228"/>
      <c r="O41" s="206"/>
    </row>
    <row r="42" spans="2:15" s="203" customFormat="1" ht="12">
      <c r="B42" s="202"/>
      <c r="D42" s="223"/>
      <c r="L42" s="10"/>
      <c r="M42" s="229"/>
      <c r="N42" s="10"/>
      <c r="O42" s="206"/>
    </row>
    <row r="43" spans="2:15" s="203" customFormat="1" ht="7.5" customHeight="1">
      <c r="B43" s="202"/>
      <c r="L43" s="17"/>
      <c r="M43" s="205"/>
      <c r="N43" s="17"/>
      <c r="O43" s="206"/>
    </row>
    <row r="44" spans="2:16" s="203" customFormat="1" ht="12.75">
      <c r="B44" s="202">
        <v>2</v>
      </c>
      <c r="C44" s="221" t="s">
        <v>24</v>
      </c>
      <c r="L44" s="222">
        <v>7708.259003808765</v>
      </c>
      <c r="M44" s="205"/>
      <c r="N44" s="222">
        <v>0</v>
      </c>
      <c r="O44" s="206"/>
      <c r="P44" s="230"/>
    </row>
    <row r="46" spans="2:16" s="203" customFormat="1" ht="12.75">
      <c r="B46" s="202">
        <v>3</v>
      </c>
      <c r="C46" s="221" t="s">
        <v>25</v>
      </c>
      <c r="L46" s="222">
        <v>14932.53361389241</v>
      </c>
      <c r="M46" s="205"/>
      <c r="N46" s="222">
        <v>0</v>
      </c>
      <c r="O46" s="206"/>
      <c r="P46" s="230"/>
    </row>
    <row r="47" spans="2:16" s="203" customFormat="1" ht="12.75">
      <c r="B47" s="202"/>
      <c r="C47" s="221"/>
      <c r="L47" s="10"/>
      <c r="M47" s="205"/>
      <c r="N47" s="10"/>
      <c r="O47" s="206"/>
      <c r="P47" s="230"/>
    </row>
    <row r="48" spans="2:16" s="203" customFormat="1" ht="12.75">
      <c r="B48" s="202">
        <v>4</v>
      </c>
      <c r="C48" s="221" t="s">
        <v>26</v>
      </c>
      <c r="H48" s="207"/>
      <c r="I48" s="203" t="s">
        <v>27</v>
      </c>
      <c r="L48" s="222">
        <v>12885.574380602991</v>
      </c>
      <c r="M48" s="205"/>
      <c r="N48" s="222">
        <v>0</v>
      </c>
      <c r="O48" s="206"/>
      <c r="P48" s="230"/>
    </row>
    <row r="49" spans="2:16" s="203" customFormat="1" ht="12.75">
      <c r="B49" s="202"/>
      <c r="C49" s="217"/>
      <c r="H49" s="207"/>
      <c r="I49" s="203" t="s">
        <v>28</v>
      </c>
      <c r="L49" s="231">
        <v>9975238.551</v>
      </c>
      <c r="M49" s="205"/>
      <c r="N49" s="231">
        <v>0</v>
      </c>
      <c r="O49" s="206"/>
      <c r="P49" s="232"/>
    </row>
    <row r="50" spans="2:15" s="203" customFormat="1" ht="12.75">
      <c r="B50" s="202"/>
      <c r="C50" s="217"/>
      <c r="L50" s="10"/>
      <c r="M50" s="205"/>
      <c r="N50" s="10"/>
      <c r="O50" s="206"/>
    </row>
    <row r="51" spans="2:16" s="203" customFormat="1" ht="12.75">
      <c r="B51" s="202">
        <v>5</v>
      </c>
      <c r="C51" s="221" t="s">
        <v>109</v>
      </c>
      <c r="G51" s="207"/>
      <c r="L51" s="222">
        <v>12483.251506992878</v>
      </c>
      <c r="M51" s="205"/>
      <c r="N51" s="222">
        <v>13289.30796409646</v>
      </c>
      <c r="O51" s="206"/>
      <c r="P51" s="233"/>
    </row>
    <row r="52" spans="2:15" s="203" customFormat="1" ht="7.5" customHeight="1">
      <c r="B52" s="202"/>
      <c r="C52" s="210"/>
      <c r="G52" s="207"/>
      <c r="L52" s="17"/>
      <c r="M52" s="205"/>
      <c r="N52" s="17"/>
      <c r="O52" s="206"/>
    </row>
    <row r="53" spans="2:16" s="203" customFormat="1" ht="15.75" customHeight="1">
      <c r="B53" s="202"/>
      <c r="C53" s="210"/>
      <c r="E53" s="234" t="s">
        <v>29</v>
      </c>
      <c r="F53" s="203" t="s">
        <v>82</v>
      </c>
      <c r="G53" s="207"/>
      <c r="L53" s="28">
        <v>0</v>
      </c>
      <c r="M53" s="205"/>
      <c r="N53" s="28">
        <v>0</v>
      </c>
      <c r="O53" s="206"/>
      <c r="P53" s="232"/>
    </row>
    <row r="54" spans="2:16" s="203" customFormat="1" ht="15.75" customHeight="1">
      <c r="B54" s="202"/>
      <c r="C54" s="210"/>
      <c r="F54" s="203" t="s">
        <v>157</v>
      </c>
      <c r="G54" s="207"/>
      <c r="L54" s="10">
        <v>2936.38349953753</v>
      </c>
      <c r="M54" s="205"/>
      <c r="N54" s="10">
        <v>-219.595305083139</v>
      </c>
      <c r="O54" s="206"/>
      <c r="P54" s="232"/>
    </row>
    <row r="55" spans="2:16" s="203" customFormat="1" ht="15.75" customHeight="1">
      <c r="B55" s="202"/>
      <c r="C55" s="210"/>
      <c r="G55" s="207" t="s">
        <v>30</v>
      </c>
      <c r="L55" s="226">
        <v>2792.55294882064</v>
      </c>
      <c r="M55" s="227"/>
      <c r="N55" s="226">
        <v>-176.76552904758404</v>
      </c>
      <c r="O55" s="206"/>
      <c r="P55" s="232"/>
    </row>
    <row r="56" spans="2:15" s="203" customFormat="1" ht="15.75" customHeight="1">
      <c r="B56" s="202"/>
      <c r="C56" s="210"/>
      <c r="F56" s="203" t="s">
        <v>31</v>
      </c>
      <c r="G56" s="207"/>
      <c r="L56" s="10">
        <v>9546.868007455349</v>
      </c>
      <c r="M56" s="205"/>
      <c r="N56" s="10">
        <v>13508.9032691796</v>
      </c>
      <c r="O56" s="206"/>
    </row>
    <row r="57" spans="7:16" s="235" customFormat="1" ht="15.75" customHeight="1">
      <c r="G57" s="207" t="s">
        <v>30</v>
      </c>
      <c r="L57" s="226">
        <v>4050.3385161319598</v>
      </c>
      <c r="M57" s="236"/>
      <c r="N57" s="226">
        <v>6974.20229370418</v>
      </c>
      <c r="O57" s="220"/>
      <c r="P57" s="217"/>
    </row>
    <row r="58" spans="2:15" s="203" customFormat="1" ht="9" customHeight="1">
      <c r="B58" s="202"/>
      <c r="L58" s="10"/>
      <c r="M58" s="205"/>
      <c r="N58" s="10"/>
      <c r="O58" s="206"/>
    </row>
    <row r="59" spans="2:15" s="203" customFormat="1" ht="54.75" customHeight="1">
      <c r="B59" s="198" t="s">
        <v>32</v>
      </c>
      <c r="C59" s="197" t="s">
        <v>33</v>
      </c>
      <c r="L59" s="17">
        <v>0</v>
      </c>
      <c r="M59" s="214"/>
      <c r="N59" s="17">
        <v>0</v>
      </c>
      <c r="O59" s="206"/>
    </row>
    <row r="60" spans="2:15" s="203" customFormat="1" ht="12">
      <c r="B60" s="202"/>
      <c r="E60" s="234" t="s">
        <v>29</v>
      </c>
      <c r="G60" s="237" t="s">
        <v>105</v>
      </c>
      <c r="H60" s="237"/>
      <c r="I60" s="237"/>
      <c r="J60" s="237"/>
      <c r="K60" s="237"/>
      <c r="L60" s="238">
        <v>0</v>
      </c>
      <c r="M60" s="239"/>
      <c r="N60" s="238">
        <v>0</v>
      </c>
      <c r="O60" s="206"/>
    </row>
    <row r="61" spans="2:15" s="203" customFormat="1" ht="12">
      <c r="B61" s="202"/>
      <c r="G61" s="237" t="s">
        <v>75</v>
      </c>
      <c r="H61" s="237"/>
      <c r="I61" s="237"/>
      <c r="J61" s="237"/>
      <c r="K61" s="237"/>
      <c r="L61" s="238">
        <v>0</v>
      </c>
      <c r="M61" s="239"/>
      <c r="N61" s="238">
        <v>0</v>
      </c>
      <c r="O61" s="206"/>
    </row>
    <row r="62" spans="2:15" s="203" customFormat="1" ht="12">
      <c r="B62" s="202"/>
      <c r="G62" s="237" t="s">
        <v>180</v>
      </c>
      <c r="H62" s="237"/>
      <c r="I62" s="237"/>
      <c r="J62" s="237"/>
      <c r="K62" s="237"/>
      <c r="L62" s="238">
        <v>0</v>
      </c>
      <c r="M62" s="238"/>
      <c r="N62" s="238">
        <v>0</v>
      </c>
      <c r="O62" s="206"/>
    </row>
    <row r="63" spans="2:15" s="203" customFormat="1" ht="12">
      <c r="B63" s="202"/>
      <c r="G63" s="237"/>
      <c r="H63" s="237"/>
      <c r="I63" s="237"/>
      <c r="J63" s="237"/>
      <c r="K63" s="237"/>
      <c r="L63" s="238"/>
      <c r="M63" s="238"/>
      <c r="N63" s="240"/>
      <c r="O63" s="206"/>
    </row>
    <row r="64" spans="2:15" s="203" customFormat="1" ht="12">
      <c r="B64" s="202"/>
      <c r="G64" s="237"/>
      <c r="H64" s="237"/>
      <c r="I64" s="237"/>
      <c r="J64" s="237"/>
      <c r="K64" s="237"/>
      <c r="L64" s="238"/>
      <c r="M64" s="238"/>
      <c r="N64" s="240"/>
      <c r="O64" s="206"/>
    </row>
    <row r="65" spans="1:14" s="203" customFormat="1" ht="12.75">
      <c r="A65" s="197"/>
      <c r="B65" s="202"/>
      <c r="G65" s="237"/>
      <c r="H65" s="237"/>
      <c r="I65" s="237"/>
      <c r="J65" s="237"/>
      <c r="K65" s="237"/>
      <c r="L65" s="238"/>
      <c r="M65" s="238"/>
      <c r="N65" s="240"/>
    </row>
    <row r="66" spans="1:14" s="203" customFormat="1" ht="12.75">
      <c r="A66" s="197"/>
      <c r="B66" s="202"/>
      <c r="G66" s="237"/>
      <c r="H66" s="237"/>
      <c r="I66" s="237"/>
      <c r="J66" s="237"/>
      <c r="K66" s="237"/>
      <c r="L66" s="238"/>
      <c r="M66" s="238"/>
      <c r="N66" s="240"/>
    </row>
    <row r="67" spans="1:14" s="203" customFormat="1" ht="12.75">
      <c r="A67" s="197"/>
      <c r="B67" s="202"/>
      <c r="G67" s="237"/>
      <c r="H67" s="237"/>
      <c r="I67" s="237"/>
      <c r="J67" s="237"/>
      <c r="K67" s="237"/>
      <c r="L67" s="238"/>
      <c r="M67" s="238"/>
      <c r="N67" s="240"/>
    </row>
    <row r="68" spans="1:14" s="203" customFormat="1" ht="12.75">
      <c r="A68" s="213" t="s">
        <v>76</v>
      </c>
      <c r="B68" s="202"/>
      <c r="L68" s="10"/>
      <c r="M68" s="205"/>
      <c r="N68" s="204" t="s">
        <v>1</v>
      </c>
    </row>
    <row r="70" spans="1:14" s="203" customFormat="1" ht="12.75">
      <c r="A70" s="207"/>
      <c r="B70" s="202"/>
      <c r="C70" s="241" t="s">
        <v>161</v>
      </c>
      <c r="D70" s="209">
        <v>41729</v>
      </c>
      <c r="L70" s="211" t="s">
        <v>2</v>
      </c>
      <c r="M70" s="212"/>
      <c r="N70" s="211" t="s">
        <v>3</v>
      </c>
    </row>
    <row r="72" spans="1:14" s="203" customFormat="1" ht="12.75">
      <c r="A72" s="197"/>
      <c r="B72" s="242">
        <v>1</v>
      </c>
      <c r="C72" s="221" t="s">
        <v>34</v>
      </c>
      <c r="I72" s="210" t="s">
        <v>35</v>
      </c>
      <c r="J72" s="206"/>
      <c r="K72" s="206"/>
      <c r="L72" s="222">
        <v>0</v>
      </c>
      <c r="M72" s="243"/>
      <c r="N72" s="222">
        <v>-19081.764550651984</v>
      </c>
    </row>
    <row r="73" spans="1:14" s="203" customFormat="1" ht="12.75">
      <c r="A73" s="197"/>
      <c r="B73" s="202"/>
      <c r="C73" s="210"/>
      <c r="D73" s="207"/>
      <c r="I73" s="206"/>
      <c r="L73" s="10"/>
      <c r="M73" s="243"/>
      <c r="N73" s="10"/>
    </row>
    <row r="74" spans="1:14" s="203" customFormat="1" ht="12.75">
      <c r="A74" s="197"/>
      <c r="B74" s="202"/>
      <c r="I74" s="203" t="s">
        <v>29</v>
      </c>
      <c r="J74" s="244" t="s">
        <v>36</v>
      </c>
      <c r="K74" s="244"/>
      <c r="L74" s="10">
        <v>0</v>
      </c>
      <c r="M74" s="243"/>
      <c r="N74" s="10">
        <v>-6076.499895716255</v>
      </c>
    </row>
    <row r="75" spans="1:14" s="203" customFormat="1" ht="12.75">
      <c r="A75" s="197"/>
      <c r="B75" s="202"/>
      <c r="I75" s="206"/>
      <c r="J75" s="245" t="s">
        <v>37</v>
      </c>
      <c r="K75" s="245"/>
      <c r="L75" s="10">
        <v>0</v>
      </c>
      <c r="M75" s="243"/>
      <c r="N75" s="10">
        <v>-6189.275400681579</v>
      </c>
    </row>
    <row r="76" spans="1:14" s="203" customFormat="1" ht="12.75">
      <c r="A76" s="197"/>
      <c r="B76" s="202"/>
      <c r="I76" s="206"/>
      <c r="J76" s="244" t="s">
        <v>38</v>
      </c>
      <c r="K76" s="244"/>
      <c r="L76" s="10">
        <v>0</v>
      </c>
      <c r="M76" s="243"/>
      <c r="N76" s="10">
        <v>-6815.989254254149</v>
      </c>
    </row>
    <row r="77" spans="1:14" s="203" customFormat="1" ht="12.75" customHeight="1">
      <c r="A77" s="197"/>
      <c r="B77" s="202"/>
      <c r="L77" s="28"/>
      <c r="M77" s="243"/>
      <c r="N77" s="28"/>
    </row>
    <row r="78" spans="1:14" s="203" customFormat="1" ht="12.75">
      <c r="A78" s="197"/>
      <c r="B78" s="242">
        <v>2</v>
      </c>
      <c r="C78" s="221" t="s">
        <v>39</v>
      </c>
      <c r="I78" s="206"/>
      <c r="J78" s="206"/>
      <c r="K78" s="206"/>
      <c r="L78" s="10"/>
      <c r="M78" s="243"/>
      <c r="N78" s="10"/>
    </row>
    <row r="79" spans="1:14" s="203" customFormat="1" ht="12.75">
      <c r="A79" s="197"/>
      <c r="B79" s="242"/>
      <c r="C79" s="221" t="s">
        <v>40</v>
      </c>
      <c r="I79" s="206"/>
      <c r="J79" s="206"/>
      <c r="K79" s="206"/>
      <c r="L79" s="222">
        <v>-13743.722494170666</v>
      </c>
      <c r="M79" s="243"/>
      <c r="N79" s="222">
        <v>-2717.1780360237617</v>
      </c>
    </row>
    <row r="80" spans="1:14" s="203" customFormat="1" ht="12.75" customHeight="1">
      <c r="A80" s="197"/>
      <c r="B80" s="242"/>
      <c r="C80" s="221" t="s">
        <v>41</v>
      </c>
      <c r="D80" s="207"/>
      <c r="I80" s="206"/>
      <c r="J80" s="206"/>
      <c r="K80" s="206"/>
      <c r="L80" s="10"/>
      <c r="M80" s="243"/>
      <c r="N80" s="10"/>
    </row>
    <row r="81" spans="2:14" s="203" customFormat="1" ht="12.75">
      <c r="B81" s="202"/>
      <c r="C81" s="203" t="s">
        <v>8</v>
      </c>
      <c r="D81" s="203" t="s">
        <v>42</v>
      </c>
      <c r="I81" s="210" t="s">
        <v>35</v>
      </c>
      <c r="J81" s="206"/>
      <c r="K81" s="206"/>
      <c r="L81" s="222">
        <v>-21057.897931616317</v>
      </c>
      <c r="M81" s="246"/>
      <c r="N81" s="222">
        <v>-2732.2116318549315</v>
      </c>
    </row>
    <row r="82" spans="2:14" s="203" customFormat="1" ht="9" customHeight="1">
      <c r="B82" s="202"/>
      <c r="I82" s="206"/>
      <c r="L82" s="10"/>
      <c r="M82" s="243"/>
      <c r="N82" s="10"/>
    </row>
    <row r="83" spans="9:14" s="203" customFormat="1" ht="12">
      <c r="I83" s="203" t="s">
        <v>29</v>
      </c>
      <c r="J83" s="244" t="s">
        <v>36</v>
      </c>
      <c r="K83" s="244"/>
      <c r="L83" s="10">
        <v>-6086.98424057244</v>
      </c>
      <c r="M83" s="243"/>
      <c r="N83" s="10">
        <v>-990.2970268963139</v>
      </c>
    </row>
    <row r="84" spans="9:14" s="203" customFormat="1" ht="12">
      <c r="I84" s="206"/>
      <c r="J84" s="245" t="s">
        <v>37</v>
      </c>
      <c r="K84" s="245"/>
      <c r="L84" s="10">
        <v>-1169.9544976861798</v>
      </c>
      <c r="M84" s="243"/>
      <c r="N84" s="10">
        <v>-1327.8822247680203</v>
      </c>
    </row>
    <row r="85" spans="9:14" s="203" customFormat="1" ht="12">
      <c r="I85" s="206"/>
      <c r="J85" s="244" t="s">
        <v>38</v>
      </c>
      <c r="K85" s="244"/>
      <c r="L85" s="10">
        <v>-13800.959193357698</v>
      </c>
      <c r="M85" s="243"/>
      <c r="N85" s="10">
        <v>-414.032380190597</v>
      </c>
    </row>
    <row r="86" spans="9:14" s="203" customFormat="1" ht="13.5" customHeight="1">
      <c r="I86" s="206"/>
      <c r="J86" s="244"/>
      <c r="K86" s="244"/>
      <c r="L86" s="10"/>
      <c r="M86" s="243"/>
      <c r="N86" s="10"/>
    </row>
    <row r="87" spans="3:14" s="203" customFormat="1" ht="12.75">
      <c r="C87" s="203" t="s">
        <v>20</v>
      </c>
      <c r="D87" s="203" t="s">
        <v>43</v>
      </c>
      <c r="I87" s="210" t="s">
        <v>44</v>
      </c>
      <c r="J87" s="206"/>
      <c r="K87" s="206"/>
      <c r="L87" s="222">
        <v>7314.175437445653</v>
      </c>
      <c r="M87" s="243"/>
      <c r="N87" s="222">
        <v>15.0335958311695</v>
      </c>
    </row>
    <row r="88" spans="9:14" s="203" customFormat="1" ht="9" customHeight="1">
      <c r="I88" s="206"/>
      <c r="L88" s="10"/>
      <c r="M88" s="243"/>
      <c r="N88" s="10"/>
    </row>
    <row r="89" spans="9:14" s="203" customFormat="1" ht="12">
      <c r="I89" s="203" t="s">
        <v>29</v>
      </c>
      <c r="J89" s="244" t="s">
        <v>36</v>
      </c>
      <c r="K89" s="244"/>
      <c r="L89" s="10">
        <v>883.515858333333</v>
      </c>
      <c r="M89" s="243"/>
      <c r="N89" s="10">
        <v>9.472795831169499</v>
      </c>
    </row>
    <row r="90" spans="9:14" s="203" customFormat="1" ht="12">
      <c r="I90" s="206"/>
      <c r="J90" s="245" t="s">
        <v>37</v>
      </c>
      <c r="K90" s="245"/>
      <c r="L90" s="10">
        <v>1200.55177</v>
      </c>
      <c r="M90" s="243"/>
      <c r="N90" s="10">
        <v>0</v>
      </c>
    </row>
    <row r="91" spans="9:14" s="203" customFormat="1" ht="12">
      <c r="I91" s="206"/>
      <c r="J91" s="244" t="s">
        <v>38</v>
      </c>
      <c r="K91" s="244"/>
      <c r="L91" s="10">
        <v>5230.10780911232</v>
      </c>
      <c r="M91" s="243"/>
      <c r="N91" s="10">
        <v>5.5608</v>
      </c>
    </row>
    <row r="92" spans="9:14" s="203" customFormat="1" ht="12" customHeight="1">
      <c r="I92" s="206"/>
      <c r="J92" s="206"/>
      <c r="K92" s="206"/>
      <c r="L92" s="10"/>
      <c r="M92" s="243"/>
      <c r="N92" s="10"/>
    </row>
    <row r="93" spans="2:14" s="203" customFormat="1" ht="12.75">
      <c r="B93" s="242">
        <v>3</v>
      </c>
      <c r="C93" s="221" t="s">
        <v>121</v>
      </c>
      <c r="L93" s="222">
        <v>-6235.933885241159</v>
      </c>
      <c r="M93" s="246"/>
      <c r="N93" s="222">
        <v>0</v>
      </c>
    </row>
    <row r="94" spans="3:14" s="203" customFormat="1" ht="35.25" customHeight="1">
      <c r="C94" s="203" t="s">
        <v>122</v>
      </c>
      <c r="I94" s="210" t="s">
        <v>44</v>
      </c>
      <c r="J94" s="206"/>
      <c r="K94" s="206"/>
      <c r="L94" s="17">
        <v>-6215.869286241159</v>
      </c>
      <c r="M94" s="247"/>
      <c r="N94" s="17">
        <v>0</v>
      </c>
    </row>
    <row r="95" spans="9:14" s="203" customFormat="1" ht="18.75" customHeight="1">
      <c r="I95" s="203" t="s">
        <v>29</v>
      </c>
      <c r="J95" s="244" t="s">
        <v>36</v>
      </c>
      <c r="L95" s="10">
        <v>-4934.24584570093</v>
      </c>
      <c r="M95" s="205"/>
      <c r="N95" s="10">
        <v>0</v>
      </c>
    </row>
    <row r="96" spans="10:14" s="203" customFormat="1" ht="12">
      <c r="J96" s="245" t="s">
        <v>37</v>
      </c>
      <c r="L96" s="10">
        <v>-1281.6234405402301</v>
      </c>
      <c r="M96" s="205"/>
      <c r="N96" s="10">
        <v>0</v>
      </c>
    </row>
    <row r="97" spans="1:14" s="203" customFormat="1" ht="12.75">
      <c r="A97" s="197"/>
      <c r="J97" s="244" t="s">
        <v>38</v>
      </c>
      <c r="L97" s="10">
        <v>0</v>
      </c>
      <c r="M97" s="205"/>
      <c r="N97" s="10">
        <v>0</v>
      </c>
    </row>
    <row r="98" spans="1:14" s="203" customFormat="1" ht="9" customHeight="1">
      <c r="A98" s="197"/>
      <c r="B98" s="202"/>
      <c r="L98" s="10"/>
      <c r="M98" s="205"/>
      <c r="N98" s="10"/>
    </row>
    <row r="99" spans="1:14" s="203" customFormat="1" ht="12.75">
      <c r="A99" s="197"/>
      <c r="B99" s="202"/>
      <c r="C99" s="203" t="s">
        <v>123</v>
      </c>
      <c r="H99" s="223"/>
      <c r="I99" s="210" t="s">
        <v>44</v>
      </c>
      <c r="J99" s="206"/>
      <c r="K99" s="206"/>
      <c r="L99" s="17">
        <v>0</v>
      </c>
      <c r="M99" s="247"/>
      <c r="N99" s="17">
        <v>0</v>
      </c>
    </row>
    <row r="100" spans="1:14" s="203" customFormat="1" ht="19.5" customHeight="1">
      <c r="A100" s="197"/>
      <c r="I100" s="203" t="s">
        <v>29</v>
      </c>
      <c r="J100" s="244" t="s">
        <v>36</v>
      </c>
      <c r="L100" s="10">
        <v>0</v>
      </c>
      <c r="M100" s="205"/>
      <c r="N100" s="10">
        <v>0</v>
      </c>
    </row>
    <row r="101" spans="1:14" s="203" customFormat="1" ht="12.75">
      <c r="A101" s="197"/>
      <c r="B101" s="202"/>
      <c r="J101" s="245" t="s">
        <v>37</v>
      </c>
      <c r="L101" s="10">
        <v>0</v>
      </c>
      <c r="M101" s="205"/>
      <c r="N101" s="10">
        <v>0</v>
      </c>
    </row>
    <row r="102" spans="1:14" s="203" customFormat="1" ht="12.75">
      <c r="A102" s="248"/>
      <c r="B102" s="206"/>
      <c r="C102" s="206"/>
      <c r="D102" s="206"/>
      <c r="E102" s="206"/>
      <c r="F102" s="206"/>
      <c r="G102" s="206"/>
      <c r="H102" s="206"/>
      <c r="J102" s="244" t="s">
        <v>38</v>
      </c>
      <c r="L102" s="10">
        <v>0</v>
      </c>
      <c r="M102" s="205"/>
      <c r="N102" s="10">
        <v>0</v>
      </c>
    </row>
    <row r="103" spans="1:14" s="203" customFormat="1" ht="12.75">
      <c r="A103" s="248"/>
      <c r="B103" s="206"/>
      <c r="C103" s="206"/>
      <c r="D103" s="206"/>
      <c r="E103" s="206"/>
      <c r="F103" s="206"/>
      <c r="G103" s="206"/>
      <c r="H103" s="206"/>
      <c r="J103" s="244"/>
      <c r="L103" s="10"/>
      <c r="M103" s="205"/>
      <c r="N103" s="10"/>
    </row>
    <row r="104" spans="1:14" s="203" customFormat="1" ht="12.75">
      <c r="A104" s="248"/>
      <c r="B104" s="206"/>
      <c r="C104" s="203" t="s">
        <v>124</v>
      </c>
      <c r="H104" s="203" t="s">
        <v>112</v>
      </c>
      <c r="I104" s="210" t="s">
        <v>44</v>
      </c>
      <c r="J104" s="206"/>
      <c r="K104" s="206"/>
      <c r="L104" s="17">
        <v>-1530.546444</v>
      </c>
      <c r="M104" s="247"/>
      <c r="N104" s="17">
        <v>0</v>
      </c>
    </row>
    <row r="105" spans="1:14" s="203" customFormat="1" ht="12.75">
      <c r="A105" s="248"/>
      <c r="B105" s="206"/>
      <c r="I105" s="203" t="s">
        <v>29</v>
      </c>
      <c r="J105" s="244" t="s">
        <v>36</v>
      </c>
      <c r="L105" s="10">
        <v>-1530.546444</v>
      </c>
      <c r="M105" s="205"/>
      <c r="N105" s="10">
        <v>0</v>
      </c>
    </row>
    <row r="106" spans="1:14" s="203" customFormat="1" ht="12.75">
      <c r="A106" s="248"/>
      <c r="B106" s="206"/>
      <c r="J106" s="245" t="s">
        <v>37</v>
      </c>
      <c r="L106" s="10">
        <v>0</v>
      </c>
      <c r="M106" s="205"/>
      <c r="N106" s="10">
        <v>0</v>
      </c>
    </row>
    <row r="107" spans="1:14" s="203" customFormat="1" ht="12.75">
      <c r="A107" s="248"/>
      <c r="B107" s="206"/>
      <c r="J107" s="244" t="s">
        <v>38</v>
      </c>
      <c r="L107" s="10">
        <v>0</v>
      </c>
      <c r="M107" s="205"/>
      <c r="N107" s="10">
        <v>0</v>
      </c>
    </row>
    <row r="108" spans="1:14" s="203" customFormat="1" ht="12.75">
      <c r="A108" s="248"/>
      <c r="B108" s="206"/>
      <c r="L108" s="10"/>
      <c r="M108" s="205"/>
      <c r="N108" s="10"/>
    </row>
    <row r="109" spans="1:14" s="203" customFormat="1" ht="12.75">
      <c r="A109" s="248"/>
      <c r="B109" s="206"/>
      <c r="C109" s="203" t="s">
        <v>125</v>
      </c>
      <c r="H109" s="223" t="s">
        <v>126</v>
      </c>
      <c r="I109" s="210" t="s">
        <v>44</v>
      </c>
      <c r="J109" s="206"/>
      <c r="K109" s="206"/>
      <c r="L109" s="17">
        <v>1510.481845</v>
      </c>
      <c r="M109" s="247"/>
      <c r="N109" s="17">
        <v>0</v>
      </c>
    </row>
    <row r="110" spans="1:14" s="203" customFormat="1" ht="12.75">
      <c r="A110" s="248"/>
      <c r="B110" s="206"/>
      <c r="I110" s="203" t="s">
        <v>29</v>
      </c>
      <c r="J110" s="244" t="s">
        <v>36</v>
      </c>
      <c r="L110" s="10">
        <v>1510.481845</v>
      </c>
      <c r="M110" s="205"/>
      <c r="N110" s="10">
        <v>0</v>
      </c>
    </row>
    <row r="111" spans="1:14" s="203" customFormat="1" ht="12.75">
      <c r="A111" s="248"/>
      <c r="B111" s="206"/>
      <c r="J111" s="245" t="s">
        <v>37</v>
      </c>
      <c r="L111" s="10">
        <v>0</v>
      </c>
      <c r="M111" s="205"/>
      <c r="N111" s="10">
        <v>0</v>
      </c>
    </row>
    <row r="112" spans="1:14" s="203" customFormat="1" ht="12.75">
      <c r="A112" s="248"/>
      <c r="B112" s="206"/>
      <c r="C112" s="206"/>
      <c r="D112" s="206"/>
      <c r="E112" s="206"/>
      <c r="F112" s="206"/>
      <c r="G112" s="206"/>
      <c r="H112" s="206"/>
      <c r="J112" s="244" t="s">
        <v>38</v>
      </c>
      <c r="L112" s="10">
        <v>0</v>
      </c>
      <c r="M112" s="205"/>
      <c r="N112" s="10">
        <v>0</v>
      </c>
    </row>
    <row r="113" spans="1:14" s="203" customFormat="1" ht="42" customHeight="1">
      <c r="A113" s="197"/>
      <c r="B113" s="213" t="s">
        <v>45</v>
      </c>
      <c r="L113" s="17">
        <v>-19979.656379411826</v>
      </c>
      <c r="M113" s="247"/>
      <c r="N113" s="17">
        <v>-21798.94258667575</v>
      </c>
    </row>
    <row r="114" spans="1:14" s="203" customFormat="1" ht="12.75">
      <c r="A114" s="197"/>
      <c r="B114" s="213"/>
      <c r="L114" s="222"/>
      <c r="M114" s="249"/>
      <c r="N114" s="222"/>
    </row>
    <row r="115" spans="1:14" s="203" customFormat="1" ht="12.75">
      <c r="A115" s="197"/>
      <c r="B115" s="197"/>
      <c r="L115" s="10"/>
      <c r="M115" s="205"/>
      <c r="N115" s="10"/>
    </row>
    <row r="116" spans="1:14" s="203" customFormat="1" ht="12.75">
      <c r="A116" s="197"/>
      <c r="L116" s="10"/>
      <c r="M116" s="205"/>
      <c r="N116" s="10"/>
    </row>
    <row r="117" spans="1:14" s="203" customFormat="1" ht="17.25" customHeight="1">
      <c r="A117" s="197"/>
      <c r="L117" s="10"/>
      <c r="M117" s="205"/>
      <c r="N117" s="10"/>
    </row>
    <row r="118" spans="1:14" s="203" customFormat="1" ht="12.75">
      <c r="A118" s="213" t="s">
        <v>78</v>
      </c>
      <c r="L118" s="10"/>
      <c r="M118" s="205"/>
      <c r="N118" s="10"/>
    </row>
    <row r="120" spans="1:14" s="203" customFormat="1" ht="12.75">
      <c r="A120" s="207"/>
      <c r="B120" s="207"/>
      <c r="C120" s="241" t="s">
        <v>161</v>
      </c>
      <c r="D120" s="209">
        <v>41729</v>
      </c>
      <c r="I120" s="250" t="s">
        <v>1</v>
      </c>
      <c r="L120" s="211" t="s">
        <v>2</v>
      </c>
      <c r="M120" s="212"/>
      <c r="N120" s="211" t="s">
        <v>3</v>
      </c>
    </row>
    <row r="121" spans="1:14" s="203" customFormat="1" ht="12.75">
      <c r="A121" s="197"/>
      <c r="B121" s="202"/>
      <c r="I121" s="210"/>
      <c r="J121" s="210"/>
      <c r="K121" s="210"/>
      <c r="L121" s="205"/>
      <c r="M121" s="205"/>
      <c r="N121" s="205"/>
    </row>
    <row r="122" spans="1:14" s="203" customFormat="1" ht="12.75">
      <c r="A122" s="197"/>
      <c r="B122" s="242">
        <v>1</v>
      </c>
      <c r="C122" s="251" t="s">
        <v>46</v>
      </c>
      <c r="I122" s="206"/>
      <c r="J122" s="206"/>
      <c r="K122" s="206"/>
      <c r="L122" s="222">
        <v>0</v>
      </c>
      <c r="M122" s="205"/>
      <c r="N122" s="222">
        <v>0</v>
      </c>
    </row>
    <row r="123" spans="1:14" s="203" customFormat="1" ht="12.75">
      <c r="A123" s="197"/>
      <c r="B123" s="202"/>
      <c r="I123" s="206"/>
      <c r="J123" s="206"/>
      <c r="K123" s="206"/>
      <c r="L123" s="10"/>
      <c r="M123" s="243"/>
      <c r="N123" s="10"/>
    </row>
    <row r="124" spans="1:14" s="203" customFormat="1" ht="12.75">
      <c r="A124" s="197"/>
      <c r="B124" s="202"/>
      <c r="C124" s="203" t="s">
        <v>8</v>
      </c>
      <c r="D124" s="203" t="s">
        <v>47</v>
      </c>
      <c r="I124" s="206"/>
      <c r="J124" s="206"/>
      <c r="K124" s="206"/>
      <c r="L124" s="12">
        <v>0</v>
      </c>
      <c r="M124" s="252"/>
      <c r="N124" s="12">
        <v>0</v>
      </c>
    </row>
    <row r="125" spans="1:14" s="203" customFormat="1" ht="12.75">
      <c r="A125" s="197"/>
      <c r="B125" s="202"/>
      <c r="C125" s="203" t="s">
        <v>20</v>
      </c>
      <c r="D125" s="203" t="s">
        <v>48</v>
      </c>
      <c r="I125" s="253"/>
      <c r="J125" s="206"/>
      <c r="K125" s="206"/>
      <c r="L125" s="12">
        <v>0</v>
      </c>
      <c r="M125" s="252"/>
      <c r="N125" s="12">
        <v>0</v>
      </c>
    </row>
    <row r="126" spans="1:14" s="203" customFormat="1" ht="12.75">
      <c r="A126" s="197"/>
      <c r="B126" s="202"/>
      <c r="I126" s="206"/>
      <c r="J126" s="206"/>
      <c r="K126" s="206"/>
      <c r="L126" s="10"/>
      <c r="M126" s="243"/>
      <c r="N126" s="10"/>
    </row>
    <row r="127" spans="1:14" s="203" customFormat="1" ht="12.75">
      <c r="A127" s="197"/>
      <c r="B127" s="202"/>
      <c r="I127" s="206"/>
      <c r="J127" s="206"/>
      <c r="K127" s="206"/>
      <c r="L127" s="10"/>
      <c r="M127" s="243"/>
      <c r="N127" s="10"/>
    </row>
    <row r="128" spans="1:14" s="203" customFormat="1" ht="12.75">
      <c r="A128" s="197"/>
      <c r="B128" s="242">
        <v>2</v>
      </c>
      <c r="C128" s="221" t="s">
        <v>49</v>
      </c>
      <c r="I128" s="206"/>
      <c r="J128" s="206"/>
      <c r="K128" s="206"/>
      <c r="L128" s="222">
        <v>0</v>
      </c>
      <c r="M128" s="247"/>
      <c r="N128" s="222">
        <v>0</v>
      </c>
    </row>
    <row r="129" spans="2:13" ht="12.75">
      <c r="B129" s="242"/>
      <c r="C129" s="221" t="s">
        <v>41</v>
      </c>
      <c r="G129" s="207"/>
      <c r="I129" s="206"/>
      <c r="J129" s="206"/>
      <c r="K129" s="206"/>
      <c r="M129" s="243"/>
    </row>
    <row r="130" spans="9:16" ht="12.75">
      <c r="I130" s="206"/>
      <c r="J130" s="206"/>
      <c r="K130" s="206"/>
      <c r="M130" s="243"/>
      <c r="P130" s="223"/>
    </row>
    <row r="131" spans="2:16" ht="12.75">
      <c r="B131" s="242">
        <v>3</v>
      </c>
      <c r="C131" s="221" t="s">
        <v>50</v>
      </c>
      <c r="J131" s="253" t="s">
        <v>51</v>
      </c>
      <c r="K131" s="253"/>
      <c r="L131" s="222">
        <v>0</v>
      </c>
      <c r="M131" s="243"/>
      <c r="N131" s="222">
        <v>0</v>
      </c>
      <c r="P131" s="232"/>
    </row>
    <row r="132" spans="1:17" s="217" customFormat="1" ht="15">
      <c r="A132" s="199"/>
      <c r="E132" s="254"/>
      <c r="J132" s="255"/>
      <c r="K132" s="255"/>
      <c r="L132" s="10"/>
      <c r="M132" s="256"/>
      <c r="N132" s="10"/>
      <c r="O132" s="220"/>
      <c r="P132" s="203"/>
      <c r="Q132" s="203"/>
    </row>
    <row r="133" spans="3:14" ht="12.75">
      <c r="C133" s="203" t="s">
        <v>8</v>
      </c>
      <c r="D133" s="203" t="s">
        <v>52</v>
      </c>
      <c r="J133" s="253" t="s">
        <v>51</v>
      </c>
      <c r="K133" s="253"/>
      <c r="L133" s="10">
        <v>0</v>
      </c>
      <c r="M133" s="243"/>
      <c r="N133" s="10">
        <v>0</v>
      </c>
    </row>
    <row r="134" spans="3:14" ht="12.75">
      <c r="C134" s="203" t="s">
        <v>20</v>
      </c>
      <c r="D134" s="203" t="s">
        <v>53</v>
      </c>
      <c r="I134" s="206"/>
      <c r="J134" s="206"/>
      <c r="K134" s="206"/>
      <c r="L134" s="10">
        <v>0</v>
      </c>
      <c r="M134" s="243"/>
      <c r="N134" s="10">
        <v>0</v>
      </c>
    </row>
    <row r="135" spans="3:14" ht="12.75">
      <c r="C135" s="203" t="s">
        <v>54</v>
      </c>
      <c r="D135" s="203" t="s">
        <v>55</v>
      </c>
      <c r="I135" s="206"/>
      <c r="J135" s="206"/>
      <c r="K135" s="206"/>
      <c r="L135" s="10">
        <v>0</v>
      </c>
      <c r="M135" s="243"/>
      <c r="N135" s="10">
        <v>0</v>
      </c>
    </row>
    <row r="140" spans="1:14" ht="12.75">
      <c r="A140" s="213" t="s">
        <v>79</v>
      </c>
      <c r="I140" s="257" t="s">
        <v>1</v>
      </c>
      <c r="J140" s="235"/>
      <c r="K140" s="235"/>
      <c r="L140" s="211" t="s">
        <v>2</v>
      </c>
      <c r="M140" s="212"/>
      <c r="N140" s="211" t="s">
        <v>3</v>
      </c>
    </row>
    <row r="141" spans="3:4" s="207" customFormat="1" ht="28.5" customHeight="1">
      <c r="C141" s="241" t="s">
        <v>161</v>
      </c>
      <c r="D141" s="209">
        <v>41729</v>
      </c>
    </row>
    <row r="142" spans="3:14" ht="34.5" customHeight="1">
      <c r="C142" s="203" t="s">
        <v>8</v>
      </c>
      <c r="D142" s="203" t="s">
        <v>56</v>
      </c>
      <c r="I142" s="235"/>
      <c r="J142" s="235"/>
      <c r="K142" s="235"/>
      <c r="L142" s="41">
        <v>0</v>
      </c>
      <c r="M142" s="219"/>
      <c r="N142" s="41">
        <v>0</v>
      </c>
    </row>
    <row r="143" spans="4:14" ht="12.75">
      <c r="D143" s="203" t="s">
        <v>41</v>
      </c>
      <c r="I143" s="235"/>
      <c r="J143" s="235"/>
      <c r="K143" s="235"/>
      <c r="L143" s="258"/>
      <c r="M143" s="219"/>
      <c r="N143" s="258"/>
    </row>
    <row r="144" spans="3:14" ht="12.75">
      <c r="C144" s="203" t="s">
        <v>20</v>
      </c>
      <c r="D144" s="203" t="s">
        <v>57</v>
      </c>
      <c r="I144" s="235"/>
      <c r="J144" s="235"/>
      <c r="K144" s="235"/>
      <c r="L144" s="41">
        <v>0</v>
      </c>
      <c r="M144" s="219"/>
      <c r="N144" s="41">
        <v>0</v>
      </c>
    </row>
    <row r="145" spans="9:14" ht="12.75">
      <c r="I145" s="235"/>
      <c r="J145" s="235"/>
      <c r="K145" s="235"/>
      <c r="L145" s="258"/>
      <c r="M145" s="219"/>
      <c r="N145" s="258"/>
    </row>
    <row r="146" spans="3:14" ht="12.75">
      <c r="C146" s="203" t="s">
        <v>54</v>
      </c>
      <c r="D146" s="203" t="s">
        <v>58</v>
      </c>
      <c r="I146" s="235"/>
      <c r="J146" s="235"/>
      <c r="K146" s="235"/>
      <c r="L146" s="41">
        <v>0</v>
      </c>
      <c r="M146" s="219"/>
      <c r="N146" s="41">
        <v>0</v>
      </c>
    </row>
    <row r="147" spans="9:14" ht="12.75">
      <c r="I147" s="235"/>
      <c r="J147" s="235"/>
      <c r="K147" s="235"/>
      <c r="L147" s="258"/>
      <c r="M147" s="219"/>
      <c r="N147" s="258"/>
    </row>
    <row r="148" spans="3:17" ht="12.75">
      <c r="C148" s="203" t="s">
        <v>59</v>
      </c>
      <c r="D148" s="203" t="s">
        <v>60</v>
      </c>
      <c r="I148" s="235"/>
      <c r="J148" s="235"/>
      <c r="K148" s="235"/>
      <c r="L148" s="42">
        <v>6111.68654107941</v>
      </c>
      <c r="M148" s="249"/>
      <c r="N148" s="42">
        <v>0</v>
      </c>
      <c r="O148" s="215"/>
      <c r="P148" s="210"/>
      <c r="Q148" s="210"/>
    </row>
    <row r="149" spans="4:17" ht="12.75">
      <c r="D149" s="203" t="s">
        <v>61</v>
      </c>
      <c r="I149" s="235"/>
      <c r="J149" s="235"/>
      <c r="K149" s="235"/>
      <c r="L149" s="42">
        <v>9757.23100961842</v>
      </c>
      <c r="M149" s="249"/>
      <c r="N149" s="42">
        <v>13815.750577000501</v>
      </c>
      <c r="O149" s="215"/>
      <c r="P149" s="210"/>
      <c r="Q149" s="210"/>
    </row>
    <row r="150" spans="4:14" ht="12.75">
      <c r="D150" s="207"/>
      <c r="I150" s="235"/>
      <c r="J150" s="235"/>
      <c r="K150" s="235"/>
      <c r="L150" s="258"/>
      <c r="M150" s="219"/>
      <c r="N150" s="258"/>
    </row>
    <row r="151" spans="3:14" ht="12.75">
      <c r="C151" s="203" t="s">
        <v>62</v>
      </c>
      <c r="D151" s="203" t="s">
        <v>63</v>
      </c>
      <c r="J151" s="235"/>
      <c r="K151" s="235"/>
      <c r="L151" s="41">
        <v>2936.383499537619</v>
      </c>
      <c r="M151" s="249"/>
      <c r="N151" s="41">
        <v>-219.59530508315086</v>
      </c>
    </row>
    <row r="152" spans="9:14" ht="12.75">
      <c r="I152" s="203" t="s">
        <v>64</v>
      </c>
      <c r="J152" s="235"/>
      <c r="K152" s="235"/>
      <c r="L152" s="28">
        <v>39.4131687890491</v>
      </c>
      <c r="N152" s="28">
        <v>-258.64105679861706</v>
      </c>
    </row>
    <row r="153" spans="9:14" ht="12.75">
      <c r="I153" s="203" t="s">
        <v>65</v>
      </c>
      <c r="J153" s="235"/>
      <c r="K153" s="235"/>
      <c r="L153" s="28">
        <v>2591.8091983720888</v>
      </c>
      <c r="N153" s="28">
        <v>48.7678492307965</v>
      </c>
    </row>
    <row r="154" spans="9:14" ht="12.75">
      <c r="I154" s="203" t="s">
        <v>66</v>
      </c>
      <c r="J154" s="235"/>
      <c r="K154" s="235"/>
      <c r="L154" s="28">
        <v>305.161132376481</v>
      </c>
      <c r="N154" s="28">
        <v>-9.72209751533031</v>
      </c>
    </row>
    <row r="155" spans="9:14" ht="12.75">
      <c r="I155" s="203" t="s">
        <v>67</v>
      </c>
      <c r="J155" s="235"/>
      <c r="K155" s="235"/>
      <c r="L155" s="28">
        <v>0</v>
      </c>
      <c r="N155" s="28">
        <v>0</v>
      </c>
    </row>
    <row r="156" spans="9:14" ht="12.75">
      <c r="I156" s="235"/>
      <c r="J156" s="235"/>
      <c r="K156" s="235"/>
      <c r="L156" s="258"/>
      <c r="M156" s="219"/>
      <c r="N156" s="258"/>
    </row>
    <row r="157" spans="3:14" ht="12.75">
      <c r="C157" s="203" t="s">
        <v>68</v>
      </c>
      <c r="D157" s="203" t="s">
        <v>158</v>
      </c>
      <c r="I157" s="235"/>
      <c r="J157" s="235"/>
      <c r="K157" s="235"/>
      <c r="L157" s="41">
        <v>0</v>
      </c>
      <c r="M157" s="219"/>
      <c r="N157" s="41">
        <v>0</v>
      </c>
    </row>
    <row r="158" spans="4:14" ht="12.75">
      <c r="D158" s="203" t="s">
        <v>41</v>
      </c>
      <c r="I158" s="235"/>
      <c r="J158" s="235"/>
      <c r="K158" s="235"/>
      <c r="L158" s="258"/>
      <c r="M158" s="219"/>
      <c r="N158" s="258"/>
    </row>
    <row r="159" spans="9:14" ht="12.75">
      <c r="I159" s="235"/>
      <c r="J159" s="235"/>
      <c r="K159" s="235"/>
      <c r="L159" s="258"/>
      <c r="M159" s="219"/>
      <c r="N159" s="258"/>
    </row>
    <row r="160" spans="1:14" ht="12.75">
      <c r="A160" s="259"/>
      <c r="B160" s="260"/>
      <c r="C160" s="261"/>
      <c r="D160" s="261"/>
      <c r="E160" s="261"/>
      <c r="F160" s="261"/>
      <c r="G160" s="261"/>
      <c r="H160" s="261"/>
      <c r="I160" s="262"/>
      <c r="J160" s="262"/>
      <c r="K160" s="262"/>
      <c r="L160" s="263"/>
      <c r="M160" s="264"/>
      <c r="N160" s="263"/>
    </row>
    <row r="161" spans="1:14" s="203" customFormat="1" ht="12.75">
      <c r="A161" s="197"/>
      <c r="B161" s="202"/>
      <c r="I161" s="206"/>
      <c r="J161" s="206"/>
      <c r="K161" s="206"/>
      <c r="L161" s="10"/>
      <c r="M161" s="243"/>
      <c r="N161" s="10"/>
    </row>
    <row r="162" spans="1:14" s="203" customFormat="1" ht="12.75">
      <c r="A162" s="197"/>
      <c r="B162" s="197"/>
      <c r="I162" s="206"/>
      <c r="J162" s="206"/>
      <c r="K162" s="206"/>
      <c r="L162" s="10"/>
      <c r="M162" s="243"/>
      <c r="N162" s="10"/>
    </row>
    <row r="163" spans="1:2" s="203" customFormat="1" ht="12.75">
      <c r="A163" s="197"/>
      <c r="B163" s="202"/>
    </row>
    <row r="164" spans="1:14" s="203" customFormat="1" ht="15" customHeight="1">
      <c r="A164" s="197"/>
      <c r="B164" s="202"/>
      <c r="C164" s="197"/>
      <c r="J164" s="206"/>
      <c r="K164" s="206"/>
      <c r="L164" s="206"/>
      <c r="M164" s="47"/>
      <c r="N164" s="206"/>
    </row>
    <row r="165" spans="1:14" s="203" customFormat="1" ht="15" customHeight="1">
      <c r="A165" s="197"/>
      <c r="B165" s="202"/>
      <c r="C165" s="202"/>
      <c r="J165" s="206"/>
      <c r="K165" s="206"/>
      <c r="L165" s="89"/>
      <c r="M165" s="212"/>
      <c r="N165" s="89"/>
    </row>
    <row r="166" spans="1:14" s="203" customFormat="1" ht="12.75" customHeight="1">
      <c r="A166" s="197" t="s">
        <v>127</v>
      </c>
      <c r="B166" s="202"/>
      <c r="C166" s="202"/>
      <c r="D166" s="207"/>
      <c r="G166" s="207"/>
      <c r="J166" s="206"/>
      <c r="K166" s="206"/>
      <c r="L166" s="206"/>
      <c r="M166" s="47"/>
      <c r="N166" s="206"/>
    </row>
    <row r="167" spans="1:14" s="203" customFormat="1" ht="12.75">
      <c r="A167" s="197"/>
      <c r="B167" s="202"/>
      <c r="C167" s="202"/>
      <c r="J167" s="206"/>
      <c r="K167" s="206"/>
      <c r="L167" s="206"/>
      <c r="M167" s="47"/>
      <c r="N167" s="206"/>
    </row>
    <row r="168" spans="1:14" s="203" customFormat="1" ht="12.75">
      <c r="A168" s="197"/>
      <c r="B168" s="202"/>
      <c r="C168" s="202"/>
      <c r="K168" s="206"/>
      <c r="L168" s="211" t="s">
        <v>2</v>
      </c>
      <c r="M168" s="212"/>
      <c r="N168" s="211" t="s">
        <v>3</v>
      </c>
    </row>
    <row r="169" spans="1:14" s="203" customFormat="1" ht="12.75">
      <c r="A169" s="197"/>
      <c r="B169" s="202"/>
      <c r="C169" s="202"/>
      <c r="J169" s="265" t="s">
        <v>128</v>
      </c>
      <c r="K169" s="206"/>
      <c r="L169" s="266">
        <v>110883.92213004836</v>
      </c>
      <c r="M169" s="266"/>
      <c r="N169" s="266">
        <v>25972.02211838932</v>
      </c>
    </row>
    <row r="170" spans="1:14" s="203" customFormat="1" ht="12.75">
      <c r="A170" s="197"/>
      <c r="B170" s="202"/>
      <c r="C170" s="202"/>
      <c r="J170" s="265" t="s">
        <v>129</v>
      </c>
      <c r="K170" s="206"/>
      <c r="L170" s="266">
        <v>2936.38349953753</v>
      </c>
      <c r="M170" s="266"/>
      <c r="N170" s="266">
        <v>-219.595305083139</v>
      </c>
    </row>
    <row r="171" spans="1:14" s="203" customFormat="1" ht="12.75">
      <c r="A171" s="197"/>
      <c r="B171" s="202"/>
      <c r="C171" s="202"/>
      <c r="I171" s="265"/>
      <c r="J171" s="265" t="s">
        <v>130</v>
      </c>
      <c r="K171" s="206"/>
      <c r="L171" s="267">
        <v>-1530.5464440225699</v>
      </c>
      <c r="M171" s="266"/>
      <c r="N171" s="267">
        <v>0</v>
      </c>
    </row>
    <row r="172" spans="1:14" s="203" customFormat="1" ht="12.75">
      <c r="A172" s="197"/>
      <c r="B172" s="202"/>
      <c r="C172" s="202"/>
      <c r="J172" s="265" t="s">
        <v>131</v>
      </c>
      <c r="K172" s="206"/>
      <c r="L172" s="266">
        <v>115350.85207360848</v>
      </c>
      <c r="M172" s="266"/>
      <c r="N172" s="266">
        <v>25752.42681330618</v>
      </c>
    </row>
    <row r="173" spans="1:14" s="203" customFormat="1" ht="12.75">
      <c r="A173" s="197"/>
      <c r="B173" s="202"/>
      <c r="C173" s="202"/>
      <c r="D173" s="235"/>
      <c r="E173" s="235"/>
      <c r="F173" s="235"/>
      <c r="J173" s="268"/>
      <c r="K173" s="206"/>
      <c r="L173" s="42"/>
      <c r="M173" s="41"/>
      <c r="N173" s="42"/>
    </row>
    <row r="174" spans="1:6" s="203" customFormat="1" ht="12.75">
      <c r="A174" s="197"/>
      <c r="B174" s="202"/>
      <c r="C174" s="202"/>
      <c r="D174" s="235"/>
      <c r="E174" s="235"/>
      <c r="F174" s="235"/>
    </row>
    <row r="175" spans="1:13" s="203" customFormat="1" ht="12.75">
      <c r="A175" s="197"/>
      <c r="B175" s="202"/>
      <c r="C175" s="202"/>
      <c r="D175" s="97"/>
      <c r="E175" s="235"/>
      <c r="F175" s="235"/>
      <c r="M175" s="47"/>
    </row>
    <row r="176" spans="1:14" s="203" customFormat="1" ht="12.75">
      <c r="A176" s="197"/>
      <c r="B176" s="202"/>
      <c r="D176" s="203" t="s">
        <v>132</v>
      </c>
      <c r="K176" s="206"/>
      <c r="L176" s="28"/>
      <c r="M176" s="28"/>
      <c r="N176" s="28"/>
    </row>
    <row r="177" spans="1:14" s="203" customFormat="1" ht="12.75">
      <c r="A177" s="197"/>
      <c r="B177" s="202"/>
      <c r="D177" s="203" t="s">
        <v>133</v>
      </c>
      <c r="J177" s="269"/>
      <c r="K177" s="206"/>
      <c r="L177" s="28"/>
      <c r="M177" s="28"/>
      <c r="N177" s="28"/>
    </row>
    <row r="178" spans="1:14" s="203" customFormat="1" ht="12.75">
      <c r="A178" s="197"/>
      <c r="B178" s="202"/>
      <c r="K178" s="206"/>
      <c r="L178" s="28"/>
      <c r="M178" s="28"/>
      <c r="N178" s="28"/>
    </row>
    <row r="179" spans="1:14" s="203" customFormat="1" ht="12.75">
      <c r="A179" s="197"/>
      <c r="B179" s="202"/>
      <c r="K179" s="206"/>
      <c r="L179" s="28"/>
      <c r="M179" s="28"/>
      <c r="N179" s="28"/>
    </row>
    <row r="180" spans="1:14" s="203" customFormat="1" ht="12.75">
      <c r="A180" s="197"/>
      <c r="B180" s="202"/>
      <c r="J180" s="206"/>
      <c r="K180" s="206"/>
      <c r="L180" s="47"/>
      <c r="M180" s="206"/>
      <c r="N180" s="47"/>
    </row>
    <row r="181" spans="1:14" s="203" customFormat="1" ht="12.75">
      <c r="A181" s="259"/>
      <c r="B181" s="260"/>
      <c r="C181" s="261"/>
      <c r="D181" s="261"/>
      <c r="E181" s="261"/>
      <c r="F181" s="261"/>
      <c r="G181" s="261"/>
      <c r="H181" s="261"/>
      <c r="I181" s="262"/>
      <c r="J181" s="262"/>
      <c r="K181" s="262"/>
      <c r="L181" s="263"/>
      <c r="M181" s="264"/>
      <c r="N181" s="263"/>
    </row>
    <row r="186" spans="1:14" s="203" customFormat="1" ht="12.75">
      <c r="A186" s="197"/>
      <c r="B186" s="202"/>
      <c r="F186" s="223"/>
      <c r="L186" s="10"/>
      <c r="M186" s="205"/>
      <c r="N186" s="10"/>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2" max="16383" man="1"/>
    <brk id="63" max="16383" man="1"/>
    <brk id="115" max="16383" man="1"/>
    <brk id="13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14" customWidth="1"/>
    <col min="2" max="2" width="5.00390625" style="120" customWidth="1"/>
    <col min="3" max="3" width="10.8515625" style="121" customWidth="1"/>
    <col min="4" max="4" width="8.57421875" style="121" customWidth="1"/>
    <col min="5" max="5" width="7.28125" style="121" customWidth="1"/>
    <col min="6" max="6" width="9.140625" style="121" customWidth="1"/>
    <col min="7" max="7" width="9.421875" style="121" customWidth="1"/>
    <col min="8" max="8" width="11.7109375" style="121" customWidth="1"/>
    <col min="9" max="9" width="30.140625" style="121" customWidth="1"/>
    <col min="10" max="10" width="9.140625" style="121" customWidth="1"/>
    <col min="11" max="11" width="5.00390625" style="121" customWidth="1"/>
    <col min="12" max="12" width="26.421875" style="123" customWidth="1"/>
    <col min="13" max="13" width="9.140625" style="124" customWidth="1"/>
    <col min="14" max="14" width="23.7109375" style="123" customWidth="1"/>
    <col min="15" max="15" width="9.140625" style="126" customWidth="1"/>
    <col min="16" max="16" width="21.421875" style="121" customWidth="1"/>
    <col min="17" max="16384" width="9.140625" style="121" customWidth="1"/>
  </cols>
  <sheetData>
    <row r="1" spans="1:15" s="116" customFormat="1" ht="12.75">
      <c r="A1" s="114" t="s">
        <v>0</v>
      </c>
      <c r="B1" s="115"/>
      <c r="G1" s="114"/>
      <c r="L1" s="117"/>
      <c r="M1" s="118"/>
      <c r="N1" s="117"/>
      <c r="O1" s="119"/>
    </row>
    <row r="2" spans="10:14" ht="12.75">
      <c r="J2" s="122" t="s">
        <v>1</v>
      </c>
      <c r="N2" s="125"/>
    </row>
    <row r="3" spans="1:14" ht="12.75">
      <c r="A3" s="127"/>
      <c r="C3" s="128" t="s">
        <v>161</v>
      </c>
      <c r="D3" s="129">
        <v>41698</v>
      </c>
      <c r="E3" s="130"/>
      <c r="F3" s="130"/>
      <c r="G3" s="130"/>
      <c r="I3" s="130"/>
      <c r="J3" s="130"/>
      <c r="K3" s="130"/>
      <c r="L3" s="131" t="s">
        <v>2</v>
      </c>
      <c r="M3" s="132"/>
      <c r="N3" s="131" t="s">
        <v>3</v>
      </c>
    </row>
    <row r="4" spans="6:14" ht="12.75">
      <c r="F4" s="130"/>
      <c r="G4" s="130"/>
      <c r="H4" s="130"/>
      <c r="I4" s="130"/>
      <c r="J4" s="130"/>
      <c r="K4" s="130"/>
      <c r="L4" s="133"/>
      <c r="N4" s="133"/>
    </row>
    <row r="6" spans="1:15" s="130" customFormat="1" ht="12.75">
      <c r="A6" s="134" t="s">
        <v>4</v>
      </c>
      <c r="L6" s="133"/>
      <c r="M6" s="135"/>
      <c r="N6" s="133"/>
      <c r="O6" s="136"/>
    </row>
    <row r="8" spans="2:14" ht="16.5">
      <c r="B8" s="115" t="s">
        <v>5</v>
      </c>
      <c r="C8" s="114" t="s">
        <v>6</v>
      </c>
      <c r="L8" s="137">
        <v>111978.56536108229</v>
      </c>
      <c r="N8" s="137">
        <v>26382.595839750375</v>
      </c>
    </row>
    <row r="9" spans="1:15" s="138" customFormat="1" ht="15">
      <c r="A9" s="116"/>
      <c r="L9" s="139"/>
      <c r="M9" s="140"/>
      <c r="N9" s="139"/>
      <c r="O9" s="141"/>
    </row>
    <row r="10" spans="2:14" ht="12.75">
      <c r="B10" s="120">
        <v>1</v>
      </c>
      <c r="C10" s="142" t="s">
        <v>7</v>
      </c>
      <c r="L10" s="143">
        <v>66549.1876438596</v>
      </c>
      <c r="N10" s="143">
        <v>11092.71275913438</v>
      </c>
    </row>
    <row r="11" spans="12:14" ht="12.75">
      <c r="L11" s="133"/>
      <c r="N11" s="133"/>
    </row>
    <row r="12" spans="3:14" ht="12.75">
      <c r="C12" s="121" t="s">
        <v>8</v>
      </c>
      <c r="D12" s="121" t="s">
        <v>9</v>
      </c>
      <c r="L12" s="133">
        <v>66065.17618419076</v>
      </c>
      <c r="N12" s="133">
        <v>10208.865287604349</v>
      </c>
    </row>
    <row r="14" spans="4:14" ht="12.75">
      <c r="D14" s="121" t="s">
        <v>10</v>
      </c>
      <c r="L14" s="133">
        <v>63222.151360672346</v>
      </c>
      <c r="M14" s="135"/>
      <c r="N14" s="133">
        <v>6463.4295995126495</v>
      </c>
    </row>
    <row r="15" spans="4:14" ht="12.75">
      <c r="D15" s="144" t="s">
        <v>11</v>
      </c>
      <c r="E15" s="145" t="s">
        <v>12</v>
      </c>
      <c r="L15" s="123">
        <v>62623.81610646041</v>
      </c>
      <c r="N15" s="123">
        <v>6463.4295995126495</v>
      </c>
    </row>
    <row r="16" spans="4:14" ht="12.75">
      <c r="D16" s="144" t="s">
        <v>13</v>
      </c>
      <c r="E16" s="121" t="s">
        <v>14</v>
      </c>
      <c r="L16" s="123">
        <v>0</v>
      </c>
      <c r="N16" s="123">
        <v>0</v>
      </c>
    </row>
    <row r="17" spans="1:14" s="126" customFormat="1" ht="12.75">
      <c r="A17" s="114"/>
      <c r="B17" s="120"/>
      <c r="C17" s="121"/>
      <c r="D17" s="121"/>
      <c r="E17" s="121"/>
      <c r="F17" s="146" t="s">
        <v>15</v>
      </c>
      <c r="G17" s="121"/>
      <c r="H17" s="121"/>
      <c r="I17" s="121"/>
      <c r="J17" s="121"/>
      <c r="K17" s="121"/>
      <c r="L17" s="147">
        <v>0</v>
      </c>
      <c r="M17" s="148"/>
      <c r="N17" s="147">
        <v>0</v>
      </c>
    </row>
    <row r="18" spans="1:14" s="126" customFormat="1" ht="12.75">
      <c r="A18" s="114"/>
      <c r="B18" s="120"/>
      <c r="C18" s="121"/>
      <c r="D18" s="121"/>
      <c r="E18" s="121"/>
      <c r="F18" s="146" t="s">
        <v>16</v>
      </c>
      <c r="G18" s="121"/>
      <c r="H18" s="121"/>
      <c r="I18" s="121"/>
      <c r="J18" s="121"/>
      <c r="K18" s="121"/>
      <c r="L18" s="147">
        <v>0</v>
      </c>
      <c r="M18" s="148"/>
      <c r="N18" s="147">
        <v>0</v>
      </c>
    </row>
    <row r="19" spans="1:14" s="126" customFormat="1" ht="12.75">
      <c r="A19" s="114"/>
      <c r="B19" s="120"/>
      <c r="C19" s="121"/>
      <c r="D19" s="144" t="s">
        <v>17</v>
      </c>
      <c r="E19" s="121" t="s">
        <v>18</v>
      </c>
      <c r="F19" s="121"/>
      <c r="G19" s="121"/>
      <c r="H19" s="121"/>
      <c r="I19" s="121"/>
      <c r="J19" s="121"/>
      <c r="K19" s="121"/>
      <c r="L19" s="123">
        <v>598.335254211947</v>
      </c>
      <c r="M19" s="124"/>
      <c r="N19" s="123">
        <v>0</v>
      </c>
    </row>
    <row r="20" spans="1:14" s="126" customFormat="1" ht="12.75">
      <c r="A20" s="114"/>
      <c r="B20" s="120"/>
      <c r="C20" s="121"/>
      <c r="D20" s="121"/>
      <c r="E20" s="121"/>
      <c r="F20" s="146" t="s">
        <v>15</v>
      </c>
      <c r="G20" s="121"/>
      <c r="H20" s="121"/>
      <c r="I20" s="121"/>
      <c r="J20" s="121"/>
      <c r="K20" s="121"/>
      <c r="L20" s="147">
        <v>0</v>
      </c>
      <c r="M20" s="148"/>
      <c r="N20" s="147">
        <v>0</v>
      </c>
    </row>
    <row r="21" spans="1:14" s="126" customFormat="1" ht="12.75">
      <c r="A21" s="114"/>
      <c r="B21" s="120"/>
      <c r="C21" s="121"/>
      <c r="D21" s="121"/>
      <c r="E21" s="121"/>
      <c r="F21" s="146" t="s">
        <v>16</v>
      </c>
      <c r="G21" s="121"/>
      <c r="H21" s="121"/>
      <c r="I21" s="121"/>
      <c r="J21" s="121"/>
      <c r="K21" s="121"/>
      <c r="L21" s="147">
        <v>598.335254211947</v>
      </c>
      <c r="M21" s="148"/>
      <c r="N21" s="147">
        <v>0</v>
      </c>
    </row>
    <row r="22" spans="1:14" s="126" customFormat="1" ht="12.75">
      <c r="A22" s="114"/>
      <c r="B22" s="120"/>
      <c r="C22" s="121"/>
      <c r="D22" s="121"/>
      <c r="E22" s="121"/>
      <c r="F22" s="146"/>
      <c r="G22" s="121"/>
      <c r="H22" s="121"/>
      <c r="I22" s="121"/>
      <c r="J22" s="121"/>
      <c r="K22" s="121"/>
      <c r="L22" s="147"/>
      <c r="M22" s="148"/>
      <c r="N22" s="147"/>
    </row>
    <row r="23" spans="1:14" s="126" customFormat="1" ht="12.75">
      <c r="A23" s="114"/>
      <c r="B23" s="120"/>
      <c r="C23" s="121"/>
      <c r="D23" s="121" t="s">
        <v>19</v>
      </c>
      <c r="E23" s="121"/>
      <c r="F23" s="121"/>
      <c r="G23" s="121"/>
      <c r="H23" s="121"/>
      <c r="I23" s="121"/>
      <c r="J23" s="121"/>
      <c r="K23" s="121"/>
      <c r="L23" s="133">
        <v>2843.0248235184094</v>
      </c>
      <c r="M23" s="135"/>
      <c r="N23" s="133">
        <v>3745.4356880917003</v>
      </c>
    </row>
    <row r="24" spans="1:14" s="126" customFormat="1" ht="12.75">
      <c r="A24" s="114"/>
      <c r="B24" s="120"/>
      <c r="C24" s="121"/>
      <c r="D24" s="144" t="s">
        <v>11</v>
      </c>
      <c r="E24" s="145" t="s">
        <v>12</v>
      </c>
      <c r="F24" s="121"/>
      <c r="G24" s="121"/>
      <c r="H24" s="121"/>
      <c r="I24" s="121"/>
      <c r="J24" s="121"/>
      <c r="K24" s="121"/>
      <c r="L24" s="123">
        <v>2843.0248235184094</v>
      </c>
      <c r="M24" s="124"/>
      <c r="N24" s="123">
        <v>3745.4356880917003</v>
      </c>
    </row>
    <row r="25" spans="1:14" s="126" customFormat="1" ht="12.75">
      <c r="A25" s="114"/>
      <c r="B25" s="120"/>
      <c r="C25" s="121"/>
      <c r="D25" s="144" t="s">
        <v>13</v>
      </c>
      <c r="E25" s="121" t="s">
        <v>14</v>
      </c>
      <c r="F25" s="121"/>
      <c r="G25" s="121"/>
      <c r="H25" s="121"/>
      <c r="I25" s="121"/>
      <c r="J25" s="121"/>
      <c r="K25" s="121"/>
      <c r="L25" s="123">
        <v>0</v>
      </c>
      <c r="M25" s="124"/>
      <c r="N25" s="123">
        <v>0</v>
      </c>
    </row>
    <row r="26" spans="1:14" s="126" customFormat="1" ht="12.75">
      <c r="A26" s="114"/>
      <c r="B26" s="120"/>
      <c r="C26" s="121"/>
      <c r="D26" s="121"/>
      <c r="E26" s="121"/>
      <c r="F26" s="146" t="s">
        <v>15</v>
      </c>
      <c r="G26" s="121"/>
      <c r="H26" s="121"/>
      <c r="I26" s="121"/>
      <c r="J26" s="121"/>
      <c r="K26" s="121"/>
      <c r="L26" s="147">
        <v>0</v>
      </c>
      <c r="M26" s="148"/>
      <c r="N26" s="147">
        <v>0</v>
      </c>
    </row>
    <row r="27" spans="1:14" s="126" customFormat="1" ht="12.75">
      <c r="A27" s="114"/>
      <c r="B27" s="120"/>
      <c r="C27" s="121"/>
      <c r="D27" s="121"/>
      <c r="E27" s="121"/>
      <c r="F27" s="146" t="s">
        <v>16</v>
      </c>
      <c r="G27" s="121"/>
      <c r="H27" s="121"/>
      <c r="I27" s="121"/>
      <c r="J27" s="121"/>
      <c r="K27" s="121"/>
      <c r="L27" s="147">
        <v>0</v>
      </c>
      <c r="M27" s="148"/>
      <c r="N27" s="147">
        <v>0</v>
      </c>
    </row>
    <row r="28" spans="1:14" s="126" customFormat="1" ht="12.75">
      <c r="A28" s="114"/>
      <c r="B28" s="120"/>
      <c r="C28" s="121"/>
      <c r="D28" s="144" t="s">
        <v>17</v>
      </c>
      <c r="E28" s="121" t="s">
        <v>18</v>
      </c>
      <c r="F28" s="121"/>
      <c r="G28" s="121"/>
      <c r="H28" s="121"/>
      <c r="I28" s="121"/>
      <c r="J28" s="121"/>
      <c r="K28" s="121"/>
      <c r="L28" s="123">
        <v>0</v>
      </c>
      <c r="M28" s="124"/>
      <c r="N28" s="123">
        <v>0</v>
      </c>
    </row>
    <row r="29" spans="1:14" s="126" customFormat="1" ht="12.75">
      <c r="A29" s="114"/>
      <c r="B29" s="120"/>
      <c r="C29" s="121"/>
      <c r="D29" s="121"/>
      <c r="E29" s="121"/>
      <c r="F29" s="146" t="s">
        <v>15</v>
      </c>
      <c r="G29" s="121"/>
      <c r="H29" s="121"/>
      <c r="I29" s="121"/>
      <c r="J29" s="121"/>
      <c r="K29" s="121"/>
      <c r="L29" s="147">
        <v>0</v>
      </c>
      <c r="M29" s="148"/>
      <c r="N29" s="147">
        <v>0</v>
      </c>
    </row>
    <row r="30" spans="1:14" s="126" customFormat="1" ht="12.75">
      <c r="A30" s="114"/>
      <c r="B30" s="120"/>
      <c r="C30" s="121"/>
      <c r="D30" s="121"/>
      <c r="E30" s="121"/>
      <c r="F30" s="146" t="s">
        <v>16</v>
      </c>
      <c r="G30" s="121"/>
      <c r="H30" s="121"/>
      <c r="I30" s="121"/>
      <c r="J30" s="121"/>
      <c r="K30" s="121"/>
      <c r="L30" s="147">
        <v>0</v>
      </c>
      <c r="M30" s="148"/>
      <c r="N30" s="147">
        <v>0</v>
      </c>
    </row>
    <row r="31" spans="1:14" s="126" customFormat="1" ht="12.75">
      <c r="A31" s="114"/>
      <c r="B31" s="120"/>
      <c r="C31" s="121"/>
      <c r="D31" s="121"/>
      <c r="E31" s="121"/>
      <c r="F31" s="121"/>
      <c r="G31" s="121"/>
      <c r="H31" s="121"/>
      <c r="I31" s="121"/>
      <c r="J31" s="121"/>
      <c r="K31" s="121"/>
      <c r="L31" s="133"/>
      <c r="M31" s="124"/>
      <c r="N31" s="133"/>
    </row>
    <row r="32" spans="1:14" s="126" customFormat="1" ht="12.75">
      <c r="A32" s="114"/>
      <c r="B32" s="120"/>
      <c r="C32" s="121" t="s">
        <v>20</v>
      </c>
      <c r="D32" s="121" t="s">
        <v>80</v>
      </c>
      <c r="E32" s="121"/>
      <c r="F32" s="146"/>
      <c r="G32" s="121"/>
      <c r="H32" s="121"/>
      <c r="I32" s="121"/>
      <c r="J32" s="121"/>
      <c r="K32" s="121"/>
      <c r="L32" s="133">
        <v>484.01145966883064</v>
      </c>
      <c r="M32" s="135"/>
      <c r="N32" s="133">
        <v>883.8474715300314</v>
      </c>
    </row>
    <row r="33" spans="1:14" ht="12">
      <c r="A33" s="121"/>
      <c r="L33" s="133"/>
      <c r="N33" s="133"/>
    </row>
    <row r="34" spans="1:14" ht="12">
      <c r="A34" s="121"/>
      <c r="D34" s="144" t="s">
        <v>11</v>
      </c>
      <c r="E34" s="121" t="s">
        <v>21</v>
      </c>
      <c r="L34" s="123">
        <v>336.1874931238363</v>
      </c>
      <c r="N34" s="123">
        <v>25.442846589635657</v>
      </c>
    </row>
    <row r="35" spans="1:14" ht="12">
      <c r="A35" s="121"/>
      <c r="D35" s="144" t="s">
        <v>13</v>
      </c>
      <c r="E35" s="121" t="s">
        <v>22</v>
      </c>
      <c r="L35" s="123">
        <v>1.5150706664489086</v>
      </c>
      <c r="N35" s="123">
        <v>859.1143519451334</v>
      </c>
    </row>
    <row r="36" spans="1:14" ht="12">
      <c r="A36" s="121"/>
      <c r="F36" s="146" t="s">
        <v>15</v>
      </c>
      <c r="L36" s="149">
        <v>1.5116056664489086</v>
      </c>
      <c r="N36" s="149">
        <v>859.1143519451334</v>
      </c>
    </row>
    <row r="37" spans="1:14" ht="12">
      <c r="A37" s="121"/>
      <c r="F37" s="146" t="s">
        <v>16</v>
      </c>
      <c r="L37" s="149">
        <v>0.003465</v>
      </c>
      <c r="N37" s="149">
        <v>0</v>
      </c>
    </row>
    <row r="38" spans="1:14" ht="12">
      <c r="A38" s="121"/>
      <c r="D38" s="144" t="s">
        <v>17</v>
      </c>
      <c r="E38" s="121" t="s">
        <v>23</v>
      </c>
      <c r="L38" s="123">
        <v>146.30889587854537</v>
      </c>
      <c r="N38" s="123">
        <v>-0.7097270047377577</v>
      </c>
    </row>
    <row r="39" spans="1:14" ht="12">
      <c r="A39" s="121"/>
      <c r="F39" s="146" t="s">
        <v>15</v>
      </c>
      <c r="L39" s="149">
        <v>0.3303425474663009</v>
      </c>
      <c r="N39" s="149">
        <v>0</v>
      </c>
    </row>
    <row r="40" spans="1:14" ht="12">
      <c r="A40" s="121"/>
      <c r="F40" s="146" t="s">
        <v>16</v>
      </c>
      <c r="L40" s="149">
        <v>145.97855333107907</v>
      </c>
      <c r="N40" s="149">
        <v>-0.7097270047377577</v>
      </c>
    </row>
    <row r="41" spans="1:14" ht="12">
      <c r="A41" s="121"/>
      <c r="L41" s="149"/>
      <c r="N41" s="149"/>
    </row>
    <row r="42" spans="1:13" ht="12">
      <c r="A42" s="121"/>
      <c r="D42" s="144"/>
      <c r="M42" s="150"/>
    </row>
    <row r="43" spans="1:14" ht="12">
      <c r="A43" s="121"/>
      <c r="L43" s="133"/>
      <c r="N43" s="133"/>
    </row>
    <row r="44" spans="1:16" ht="12.75">
      <c r="A44" s="121"/>
      <c r="B44" s="120">
        <v>2</v>
      </c>
      <c r="C44" s="142" t="s">
        <v>24</v>
      </c>
      <c r="L44" s="143">
        <v>7927.105584095423</v>
      </c>
      <c r="N44" s="143">
        <v>0</v>
      </c>
      <c r="P44" s="151"/>
    </row>
    <row r="46" spans="1:16" ht="12.75">
      <c r="A46" s="121"/>
      <c r="B46" s="120">
        <v>3</v>
      </c>
      <c r="C46" s="142" t="s">
        <v>25</v>
      </c>
      <c r="L46" s="143">
        <v>14948.005234267963</v>
      </c>
      <c r="N46" s="143">
        <v>0</v>
      </c>
      <c r="P46" s="151"/>
    </row>
    <row r="47" spans="1:16" ht="12.75">
      <c r="A47" s="121"/>
      <c r="C47" s="142"/>
      <c r="P47" s="151"/>
    </row>
    <row r="48" spans="1:16" ht="12.75">
      <c r="A48" s="121"/>
      <c r="B48" s="120">
        <v>4</v>
      </c>
      <c r="C48" s="142" t="s">
        <v>26</v>
      </c>
      <c r="H48" s="127"/>
      <c r="I48" s="121" t="s">
        <v>27</v>
      </c>
      <c r="L48" s="143">
        <v>13232.216261640095</v>
      </c>
      <c r="N48" s="143">
        <v>0</v>
      </c>
      <c r="P48" s="151"/>
    </row>
    <row r="49" spans="2:16" s="121" customFormat="1" ht="12.75">
      <c r="B49" s="120"/>
      <c r="C49" s="138"/>
      <c r="H49" s="127"/>
      <c r="I49" s="121" t="s">
        <v>28</v>
      </c>
      <c r="L49" s="152">
        <v>9975238.551</v>
      </c>
      <c r="M49" s="124"/>
      <c r="N49" s="152">
        <v>0</v>
      </c>
      <c r="O49" s="126"/>
      <c r="P49" s="153"/>
    </row>
    <row r="50" spans="2:15" s="121" customFormat="1" ht="12.75">
      <c r="B50" s="120"/>
      <c r="C50" s="138"/>
      <c r="L50" s="123"/>
      <c r="M50" s="124"/>
      <c r="N50" s="123"/>
      <c r="O50" s="126"/>
    </row>
    <row r="51" spans="2:16" s="121" customFormat="1" ht="12.75">
      <c r="B51" s="120">
        <v>5</v>
      </c>
      <c r="C51" s="142" t="s">
        <v>93</v>
      </c>
      <c r="G51" s="127"/>
      <c r="L51" s="143">
        <v>9322.05063721923</v>
      </c>
      <c r="M51" s="124"/>
      <c r="N51" s="143">
        <v>15289.883080615995</v>
      </c>
      <c r="O51" s="126"/>
      <c r="P51" s="154"/>
    </row>
    <row r="52" spans="2:15" s="121" customFormat="1" ht="12">
      <c r="B52" s="120"/>
      <c r="C52" s="130"/>
      <c r="G52" s="127"/>
      <c r="L52" s="133"/>
      <c r="M52" s="124"/>
      <c r="N52" s="133"/>
      <c r="O52" s="126"/>
    </row>
    <row r="53" spans="2:16" s="121" customFormat="1" ht="12">
      <c r="B53" s="120"/>
      <c r="C53" s="130"/>
      <c r="E53" s="155" t="s">
        <v>29</v>
      </c>
      <c r="F53" s="121" t="s">
        <v>82</v>
      </c>
      <c r="G53" s="127"/>
      <c r="L53" s="156">
        <v>0</v>
      </c>
      <c r="M53" s="124"/>
      <c r="N53" s="123">
        <v>0</v>
      </c>
      <c r="O53" s="126"/>
      <c r="P53" s="153"/>
    </row>
    <row r="54" spans="2:16" s="121" customFormat="1" ht="12">
      <c r="B54" s="120"/>
      <c r="C54" s="130"/>
      <c r="F54" s="121" t="s">
        <v>157</v>
      </c>
      <c r="G54" s="127"/>
      <c r="L54" s="123">
        <v>3211.6417961935904</v>
      </c>
      <c r="M54" s="124"/>
      <c r="N54" s="123">
        <v>-482.255681993704</v>
      </c>
      <c r="O54" s="126"/>
      <c r="P54" s="153"/>
    </row>
    <row r="55" spans="2:16" s="121" customFormat="1" ht="12">
      <c r="B55" s="120"/>
      <c r="C55" s="130"/>
      <c r="G55" s="127" t="s">
        <v>30</v>
      </c>
      <c r="L55" s="147">
        <v>3095.07860716089</v>
      </c>
      <c r="M55" s="148"/>
      <c r="N55" s="147">
        <v>-347.20610438192097</v>
      </c>
      <c r="O55" s="126"/>
      <c r="P55" s="153"/>
    </row>
    <row r="56" spans="2:15" s="121" customFormat="1" ht="12">
      <c r="B56" s="120"/>
      <c r="C56" s="130"/>
      <c r="F56" s="121" t="s">
        <v>31</v>
      </c>
      <c r="G56" s="127"/>
      <c r="L56" s="123">
        <v>6110.408841025642</v>
      </c>
      <c r="M56" s="124"/>
      <c r="N56" s="123">
        <v>15772.138762609698</v>
      </c>
      <c r="O56" s="126"/>
    </row>
    <row r="57" spans="7:16" s="157" customFormat="1" ht="12.75">
      <c r="G57" s="127" t="s">
        <v>30</v>
      </c>
      <c r="L57" s="147">
        <v>4151.887603260369</v>
      </c>
      <c r="M57" s="158"/>
      <c r="N57" s="147">
        <v>9668.1138732632</v>
      </c>
      <c r="O57" s="141"/>
      <c r="P57" s="138"/>
    </row>
    <row r="58" spans="2:15" s="121" customFormat="1" ht="12">
      <c r="B58" s="120"/>
      <c r="L58" s="123"/>
      <c r="M58" s="124"/>
      <c r="N58" s="123"/>
      <c r="O58" s="126"/>
    </row>
    <row r="59" spans="2:15" s="121" customFormat="1" ht="12.75">
      <c r="B59" s="115" t="s">
        <v>32</v>
      </c>
      <c r="C59" s="114" t="s">
        <v>33</v>
      </c>
      <c r="L59" s="133">
        <v>-1.072407675083834</v>
      </c>
      <c r="M59" s="135"/>
      <c r="N59" s="133">
        <v>0</v>
      </c>
      <c r="O59" s="126"/>
    </row>
    <row r="60" spans="2:15" s="121" customFormat="1" ht="12">
      <c r="B60" s="120"/>
      <c r="E60" s="155" t="s">
        <v>29</v>
      </c>
      <c r="G60" s="159" t="s">
        <v>105</v>
      </c>
      <c r="H60" s="159"/>
      <c r="I60" s="159"/>
      <c r="J60" s="159"/>
      <c r="K60" s="159"/>
      <c r="L60" s="160">
        <v>0</v>
      </c>
      <c r="M60" s="161"/>
      <c r="N60" s="160">
        <v>0</v>
      </c>
      <c r="O60" s="126"/>
    </row>
    <row r="61" spans="2:15" s="121" customFormat="1" ht="12">
      <c r="B61" s="120"/>
      <c r="G61" s="159" t="s">
        <v>75</v>
      </c>
      <c r="H61" s="159"/>
      <c r="I61" s="159"/>
      <c r="J61" s="159"/>
      <c r="K61" s="159"/>
      <c r="L61" s="160">
        <v>-1.072407675083834</v>
      </c>
      <c r="M61" s="161"/>
      <c r="N61" s="160">
        <v>0</v>
      </c>
      <c r="O61" s="126"/>
    </row>
    <row r="62" spans="2:15" s="121" customFormat="1" ht="12">
      <c r="B62" s="120"/>
      <c r="G62" s="159" t="s">
        <v>180</v>
      </c>
      <c r="H62" s="159"/>
      <c r="I62" s="159"/>
      <c r="J62" s="159"/>
      <c r="K62" s="159"/>
      <c r="L62" s="160">
        <v>0</v>
      </c>
      <c r="M62" s="160"/>
      <c r="N62" s="160">
        <v>0</v>
      </c>
      <c r="O62" s="126"/>
    </row>
    <row r="63" spans="2:15" s="121" customFormat="1" ht="12">
      <c r="B63" s="120"/>
      <c r="G63" s="159"/>
      <c r="H63" s="159"/>
      <c r="I63" s="159"/>
      <c r="J63" s="159"/>
      <c r="K63" s="159"/>
      <c r="L63" s="160"/>
      <c r="M63" s="160"/>
      <c r="N63" s="162"/>
      <c r="O63" s="126"/>
    </row>
    <row r="64" spans="2:15" s="121" customFormat="1" ht="12">
      <c r="B64" s="120"/>
      <c r="G64" s="159"/>
      <c r="H64" s="159"/>
      <c r="I64" s="159"/>
      <c r="J64" s="159"/>
      <c r="K64" s="159"/>
      <c r="L64" s="160"/>
      <c r="M64" s="160"/>
      <c r="N64" s="162"/>
      <c r="O64" s="126"/>
    </row>
    <row r="65" spans="1:14" s="126" customFormat="1" ht="12.75">
      <c r="A65" s="114"/>
      <c r="B65" s="120"/>
      <c r="C65" s="121"/>
      <c r="D65" s="121"/>
      <c r="E65" s="121"/>
      <c r="F65" s="121"/>
      <c r="G65" s="159"/>
      <c r="H65" s="159"/>
      <c r="I65" s="159"/>
      <c r="J65" s="159"/>
      <c r="K65" s="159"/>
      <c r="L65" s="160"/>
      <c r="M65" s="160"/>
      <c r="N65" s="162"/>
    </row>
    <row r="66" spans="1:14" s="126" customFormat="1" ht="12.75">
      <c r="A66" s="114"/>
      <c r="B66" s="120"/>
      <c r="C66" s="121"/>
      <c r="D66" s="121"/>
      <c r="E66" s="121"/>
      <c r="F66" s="121"/>
      <c r="G66" s="159"/>
      <c r="H66" s="159"/>
      <c r="I66" s="159"/>
      <c r="J66" s="159"/>
      <c r="K66" s="159"/>
      <c r="L66" s="160"/>
      <c r="M66" s="160"/>
      <c r="N66" s="162"/>
    </row>
    <row r="67" spans="1:14" s="126" customFormat="1" ht="12.75">
      <c r="A67" s="114"/>
      <c r="B67" s="120"/>
      <c r="C67" s="121"/>
      <c r="D67" s="121"/>
      <c r="E67" s="121"/>
      <c r="F67" s="121"/>
      <c r="G67" s="159"/>
      <c r="H67" s="159"/>
      <c r="I67" s="159"/>
      <c r="J67" s="159"/>
      <c r="K67" s="159"/>
      <c r="L67" s="160"/>
      <c r="M67" s="160"/>
      <c r="N67" s="162"/>
    </row>
    <row r="68" spans="1:14" s="126" customFormat="1" ht="12.75">
      <c r="A68" s="134" t="s">
        <v>76</v>
      </c>
      <c r="B68" s="120"/>
      <c r="C68" s="121"/>
      <c r="D68" s="121"/>
      <c r="E68" s="121"/>
      <c r="F68" s="121"/>
      <c r="G68" s="121"/>
      <c r="H68" s="121"/>
      <c r="I68" s="121"/>
      <c r="J68" s="121"/>
      <c r="K68" s="121"/>
      <c r="L68" s="123"/>
      <c r="M68" s="124"/>
      <c r="N68" s="122" t="s">
        <v>1</v>
      </c>
    </row>
    <row r="70" spans="1:14" s="126" customFormat="1" ht="12.75">
      <c r="A70" s="127"/>
      <c r="B70" s="120"/>
      <c r="C70" s="163" t="s">
        <v>161</v>
      </c>
      <c r="D70" s="129">
        <v>41698</v>
      </c>
      <c r="E70" s="121"/>
      <c r="F70" s="121"/>
      <c r="G70" s="121"/>
      <c r="H70" s="121"/>
      <c r="I70" s="121"/>
      <c r="J70" s="121"/>
      <c r="K70" s="121"/>
      <c r="L70" s="131" t="s">
        <v>2</v>
      </c>
      <c r="M70" s="132"/>
      <c r="N70" s="131" t="s">
        <v>3</v>
      </c>
    </row>
    <row r="72" spans="1:14" s="126" customFormat="1" ht="12.75">
      <c r="A72" s="114"/>
      <c r="B72" s="164">
        <v>1</v>
      </c>
      <c r="C72" s="142" t="s">
        <v>34</v>
      </c>
      <c r="D72" s="121"/>
      <c r="E72" s="121"/>
      <c r="F72" s="121"/>
      <c r="G72" s="121"/>
      <c r="H72" s="121"/>
      <c r="I72" s="130" t="s">
        <v>35</v>
      </c>
      <c r="L72" s="143">
        <v>0</v>
      </c>
      <c r="M72" s="165"/>
      <c r="N72" s="143">
        <v>-19570.755659119255</v>
      </c>
    </row>
    <row r="73" spans="1:14" s="126" customFormat="1" ht="12.75">
      <c r="A73" s="114"/>
      <c r="B73" s="120"/>
      <c r="C73" s="130"/>
      <c r="D73" s="127"/>
      <c r="E73" s="121"/>
      <c r="F73" s="121"/>
      <c r="G73" s="121"/>
      <c r="H73" s="121"/>
      <c r="J73" s="121"/>
      <c r="K73" s="121"/>
      <c r="L73" s="123"/>
      <c r="M73" s="165"/>
      <c r="N73" s="123"/>
    </row>
    <row r="74" spans="1:14" s="126" customFormat="1" ht="12.75">
      <c r="A74" s="114"/>
      <c r="B74" s="120"/>
      <c r="C74" s="121"/>
      <c r="D74" s="121"/>
      <c r="E74" s="121"/>
      <c r="F74" s="121"/>
      <c r="G74" s="121"/>
      <c r="H74" s="121"/>
      <c r="I74" s="121" t="s">
        <v>29</v>
      </c>
      <c r="J74" s="166" t="s">
        <v>36</v>
      </c>
      <c r="K74" s="166"/>
      <c r="L74" s="123">
        <v>0</v>
      </c>
      <c r="M74" s="165"/>
      <c r="N74" s="123">
        <v>-6716.302346721605</v>
      </c>
    </row>
    <row r="75" spans="1:14" s="126" customFormat="1" ht="12.75">
      <c r="A75" s="114"/>
      <c r="B75" s="120"/>
      <c r="C75" s="121"/>
      <c r="D75" s="121"/>
      <c r="E75" s="121"/>
      <c r="F75" s="121"/>
      <c r="G75" s="121"/>
      <c r="H75" s="121"/>
      <c r="J75" s="167" t="s">
        <v>37</v>
      </c>
      <c r="K75" s="167"/>
      <c r="L75" s="123">
        <v>0</v>
      </c>
      <c r="M75" s="165"/>
      <c r="N75" s="123">
        <v>-6578.082986253819</v>
      </c>
    </row>
    <row r="76" spans="1:14" s="126" customFormat="1" ht="12.75">
      <c r="A76" s="114"/>
      <c r="B76" s="120"/>
      <c r="C76" s="121"/>
      <c r="D76" s="121"/>
      <c r="E76" s="121"/>
      <c r="F76" s="121"/>
      <c r="G76" s="121"/>
      <c r="H76" s="121"/>
      <c r="J76" s="166" t="s">
        <v>38</v>
      </c>
      <c r="K76" s="166"/>
      <c r="L76" s="123">
        <v>0</v>
      </c>
      <c r="M76" s="165"/>
      <c r="N76" s="123">
        <v>-6276.37032614383</v>
      </c>
    </row>
    <row r="77" spans="1:14" s="126" customFormat="1" ht="12.75">
      <c r="A77" s="114"/>
      <c r="B77" s="120"/>
      <c r="C77" s="121"/>
      <c r="D77" s="121"/>
      <c r="E77" s="121"/>
      <c r="F77" s="121"/>
      <c r="G77" s="121"/>
      <c r="H77" s="121"/>
      <c r="I77" s="121"/>
      <c r="J77" s="121"/>
      <c r="K77" s="121"/>
      <c r="L77" s="156"/>
      <c r="M77" s="165"/>
      <c r="N77" s="156"/>
    </row>
    <row r="78" spans="1:14" s="126" customFormat="1" ht="12.75">
      <c r="A78" s="114"/>
      <c r="B78" s="164">
        <v>2</v>
      </c>
      <c r="C78" s="142" t="s">
        <v>39</v>
      </c>
      <c r="D78" s="121"/>
      <c r="E78" s="121"/>
      <c r="F78" s="121"/>
      <c r="G78" s="121"/>
      <c r="H78" s="121"/>
      <c r="L78" s="123"/>
      <c r="M78" s="165"/>
      <c r="N78" s="123"/>
    </row>
    <row r="79" spans="1:14" s="126" customFormat="1" ht="12.75">
      <c r="A79" s="114"/>
      <c r="B79" s="164"/>
      <c r="C79" s="142" t="s">
        <v>40</v>
      </c>
      <c r="D79" s="121"/>
      <c r="E79" s="121"/>
      <c r="F79" s="121"/>
      <c r="G79" s="121"/>
      <c r="H79" s="121"/>
      <c r="L79" s="143">
        <v>-10225.093006346377</v>
      </c>
      <c r="M79" s="165"/>
      <c r="N79" s="143">
        <v>-3109.020919896013</v>
      </c>
    </row>
    <row r="80" spans="1:14" s="126" customFormat="1" ht="12.75">
      <c r="A80" s="114"/>
      <c r="B80" s="164"/>
      <c r="C80" s="142" t="s">
        <v>41</v>
      </c>
      <c r="D80" s="127"/>
      <c r="E80" s="121"/>
      <c r="F80" s="121"/>
      <c r="G80" s="121"/>
      <c r="H80" s="121"/>
      <c r="L80" s="123"/>
      <c r="M80" s="165"/>
      <c r="N80" s="123"/>
    </row>
    <row r="81" spans="1:14" s="126" customFormat="1" ht="12.75">
      <c r="A81" s="114"/>
      <c r="B81" s="120"/>
      <c r="C81" s="121" t="s">
        <v>8</v>
      </c>
      <c r="D81" s="121" t="s">
        <v>42</v>
      </c>
      <c r="E81" s="121"/>
      <c r="F81" s="121"/>
      <c r="G81" s="121"/>
      <c r="H81" s="121"/>
      <c r="I81" s="130" t="s">
        <v>35</v>
      </c>
      <c r="L81" s="143">
        <v>-16755.908260065717</v>
      </c>
      <c r="M81" s="168"/>
      <c r="N81" s="143">
        <v>-3409.284647504942</v>
      </c>
    </row>
    <row r="82" spans="1:14" s="126" customFormat="1" ht="12.75">
      <c r="A82" s="114"/>
      <c r="B82" s="120"/>
      <c r="C82" s="121"/>
      <c r="D82" s="121"/>
      <c r="E82" s="121"/>
      <c r="F82" s="121"/>
      <c r="G82" s="121"/>
      <c r="H82" s="121"/>
      <c r="J82" s="121"/>
      <c r="K82" s="121"/>
      <c r="L82" s="123"/>
      <c r="M82" s="165"/>
      <c r="N82" s="123"/>
    </row>
    <row r="83" spans="1:14" s="126" customFormat="1" ht="12.75">
      <c r="A83" s="114"/>
      <c r="B83" s="121"/>
      <c r="C83" s="121"/>
      <c r="D83" s="121"/>
      <c r="E83" s="121"/>
      <c r="F83" s="121"/>
      <c r="G83" s="121"/>
      <c r="H83" s="121"/>
      <c r="I83" s="121" t="s">
        <v>29</v>
      </c>
      <c r="J83" s="166" t="s">
        <v>36</v>
      </c>
      <c r="K83" s="166"/>
      <c r="L83" s="123">
        <v>-1823.618523637364</v>
      </c>
      <c r="M83" s="165"/>
      <c r="N83" s="123">
        <v>-1216.60353627883</v>
      </c>
    </row>
    <row r="84" spans="1:14" s="126" customFormat="1" ht="12.75">
      <c r="A84" s="114"/>
      <c r="B84" s="121"/>
      <c r="C84" s="121"/>
      <c r="D84" s="121"/>
      <c r="E84" s="121"/>
      <c r="F84" s="121"/>
      <c r="G84" s="121"/>
      <c r="H84" s="121"/>
      <c r="J84" s="167" t="s">
        <v>37</v>
      </c>
      <c r="K84" s="167"/>
      <c r="L84" s="123">
        <v>-2807.18931457055</v>
      </c>
      <c r="M84" s="165"/>
      <c r="N84" s="123">
        <v>-1451.33628642957</v>
      </c>
    </row>
    <row r="85" spans="1:14" s="126" customFormat="1" ht="12.75">
      <c r="A85" s="114"/>
      <c r="B85" s="121"/>
      <c r="C85" s="121"/>
      <c r="D85" s="121"/>
      <c r="E85" s="121"/>
      <c r="F85" s="121"/>
      <c r="G85" s="121"/>
      <c r="H85" s="121"/>
      <c r="J85" s="166" t="s">
        <v>38</v>
      </c>
      <c r="K85" s="166"/>
      <c r="L85" s="123">
        <v>-12125.100421857802</v>
      </c>
      <c r="M85" s="165"/>
      <c r="N85" s="123">
        <v>-741.3448247965421</v>
      </c>
    </row>
    <row r="86" spans="1:14" s="126" customFormat="1" ht="12.75">
      <c r="A86" s="114"/>
      <c r="B86" s="121"/>
      <c r="C86" s="121"/>
      <c r="D86" s="121"/>
      <c r="E86" s="121"/>
      <c r="F86" s="121"/>
      <c r="G86" s="121"/>
      <c r="H86" s="121"/>
      <c r="J86" s="166"/>
      <c r="K86" s="166"/>
      <c r="L86" s="123"/>
      <c r="M86" s="165"/>
      <c r="N86" s="123"/>
    </row>
    <row r="87" spans="1:14" s="126" customFormat="1" ht="12.75">
      <c r="A87" s="114"/>
      <c r="B87" s="121"/>
      <c r="C87" s="121" t="s">
        <v>20</v>
      </c>
      <c r="D87" s="121" t="s">
        <v>43</v>
      </c>
      <c r="E87" s="121"/>
      <c r="F87" s="121"/>
      <c r="G87" s="121"/>
      <c r="H87" s="121"/>
      <c r="I87" s="130" t="s">
        <v>44</v>
      </c>
      <c r="L87" s="143">
        <v>6530.815253719339</v>
      </c>
      <c r="M87" s="165"/>
      <c r="N87" s="143">
        <v>300.263727608929</v>
      </c>
    </row>
    <row r="88" spans="1:14" s="126" customFormat="1" ht="12.75">
      <c r="A88" s="114"/>
      <c r="B88" s="121"/>
      <c r="C88" s="121"/>
      <c r="D88" s="121"/>
      <c r="E88" s="121"/>
      <c r="F88" s="121"/>
      <c r="G88" s="121"/>
      <c r="H88" s="121"/>
      <c r="J88" s="121"/>
      <c r="K88" s="121"/>
      <c r="L88" s="123"/>
      <c r="M88" s="165"/>
      <c r="N88" s="123"/>
    </row>
    <row r="89" spans="1:14" s="126" customFormat="1" ht="12.75">
      <c r="A89" s="114"/>
      <c r="B89" s="121"/>
      <c r="C89" s="121"/>
      <c r="D89" s="121"/>
      <c r="E89" s="121"/>
      <c r="F89" s="121"/>
      <c r="G89" s="121"/>
      <c r="H89" s="121"/>
      <c r="I89" s="121" t="s">
        <v>29</v>
      </c>
      <c r="J89" s="166" t="s">
        <v>36</v>
      </c>
      <c r="K89" s="166"/>
      <c r="L89" s="123">
        <v>358.8176</v>
      </c>
      <c r="M89" s="165"/>
      <c r="N89" s="123">
        <v>294.89432760892896</v>
      </c>
    </row>
    <row r="90" spans="1:14" s="126" customFormat="1" ht="12.75">
      <c r="A90" s="114"/>
      <c r="B90" s="121"/>
      <c r="C90" s="121"/>
      <c r="D90" s="121"/>
      <c r="E90" s="121"/>
      <c r="F90" s="121"/>
      <c r="G90" s="121"/>
      <c r="H90" s="121"/>
      <c r="J90" s="167" t="s">
        <v>37</v>
      </c>
      <c r="K90" s="167"/>
      <c r="L90" s="123">
        <v>1324.35336210263</v>
      </c>
      <c r="M90" s="165"/>
      <c r="N90" s="123">
        <v>0</v>
      </c>
    </row>
    <row r="91" spans="1:14" s="126" customFormat="1" ht="12.75">
      <c r="A91" s="114"/>
      <c r="B91" s="121"/>
      <c r="C91" s="121"/>
      <c r="D91" s="121"/>
      <c r="E91" s="121"/>
      <c r="F91" s="121"/>
      <c r="G91" s="121"/>
      <c r="H91" s="121"/>
      <c r="J91" s="166" t="s">
        <v>38</v>
      </c>
      <c r="K91" s="166"/>
      <c r="L91" s="123">
        <v>4847.64429161671</v>
      </c>
      <c r="M91" s="165"/>
      <c r="N91" s="123">
        <v>5.3694</v>
      </c>
    </row>
    <row r="92" spans="1:14" s="126" customFormat="1" ht="12.75">
      <c r="A92" s="114"/>
      <c r="B92" s="121"/>
      <c r="C92" s="121"/>
      <c r="D92" s="121"/>
      <c r="E92" s="121"/>
      <c r="F92" s="121"/>
      <c r="G92" s="121"/>
      <c r="H92" s="121"/>
      <c r="L92" s="123"/>
      <c r="M92" s="165"/>
      <c r="N92" s="123"/>
    </row>
    <row r="93" spans="1:14" s="126" customFormat="1" ht="12.75">
      <c r="A93" s="114"/>
      <c r="B93" s="164">
        <v>3</v>
      </c>
      <c r="C93" s="142" t="s">
        <v>121</v>
      </c>
      <c r="D93" s="121"/>
      <c r="E93" s="121"/>
      <c r="F93" s="121"/>
      <c r="G93" s="121"/>
      <c r="H93" s="121"/>
      <c r="I93" s="121"/>
      <c r="J93" s="121"/>
      <c r="K93" s="121"/>
      <c r="L93" s="143">
        <v>-5639.984457603982</v>
      </c>
      <c r="M93" s="168"/>
      <c r="N93" s="143">
        <v>307.94368</v>
      </c>
    </row>
    <row r="94" spans="1:14" s="126" customFormat="1" ht="12.75">
      <c r="A94" s="114"/>
      <c r="B94" s="121"/>
      <c r="C94" s="121" t="s">
        <v>122</v>
      </c>
      <c r="D94" s="121"/>
      <c r="E94" s="121"/>
      <c r="F94" s="121"/>
      <c r="G94" s="121"/>
      <c r="H94" s="121"/>
      <c r="I94" s="130" t="s">
        <v>44</v>
      </c>
      <c r="L94" s="133">
        <v>-6360.3949796814695</v>
      </c>
      <c r="M94" s="169"/>
      <c r="N94" s="133">
        <v>0</v>
      </c>
    </row>
    <row r="95" spans="1:14" s="126" customFormat="1" ht="12.75">
      <c r="A95" s="114"/>
      <c r="B95" s="121"/>
      <c r="C95" s="121"/>
      <c r="D95" s="121"/>
      <c r="E95" s="121"/>
      <c r="F95" s="121"/>
      <c r="G95" s="121"/>
      <c r="H95" s="121"/>
      <c r="I95" s="121" t="s">
        <v>29</v>
      </c>
      <c r="J95" s="166" t="s">
        <v>36</v>
      </c>
      <c r="K95" s="121"/>
      <c r="L95" s="123">
        <v>-4721.39707869188</v>
      </c>
      <c r="M95" s="124"/>
      <c r="N95" s="123">
        <v>0</v>
      </c>
    </row>
    <row r="96" spans="1:14" s="126" customFormat="1" ht="12.75">
      <c r="A96" s="114"/>
      <c r="B96" s="121"/>
      <c r="C96" s="121"/>
      <c r="D96" s="121"/>
      <c r="E96" s="121"/>
      <c r="F96" s="121"/>
      <c r="G96" s="121"/>
      <c r="H96" s="121"/>
      <c r="I96" s="121"/>
      <c r="J96" s="167" t="s">
        <v>37</v>
      </c>
      <c r="K96" s="121"/>
      <c r="L96" s="123">
        <v>-1638.9979009895899</v>
      </c>
      <c r="M96" s="124"/>
      <c r="N96" s="123">
        <v>0</v>
      </c>
    </row>
    <row r="97" spans="1:14" s="126" customFormat="1" ht="12.75">
      <c r="A97" s="114"/>
      <c r="B97" s="121"/>
      <c r="C97" s="121"/>
      <c r="D97" s="121"/>
      <c r="E97" s="121"/>
      <c r="F97" s="121"/>
      <c r="G97" s="121"/>
      <c r="H97" s="121"/>
      <c r="I97" s="121"/>
      <c r="J97" s="166" t="s">
        <v>38</v>
      </c>
      <c r="K97" s="121"/>
      <c r="L97" s="123">
        <v>0</v>
      </c>
      <c r="M97" s="124"/>
      <c r="N97" s="123">
        <v>0</v>
      </c>
    </row>
    <row r="98" spans="1:14" s="126" customFormat="1" ht="12.75">
      <c r="A98" s="114"/>
      <c r="B98" s="120"/>
      <c r="C98" s="121"/>
      <c r="D98" s="121"/>
      <c r="E98" s="121"/>
      <c r="F98" s="121"/>
      <c r="G98" s="121"/>
      <c r="H98" s="121"/>
      <c r="I98" s="121"/>
      <c r="J98" s="121"/>
      <c r="K98" s="121"/>
      <c r="L98" s="123"/>
      <c r="M98" s="124"/>
      <c r="N98" s="123"/>
    </row>
    <row r="99" spans="1:14" s="126" customFormat="1" ht="12.75">
      <c r="A99" s="114"/>
      <c r="B99" s="120"/>
      <c r="C99" s="121" t="s">
        <v>123</v>
      </c>
      <c r="D99" s="121"/>
      <c r="E99" s="121"/>
      <c r="F99" s="121"/>
      <c r="G99" s="121"/>
      <c r="H99" s="144"/>
      <c r="I99" s="130" t="s">
        <v>44</v>
      </c>
      <c r="L99" s="133">
        <v>782.0962150774881</v>
      </c>
      <c r="M99" s="169"/>
      <c r="N99" s="133">
        <v>0</v>
      </c>
    </row>
    <row r="100" spans="1:14" s="126" customFormat="1" ht="12.75">
      <c r="A100" s="114"/>
      <c r="B100" s="121"/>
      <c r="C100" s="121"/>
      <c r="D100" s="121"/>
      <c r="E100" s="121"/>
      <c r="F100" s="121"/>
      <c r="G100" s="121"/>
      <c r="H100" s="121"/>
      <c r="I100" s="121" t="s">
        <v>29</v>
      </c>
      <c r="J100" s="166" t="s">
        <v>36</v>
      </c>
      <c r="K100" s="121"/>
      <c r="L100" s="123">
        <v>782.0962150774881</v>
      </c>
      <c r="M100" s="124"/>
      <c r="N100" s="123">
        <v>0</v>
      </c>
    </row>
    <row r="101" spans="1:14" s="126" customFormat="1" ht="12.75">
      <c r="A101" s="114"/>
      <c r="B101" s="120"/>
      <c r="C101" s="121"/>
      <c r="D101" s="121"/>
      <c r="E101" s="121"/>
      <c r="F101" s="121"/>
      <c r="G101" s="121"/>
      <c r="H101" s="121"/>
      <c r="I101" s="121"/>
      <c r="J101" s="167" t="s">
        <v>37</v>
      </c>
      <c r="K101" s="121"/>
      <c r="L101" s="123">
        <v>0</v>
      </c>
      <c r="M101" s="124"/>
      <c r="N101" s="123">
        <v>0</v>
      </c>
    </row>
    <row r="102" spans="1:14" s="126" customFormat="1" ht="12.75">
      <c r="A102" s="170"/>
      <c r="I102" s="121"/>
      <c r="J102" s="166" t="s">
        <v>38</v>
      </c>
      <c r="K102" s="121"/>
      <c r="L102" s="123">
        <v>0</v>
      </c>
      <c r="M102" s="124"/>
      <c r="N102" s="123">
        <v>0</v>
      </c>
    </row>
    <row r="103" spans="1:14" s="126" customFormat="1" ht="12.75">
      <c r="A103" s="170"/>
      <c r="I103" s="121"/>
      <c r="J103" s="166"/>
      <c r="K103" s="121"/>
      <c r="L103" s="123"/>
      <c r="M103" s="124"/>
      <c r="N103" s="123"/>
    </row>
    <row r="104" spans="1:14" s="126" customFormat="1" ht="12.75">
      <c r="A104" s="170"/>
      <c r="C104" s="121" t="s">
        <v>124</v>
      </c>
      <c r="D104" s="121"/>
      <c r="E104" s="121"/>
      <c r="F104" s="121"/>
      <c r="G104" s="121"/>
      <c r="H104" s="121" t="s">
        <v>112</v>
      </c>
      <c r="I104" s="130" t="s">
        <v>44</v>
      </c>
      <c r="L104" s="133">
        <v>-641.9628</v>
      </c>
      <c r="M104" s="169"/>
      <c r="N104" s="133">
        <v>-407.674166</v>
      </c>
    </row>
    <row r="105" spans="1:14" s="126" customFormat="1" ht="12.75">
      <c r="A105" s="170"/>
      <c r="C105" s="121"/>
      <c r="D105" s="121"/>
      <c r="E105" s="121"/>
      <c r="F105" s="121"/>
      <c r="G105" s="121"/>
      <c r="H105" s="121"/>
      <c r="I105" s="121" t="s">
        <v>29</v>
      </c>
      <c r="J105" s="166" t="s">
        <v>36</v>
      </c>
      <c r="K105" s="121"/>
      <c r="L105" s="123">
        <v>-641.9628</v>
      </c>
      <c r="M105" s="124"/>
      <c r="N105" s="123">
        <v>-407.674166</v>
      </c>
    </row>
    <row r="106" spans="1:14" s="126" customFormat="1" ht="12.75">
      <c r="A106" s="170"/>
      <c r="C106" s="121"/>
      <c r="D106" s="121"/>
      <c r="E106" s="121"/>
      <c r="F106" s="121"/>
      <c r="G106" s="121"/>
      <c r="H106" s="121"/>
      <c r="I106" s="121"/>
      <c r="J106" s="167" t="s">
        <v>37</v>
      </c>
      <c r="K106" s="121"/>
      <c r="L106" s="123">
        <v>0</v>
      </c>
      <c r="M106" s="124"/>
      <c r="N106" s="123">
        <v>0</v>
      </c>
    </row>
    <row r="107" spans="1:14" s="126" customFormat="1" ht="12.75">
      <c r="A107" s="170"/>
      <c r="C107" s="121"/>
      <c r="D107" s="121"/>
      <c r="E107" s="121"/>
      <c r="F107" s="121"/>
      <c r="G107" s="121"/>
      <c r="H107" s="121"/>
      <c r="I107" s="121"/>
      <c r="J107" s="166" t="s">
        <v>38</v>
      </c>
      <c r="K107" s="121"/>
      <c r="L107" s="123">
        <v>0</v>
      </c>
      <c r="M107" s="124"/>
      <c r="N107" s="123">
        <v>0</v>
      </c>
    </row>
    <row r="108" spans="1:14" s="126" customFormat="1" ht="12.75">
      <c r="A108" s="170"/>
      <c r="C108" s="121"/>
      <c r="D108" s="121"/>
      <c r="E108" s="121"/>
      <c r="F108" s="121"/>
      <c r="G108" s="121"/>
      <c r="H108" s="121"/>
      <c r="I108" s="121"/>
      <c r="J108" s="121"/>
      <c r="K108" s="121"/>
      <c r="L108" s="123"/>
      <c r="M108" s="124"/>
      <c r="N108" s="123"/>
    </row>
    <row r="109" spans="1:14" s="126" customFormat="1" ht="12.75">
      <c r="A109" s="170"/>
      <c r="C109" s="121" t="s">
        <v>125</v>
      </c>
      <c r="D109" s="121"/>
      <c r="E109" s="121"/>
      <c r="F109" s="121"/>
      <c r="G109" s="121"/>
      <c r="H109" s="144" t="s">
        <v>126</v>
      </c>
      <c r="I109" s="130" t="s">
        <v>44</v>
      </c>
      <c r="L109" s="133">
        <v>580.277107</v>
      </c>
      <c r="M109" s="169"/>
      <c r="N109" s="133">
        <v>715.617846</v>
      </c>
    </row>
    <row r="110" spans="1:14" s="126" customFormat="1" ht="12.75">
      <c r="A110" s="170"/>
      <c r="C110" s="121"/>
      <c r="D110" s="121"/>
      <c r="E110" s="121"/>
      <c r="F110" s="121"/>
      <c r="G110" s="121"/>
      <c r="H110" s="121"/>
      <c r="I110" s="121" t="s">
        <v>29</v>
      </c>
      <c r="J110" s="166" t="s">
        <v>36</v>
      </c>
      <c r="K110" s="121"/>
      <c r="L110" s="123">
        <v>580.277107</v>
      </c>
      <c r="M110" s="124"/>
      <c r="N110" s="123">
        <v>715.617846</v>
      </c>
    </row>
    <row r="111" spans="1:14" s="126" customFormat="1" ht="12.75">
      <c r="A111" s="170"/>
      <c r="C111" s="121"/>
      <c r="D111" s="121"/>
      <c r="E111" s="121"/>
      <c r="F111" s="121"/>
      <c r="G111" s="121"/>
      <c r="H111" s="121"/>
      <c r="I111" s="121"/>
      <c r="J111" s="167" t="s">
        <v>37</v>
      </c>
      <c r="K111" s="121"/>
      <c r="L111" s="123">
        <v>0</v>
      </c>
      <c r="M111" s="124"/>
      <c r="N111" s="123">
        <v>0</v>
      </c>
    </row>
    <row r="112" spans="1:14" s="126" customFormat="1" ht="12.75">
      <c r="A112" s="170"/>
      <c r="I112" s="121"/>
      <c r="J112" s="166" t="s">
        <v>38</v>
      </c>
      <c r="K112" s="121"/>
      <c r="L112" s="123">
        <v>0</v>
      </c>
      <c r="M112" s="124"/>
      <c r="N112" s="123">
        <v>0</v>
      </c>
    </row>
    <row r="113" spans="1:14" s="126" customFormat="1" ht="12.75">
      <c r="A113" s="114"/>
      <c r="B113" s="134" t="s">
        <v>45</v>
      </c>
      <c r="C113" s="121"/>
      <c r="D113" s="121"/>
      <c r="E113" s="121"/>
      <c r="F113" s="121"/>
      <c r="G113" s="121"/>
      <c r="H113" s="121"/>
      <c r="I113" s="121"/>
      <c r="J113" s="121"/>
      <c r="K113" s="121"/>
      <c r="L113" s="133">
        <v>-15865.07746395036</v>
      </c>
      <c r="M113" s="169"/>
      <c r="N113" s="133">
        <v>-22371.832899015266</v>
      </c>
    </row>
    <row r="114" spans="1:14" s="126" customFormat="1" ht="12.75">
      <c r="A114" s="114"/>
      <c r="B114" s="134"/>
      <c r="C114" s="121"/>
      <c r="D114" s="121"/>
      <c r="E114" s="121"/>
      <c r="F114" s="121"/>
      <c r="G114" s="121"/>
      <c r="H114" s="121"/>
      <c r="I114" s="121"/>
      <c r="J114" s="121"/>
      <c r="K114" s="121"/>
      <c r="L114" s="143"/>
      <c r="M114" s="171"/>
      <c r="N114" s="143"/>
    </row>
    <row r="115" spans="1:14" s="126" customFormat="1" ht="12.75">
      <c r="A115" s="114"/>
      <c r="B115" s="114"/>
      <c r="C115" s="121"/>
      <c r="D115" s="121"/>
      <c r="E115" s="121"/>
      <c r="F115" s="121"/>
      <c r="G115" s="121"/>
      <c r="H115" s="121"/>
      <c r="I115" s="121"/>
      <c r="J115" s="121"/>
      <c r="K115" s="121"/>
      <c r="L115" s="123"/>
      <c r="M115" s="124"/>
      <c r="N115" s="123"/>
    </row>
    <row r="116" spans="1:14" s="126" customFormat="1" ht="12.75">
      <c r="A116" s="114"/>
      <c r="B116" s="121"/>
      <c r="C116" s="121"/>
      <c r="D116" s="121"/>
      <c r="E116" s="121"/>
      <c r="F116" s="121"/>
      <c r="G116" s="121"/>
      <c r="H116" s="121"/>
      <c r="I116" s="121"/>
      <c r="J116" s="121"/>
      <c r="K116" s="121"/>
      <c r="L116" s="123"/>
      <c r="M116" s="124"/>
      <c r="N116" s="123"/>
    </row>
    <row r="117" spans="1:14" s="126" customFormat="1" ht="12.75">
      <c r="A117" s="114"/>
      <c r="B117" s="121"/>
      <c r="C117" s="121"/>
      <c r="D117" s="121"/>
      <c r="E117" s="121"/>
      <c r="F117" s="121"/>
      <c r="G117" s="121"/>
      <c r="H117" s="121"/>
      <c r="I117" s="121"/>
      <c r="J117" s="121"/>
      <c r="K117" s="121"/>
      <c r="L117" s="123"/>
      <c r="M117" s="124"/>
      <c r="N117" s="123"/>
    </row>
    <row r="118" spans="1:14" s="126" customFormat="1" ht="12.75">
      <c r="A118" s="134" t="s">
        <v>78</v>
      </c>
      <c r="B118" s="121"/>
      <c r="C118" s="121"/>
      <c r="D118" s="121"/>
      <c r="E118" s="121"/>
      <c r="F118" s="121"/>
      <c r="G118" s="121"/>
      <c r="H118" s="121"/>
      <c r="I118" s="121"/>
      <c r="J118" s="121"/>
      <c r="K118" s="121"/>
      <c r="L118" s="123"/>
      <c r="M118" s="124"/>
      <c r="N118" s="123"/>
    </row>
    <row r="120" spans="1:14" s="126" customFormat="1" ht="12.75">
      <c r="A120" s="127"/>
      <c r="B120" s="127"/>
      <c r="C120" s="163" t="s">
        <v>161</v>
      </c>
      <c r="D120" s="129">
        <v>41698</v>
      </c>
      <c r="E120" s="121"/>
      <c r="F120" s="121"/>
      <c r="G120" s="121"/>
      <c r="H120" s="121"/>
      <c r="I120" s="172" t="s">
        <v>1</v>
      </c>
      <c r="J120" s="121"/>
      <c r="K120" s="121"/>
      <c r="L120" s="131" t="s">
        <v>2</v>
      </c>
      <c r="M120" s="132"/>
      <c r="N120" s="131" t="s">
        <v>3</v>
      </c>
    </row>
    <row r="121" spans="1:14" s="126" customFormat="1" ht="12.75">
      <c r="A121" s="114"/>
      <c r="B121" s="120"/>
      <c r="C121" s="121"/>
      <c r="D121" s="121"/>
      <c r="E121" s="121"/>
      <c r="F121" s="121"/>
      <c r="G121" s="121"/>
      <c r="H121" s="121"/>
      <c r="I121" s="130"/>
      <c r="J121" s="130"/>
      <c r="K121" s="130"/>
      <c r="L121" s="124"/>
      <c r="M121" s="124"/>
      <c r="N121" s="124"/>
    </row>
    <row r="122" spans="1:14" s="126" customFormat="1" ht="12.75">
      <c r="A122" s="114"/>
      <c r="B122" s="164">
        <v>1</v>
      </c>
      <c r="C122" s="173" t="s">
        <v>46</v>
      </c>
      <c r="D122" s="121"/>
      <c r="E122" s="121"/>
      <c r="F122" s="121"/>
      <c r="G122" s="121"/>
      <c r="H122" s="121"/>
      <c r="L122" s="143">
        <v>0</v>
      </c>
      <c r="M122" s="124"/>
      <c r="N122" s="143">
        <v>0</v>
      </c>
    </row>
    <row r="123" spans="1:14" s="126" customFormat="1" ht="12.75">
      <c r="A123" s="114"/>
      <c r="B123" s="120"/>
      <c r="C123" s="121"/>
      <c r="D123" s="121"/>
      <c r="E123" s="121"/>
      <c r="F123" s="121"/>
      <c r="G123" s="121"/>
      <c r="H123" s="121"/>
      <c r="L123" s="123"/>
      <c r="M123" s="165"/>
      <c r="N123" s="123"/>
    </row>
    <row r="124" spans="1:14" s="126" customFormat="1" ht="12.75">
      <c r="A124" s="114"/>
      <c r="B124" s="120"/>
      <c r="C124" s="121" t="s">
        <v>8</v>
      </c>
      <c r="D124" s="121" t="s">
        <v>47</v>
      </c>
      <c r="E124" s="121"/>
      <c r="F124" s="121"/>
      <c r="G124" s="121"/>
      <c r="H124" s="121"/>
      <c r="L124" s="125">
        <v>0</v>
      </c>
      <c r="M124" s="174"/>
      <c r="N124" s="125">
        <v>0</v>
      </c>
    </row>
    <row r="125" spans="1:14" s="126" customFormat="1" ht="12.75">
      <c r="A125" s="114"/>
      <c r="B125" s="120"/>
      <c r="C125" s="121" t="s">
        <v>20</v>
      </c>
      <c r="D125" s="121" t="s">
        <v>48</v>
      </c>
      <c r="E125" s="121"/>
      <c r="F125" s="121"/>
      <c r="G125" s="121"/>
      <c r="H125" s="121"/>
      <c r="I125" s="175"/>
      <c r="L125" s="125">
        <v>0</v>
      </c>
      <c r="M125" s="174"/>
      <c r="N125" s="125">
        <v>0</v>
      </c>
    </row>
    <row r="126" spans="1:14" s="126" customFormat="1" ht="12.75">
      <c r="A126" s="114"/>
      <c r="B126" s="120"/>
      <c r="C126" s="121"/>
      <c r="D126" s="121"/>
      <c r="E126" s="121"/>
      <c r="F126" s="121"/>
      <c r="G126" s="121"/>
      <c r="H126" s="121"/>
      <c r="L126" s="123"/>
      <c r="M126" s="165"/>
      <c r="N126" s="123"/>
    </row>
    <row r="127" spans="1:14" s="126" customFormat="1" ht="12.75">
      <c r="A127" s="114"/>
      <c r="B127" s="120"/>
      <c r="C127" s="121"/>
      <c r="D127" s="121"/>
      <c r="E127" s="121"/>
      <c r="F127" s="121"/>
      <c r="G127" s="121"/>
      <c r="H127" s="121"/>
      <c r="L127" s="123"/>
      <c r="M127" s="165"/>
      <c r="N127" s="123"/>
    </row>
    <row r="128" spans="1:14" s="126" customFormat="1" ht="12.75">
      <c r="A128" s="114"/>
      <c r="B128" s="164">
        <v>2</v>
      </c>
      <c r="C128" s="142" t="s">
        <v>49</v>
      </c>
      <c r="D128" s="121"/>
      <c r="E128" s="121"/>
      <c r="F128" s="121"/>
      <c r="G128" s="121"/>
      <c r="H128" s="121"/>
      <c r="L128" s="143">
        <v>0</v>
      </c>
      <c r="M128" s="169"/>
      <c r="N128" s="143">
        <v>0</v>
      </c>
    </row>
    <row r="129" spans="2:13" ht="12.75">
      <c r="B129" s="164"/>
      <c r="C129" s="142" t="s">
        <v>41</v>
      </c>
      <c r="G129" s="127"/>
      <c r="I129" s="126"/>
      <c r="J129" s="126"/>
      <c r="K129" s="126"/>
      <c r="M129" s="165"/>
    </row>
    <row r="130" spans="9:16" ht="12.75">
      <c r="I130" s="126"/>
      <c r="J130" s="126"/>
      <c r="K130" s="126"/>
      <c r="M130" s="165"/>
      <c r="P130" s="144"/>
    </row>
    <row r="131" spans="2:16" ht="12.75">
      <c r="B131" s="164">
        <v>3</v>
      </c>
      <c r="C131" s="142" t="s">
        <v>50</v>
      </c>
      <c r="J131" s="175" t="s">
        <v>51</v>
      </c>
      <c r="K131" s="175"/>
      <c r="L131" s="143">
        <v>0</v>
      </c>
      <c r="M131" s="165"/>
      <c r="N131" s="143">
        <v>0</v>
      </c>
      <c r="P131" s="153"/>
    </row>
    <row r="132" spans="1:17" s="138" customFormat="1" ht="15">
      <c r="A132" s="116"/>
      <c r="E132" s="176"/>
      <c r="J132" s="177"/>
      <c r="K132" s="177"/>
      <c r="L132" s="123"/>
      <c r="M132" s="178"/>
      <c r="N132" s="123"/>
      <c r="O132" s="141"/>
      <c r="P132" s="121"/>
      <c r="Q132" s="121"/>
    </row>
    <row r="133" spans="3:14" ht="12.75">
      <c r="C133" s="121" t="s">
        <v>8</v>
      </c>
      <c r="D133" s="121" t="s">
        <v>52</v>
      </c>
      <c r="J133" s="175" t="s">
        <v>51</v>
      </c>
      <c r="K133" s="175"/>
      <c r="L133" s="123">
        <v>0</v>
      </c>
      <c r="M133" s="165"/>
      <c r="N133" s="123">
        <v>0</v>
      </c>
    </row>
    <row r="134" spans="3:14" ht="12.75">
      <c r="C134" s="121" t="s">
        <v>20</v>
      </c>
      <c r="D134" s="121" t="s">
        <v>53</v>
      </c>
      <c r="I134" s="126"/>
      <c r="J134" s="126"/>
      <c r="K134" s="126"/>
      <c r="L134" s="123">
        <v>0</v>
      </c>
      <c r="M134" s="165"/>
      <c r="N134" s="123">
        <v>0</v>
      </c>
    </row>
    <row r="135" spans="3:14" ht="12.75">
      <c r="C135" s="121" t="s">
        <v>54</v>
      </c>
      <c r="D135" s="121" t="s">
        <v>55</v>
      </c>
      <c r="I135" s="126"/>
      <c r="J135" s="126"/>
      <c r="K135" s="126"/>
      <c r="L135" s="123">
        <v>0</v>
      </c>
      <c r="M135" s="165"/>
      <c r="N135" s="123">
        <v>0</v>
      </c>
    </row>
    <row r="140" spans="1:14" ht="12.75">
      <c r="A140" s="134" t="s">
        <v>79</v>
      </c>
      <c r="I140" s="179" t="s">
        <v>1</v>
      </c>
      <c r="J140" s="157"/>
      <c r="K140" s="157"/>
      <c r="L140" s="131" t="s">
        <v>2</v>
      </c>
      <c r="M140" s="132"/>
      <c r="N140" s="131" t="s">
        <v>3</v>
      </c>
    </row>
    <row r="141" spans="3:4" s="127" customFormat="1" ht="28.5" customHeight="1">
      <c r="C141" s="163" t="s">
        <v>161</v>
      </c>
      <c r="D141" s="129">
        <v>41698</v>
      </c>
    </row>
    <row r="142" spans="3:14" ht="34.5" customHeight="1">
      <c r="C142" s="121" t="s">
        <v>8</v>
      </c>
      <c r="D142" s="121" t="s">
        <v>56</v>
      </c>
      <c r="I142" s="157"/>
      <c r="J142" s="157"/>
      <c r="K142" s="157"/>
      <c r="L142" s="180">
        <v>0</v>
      </c>
      <c r="M142" s="140"/>
      <c r="N142" s="180">
        <v>0</v>
      </c>
    </row>
    <row r="143" spans="4:14" ht="12.75">
      <c r="D143" s="121" t="s">
        <v>41</v>
      </c>
      <c r="I143" s="157"/>
      <c r="J143" s="157"/>
      <c r="K143" s="157"/>
      <c r="L143" s="181"/>
      <c r="M143" s="140"/>
      <c r="N143" s="181"/>
    </row>
    <row r="144" spans="3:14" ht="12.75">
      <c r="C144" s="121" t="s">
        <v>20</v>
      </c>
      <c r="D144" s="121" t="s">
        <v>57</v>
      </c>
      <c r="I144" s="157"/>
      <c r="J144" s="157"/>
      <c r="K144" s="157"/>
      <c r="L144" s="180">
        <v>0</v>
      </c>
      <c r="M144" s="140"/>
      <c r="N144" s="180">
        <v>0</v>
      </c>
    </row>
    <row r="145" spans="9:14" ht="12.75">
      <c r="I145" s="157"/>
      <c r="J145" s="157"/>
      <c r="K145" s="157"/>
      <c r="L145" s="181"/>
      <c r="M145" s="140"/>
      <c r="N145" s="181"/>
    </row>
    <row r="146" spans="3:14" ht="12.75">
      <c r="C146" s="121" t="s">
        <v>54</v>
      </c>
      <c r="D146" s="121" t="s">
        <v>58</v>
      </c>
      <c r="I146" s="157"/>
      <c r="J146" s="157"/>
      <c r="K146" s="157"/>
      <c r="L146" s="180">
        <v>0</v>
      </c>
      <c r="M146" s="140"/>
      <c r="N146" s="180">
        <v>0</v>
      </c>
    </row>
    <row r="147" spans="9:14" ht="12.75">
      <c r="I147" s="157"/>
      <c r="J147" s="157"/>
      <c r="K147" s="157"/>
      <c r="L147" s="181"/>
      <c r="M147" s="140"/>
      <c r="N147" s="181"/>
    </row>
    <row r="148" spans="3:17" ht="12.75">
      <c r="C148" s="121" t="s">
        <v>59</v>
      </c>
      <c r="D148" s="121" t="s">
        <v>60</v>
      </c>
      <c r="I148" s="157"/>
      <c r="J148" s="157"/>
      <c r="K148" s="157"/>
      <c r="L148" s="182">
        <v>6253.488409441889</v>
      </c>
      <c r="M148" s="171"/>
      <c r="N148" s="182">
        <v>0</v>
      </c>
      <c r="O148" s="136"/>
      <c r="P148" s="130"/>
      <c r="Q148" s="130"/>
    </row>
    <row r="149" spans="4:17" ht="12.75">
      <c r="D149" s="121" t="s">
        <v>61</v>
      </c>
      <c r="I149" s="157"/>
      <c r="J149" s="157"/>
      <c r="K149" s="157"/>
      <c r="L149" s="182">
        <v>7039.934207503751</v>
      </c>
      <c r="M149" s="171"/>
      <c r="N149" s="182">
        <v>16124.885663296</v>
      </c>
      <c r="O149" s="136"/>
      <c r="P149" s="130"/>
      <c r="Q149" s="130"/>
    </row>
    <row r="150" spans="4:14" ht="12.75">
      <c r="D150" s="127"/>
      <c r="I150" s="157"/>
      <c r="J150" s="157"/>
      <c r="K150" s="157"/>
      <c r="L150" s="181"/>
      <c r="M150" s="140"/>
      <c r="N150" s="181"/>
    </row>
    <row r="151" spans="3:14" ht="12.75">
      <c r="C151" s="121" t="s">
        <v>62</v>
      </c>
      <c r="D151" s="121" t="s">
        <v>63</v>
      </c>
      <c r="J151" s="157"/>
      <c r="K151" s="157"/>
      <c r="L151" s="180">
        <v>3210.5242173199717</v>
      </c>
      <c r="M151" s="171"/>
      <c r="N151" s="180">
        <v>-482.2556819936912</v>
      </c>
    </row>
    <row r="152" spans="9:14" ht="12.75">
      <c r="I152" s="121" t="s">
        <v>64</v>
      </c>
      <c r="J152" s="157"/>
      <c r="K152" s="157"/>
      <c r="L152" s="156">
        <v>34.58179662132165</v>
      </c>
      <c r="N152" s="156">
        <v>-576.008004768852</v>
      </c>
    </row>
    <row r="153" spans="9:14" ht="12.75">
      <c r="I153" s="121" t="s">
        <v>65</v>
      </c>
      <c r="J153" s="157"/>
      <c r="K153" s="157"/>
      <c r="L153" s="156">
        <v>2977.034120375619</v>
      </c>
      <c r="N153" s="156">
        <v>117.36609366376372</v>
      </c>
    </row>
    <row r="154" spans="9:14" ht="12.75">
      <c r="I154" s="121" t="s">
        <v>66</v>
      </c>
      <c r="J154" s="157"/>
      <c r="K154" s="157"/>
      <c r="L154" s="156">
        <v>198.908300323031</v>
      </c>
      <c r="N154" s="156">
        <v>-23.6137708886029</v>
      </c>
    </row>
    <row r="155" spans="9:14" ht="12.75">
      <c r="I155" s="121" t="s">
        <v>67</v>
      </c>
      <c r="J155" s="157"/>
      <c r="K155" s="157"/>
      <c r="L155" s="156">
        <v>0</v>
      </c>
      <c r="N155" s="156">
        <v>0</v>
      </c>
    </row>
    <row r="156" spans="9:14" ht="12.75">
      <c r="I156" s="157"/>
      <c r="J156" s="157"/>
      <c r="K156" s="157"/>
      <c r="L156" s="181"/>
      <c r="M156" s="140"/>
      <c r="N156" s="181"/>
    </row>
    <row r="157" spans="3:14" ht="12.75">
      <c r="C157" s="121" t="s">
        <v>68</v>
      </c>
      <c r="D157" s="121" t="s">
        <v>158</v>
      </c>
      <c r="I157" s="157"/>
      <c r="J157" s="157"/>
      <c r="K157" s="157"/>
      <c r="L157" s="180">
        <v>0</v>
      </c>
      <c r="M157" s="140"/>
      <c r="N157" s="180">
        <v>0</v>
      </c>
    </row>
    <row r="158" spans="4:14" ht="12.75">
      <c r="D158" s="121" t="s">
        <v>41</v>
      </c>
      <c r="I158" s="157"/>
      <c r="J158" s="157"/>
      <c r="K158" s="157"/>
      <c r="L158" s="181"/>
      <c r="M158" s="140"/>
      <c r="N158" s="181"/>
    </row>
    <row r="159" spans="9:14" ht="12.75">
      <c r="I159" s="157"/>
      <c r="J159" s="157"/>
      <c r="K159" s="157"/>
      <c r="L159" s="181"/>
      <c r="M159" s="140"/>
      <c r="N159" s="181"/>
    </row>
    <row r="160" spans="1:14" ht="12.75">
      <c r="A160" s="183"/>
      <c r="B160" s="184"/>
      <c r="C160" s="185"/>
      <c r="D160" s="185"/>
      <c r="E160" s="185"/>
      <c r="F160" s="185"/>
      <c r="G160" s="185"/>
      <c r="H160" s="185"/>
      <c r="I160" s="186"/>
      <c r="J160" s="186"/>
      <c r="K160" s="186"/>
      <c r="L160" s="187"/>
      <c r="M160" s="188"/>
      <c r="N160" s="187"/>
    </row>
    <row r="161" spans="1:14" s="126" customFormat="1" ht="12.75">
      <c r="A161" s="114"/>
      <c r="B161" s="120"/>
      <c r="C161" s="121"/>
      <c r="D161" s="121"/>
      <c r="E161" s="121"/>
      <c r="F161" s="121"/>
      <c r="G161" s="121"/>
      <c r="H161" s="121"/>
      <c r="L161" s="123"/>
      <c r="M161" s="165"/>
      <c r="N161" s="123"/>
    </row>
    <row r="162" spans="1:14" s="126" customFormat="1" ht="12.75">
      <c r="A162" s="114"/>
      <c r="B162" s="114"/>
      <c r="C162" s="121"/>
      <c r="D162" s="121"/>
      <c r="E162" s="121"/>
      <c r="F162" s="121"/>
      <c r="G162" s="121"/>
      <c r="H162" s="121"/>
      <c r="L162" s="123"/>
      <c r="M162" s="165"/>
      <c r="N162" s="123"/>
    </row>
    <row r="163" spans="1:14" s="126" customFormat="1" ht="12.75">
      <c r="A163" s="114"/>
      <c r="B163" s="120"/>
      <c r="C163" s="121"/>
      <c r="D163" s="121"/>
      <c r="E163" s="121"/>
      <c r="F163" s="121"/>
      <c r="G163" s="121"/>
      <c r="H163" s="121"/>
      <c r="I163" s="121"/>
      <c r="J163" s="121"/>
      <c r="K163" s="121"/>
      <c r="L163" s="121"/>
      <c r="M163" s="121"/>
      <c r="N163" s="121"/>
    </row>
    <row r="164" spans="1:13" s="126" customFormat="1" ht="12.75">
      <c r="A164" s="114"/>
      <c r="B164" s="120"/>
      <c r="C164" s="114"/>
      <c r="D164" s="121"/>
      <c r="E164" s="121"/>
      <c r="F164" s="121"/>
      <c r="G164" s="121"/>
      <c r="H164" s="121"/>
      <c r="I164" s="121"/>
      <c r="M164" s="189"/>
    </row>
    <row r="165" spans="1:14" s="126" customFormat="1" ht="12.75">
      <c r="A165" s="114"/>
      <c r="B165" s="120"/>
      <c r="C165" s="120"/>
      <c r="D165" s="121"/>
      <c r="E165" s="121"/>
      <c r="F165" s="121"/>
      <c r="G165" s="121"/>
      <c r="H165" s="121"/>
      <c r="I165" s="121"/>
      <c r="L165" s="190"/>
      <c r="M165" s="132"/>
      <c r="N165" s="190"/>
    </row>
    <row r="166" spans="1:13" s="126" customFormat="1" ht="12.75">
      <c r="A166" s="114" t="s">
        <v>127</v>
      </c>
      <c r="B166" s="120"/>
      <c r="C166" s="120"/>
      <c r="D166" s="127"/>
      <c r="E166" s="121"/>
      <c r="F166" s="121"/>
      <c r="G166" s="127"/>
      <c r="H166" s="121"/>
      <c r="I166" s="121"/>
      <c r="M166" s="189"/>
    </row>
    <row r="167" spans="1:13" s="126" customFormat="1" ht="12.75">
      <c r="A167" s="114"/>
      <c r="B167" s="120"/>
      <c r="C167" s="120"/>
      <c r="D167" s="121"/>
      <c r="E167" s="121"/>
      <c r="F167" s="121"/>
      <c r="G167" s="121"/>
      <c r="H167" s="121"/>
      <c r="I167" s="121"/>
      <c r="M167" s="189"/>
    </row>
    <row r="168" spans="1:14" s="126" customFormat="1" ht="12.75">
      <c r="A168" s="114"/>
      <c r="B168" s="120"/>
      <c r="C168" s="120"/>
      <c r="D168" s="121"/>
      <c r="E168" s="121"/>
      <c r="F168" s="121"/>
      <c r="G168" s="121"/>
      <c r="H168" s="121"/>
      <c r="I168" s="121"/>
      <c r="J168" s="121"/>
      <c r="L168" s="131" t="s">
        <v>2</v>
      </c>
      <c r="M168" s="132"/>
      <c r="N168" s="131" t="s">
        <v>3</v>
      </c>
    </row>
    <row r="169" spans="1:14" s="126" customFormat="1" ht="12.75">
      <c r="A169" s="114"/>
      <c r="B169" s="120"/>
      <c r="C169" s="120"/>
      <c r="D169" s="121"/>
      <c r="E169" s="121"/>
      <c r="F169" s="121"/>
      <c r="G169" s="121"/>
      <c r="H169" s="121"/>
      <c r="I169" s="121"/>
      <c r="J169" s="191" t="s">
        <v>128</v>
      </c>
      <c r="L169" s="192">
        <v>108124.9607651002</v>
      </c>
      <c r="M169" s="192"/>
      <c r="N169" s="192">
        <v>26457.177355343854</v>
      </c>
    </row>
    <row r="170" spans="1:14" s="126" customFormat="1" ht="12.75">
      <c r="A170" s="114"/>
      <c r="B170" s="120"/>
      <c r="C170" s="120"/>
      <c r="D170" s="121"/>
      <c r="E170" s="121"/>
      <c r="F170" s="121"/>
      <c r="G170" s="121"/>
      <c r="H170" s="121"/>
      <c r="I170" s="121"/>
      <c r="J170" s="191" t="s">
        <v>129</v>
      </c>
      <c r="L170" s="192">
        <v>3211.6417961935904</v>
      </c>
      <c r="M170" s="192"/>
      <c r="N170" s="192">
        <v>-482.255681993704</v>
      </c>
    </row>
    <row r="171" spans="1:14" s="126" customFormat="1" ht="12.75">
      <c r="A171" s="114"/>
      <c r="B171" s="120"/>
      <c r="C171" s="120"/>
      <c r="D171" s="121"/>
      <c r="E171" s="121"/>
      <c r="F171" s="121"/>
      <c r="G171" s="121"/>
      <c r="H171" s="121"/>
      <c r="I171" s="191"/>
      <c r="J171" s="191" t="s">
        <v>130</v>
      </c>
      <c r="L171" s="193">
        <v>-641.9627997885079</v>
      </c>
      <c r="M171" s="192"/>
      <c r="N171" s="193">
        <v>-407.67416640022805</v>
      </c>
    </row>
    <row r="172" spans="1:14" s="126" customFormat="1" ht="12.75">
      <c r="A172" s="114"/>
      <c r="B172" s="120"/>
      <c r="C172" s="120"/>
      <c r="D172" s="121"/>
      <c r="E172" s="121"/>
      <c r="F172" s="121"/>
      <c r="G172" s="121"/>
      <c r="H172" s="121"/>
      <c r="I172" s="121"/>
      <c r="J172" s="191" t="s">
        <v>131</v>
      </c>
      <c r="L172" s="192">
        <v>111978.5653610823</v>
      </c>
      <c r="M172" s="192"/>
      <c r="N172" s="192">
        <v>26382.59583975038</v>
      </c>
    </row>
    <row r="173" spans="1:14" s="126" customFormat="1" ht="12.75">
      <c r="A173" s="114"/>
      <c r="B173" s="120"/>
      <c r="C173" s="120"/>
      <c r="D173" s="157"/>
      <c r="E173" s="157"/>
      <c r="F173" s="157"/>
      <c r="G173" s="121"/>
      <c r="H173" s="121"/>
      <c r="I173" s="121"/>
      <c r="J173" s="194"/>
      <c r="L173" s="182"/>
      <c r="M173" s="180"/>
      <c r="N173" s="182"/>
    </row>
    <row r="174" spans="1:14" s="126" customFormat="1" ht="12.75">
      <c r="A174" s="114"/>
      <c r="B174" s="120"/>
      <c r="C174" s="120"/>
      <c r="D174" s="157"/>
      <c r="E174" s="157"/>
      <c r="F174" s="157"/>
      <c r="G174" s="121"/>
      <c r="H174" s="121"/>
      <c r="I174" s="121"/>
      <c r="J174" s="121"/>
      <c r="K174" s="121"/>
      <c r="L174" s="121"/>
      <c r="M174" s="121"/>
      <c r="N174" s="121"/>
    </row>
    <row r="175" spans="1:14" s="126" customFormat="1" ht="12.75">
      <c r="A175" s="114"/>
      <c r="B175" s="120"/>
      <c r="C175" s="120"/>
      <c r="D175" s="195"/>
      <c r="E175" s="157"/>
      <c r="F175" s="157"/>
      <c r="G175" s="121"/>
      <c r="H175" s="121"/>
      <c r="I175" s="121"/>
      <c r="J175" s="121"/>
      <c r="K175" s="121"/>
      <c r="L175" s="121"/>
      <c r="M175" s="189"/>
      <c r="N175" s="121"/>
    </row>
    <row r="176" spans="1:14" s="126" customFormat="1" ht="12.75">
      <c r="A176" s="114"/>
      <c r="B176" s="120"/>
      <c r="C176" s="121"/>
      <c r="D176" s="121" t="s">
        <v>132</v>
      </c>
      <c r="E176" s="121"/>
      <c r="F176" s="121"/>
      <c r="G176" s="121"/>
      <c r="H176" s="121"/>
      <c r="I176" s="121"/>
      <c r="J176" s="121"/>
      <c r="L176" s="156"/>
      <c r="M176" s="156"/>
      <c r="N176" s="156"/>
    </row>
    <row r="177" spans="1:14" s="126" customFormat="1" ht="12.75">
      <c r="A177" s="114"/>
      <c r="B177" s="120"/>
      <c r="C177" s="121"/>
      <c r="D177" s="121" t="s">
        <v>133</v>
      </c>
      <c r="E177" s="121"/>
      <c r="F177" s="121"/>
      <c r="G177" s="121"/>
      <c r="H177" s="121"/>
      <c r="I177" s="121"/>
      <c r="J177" s="196"/>
      <c r="L177" s="156"/>
      <c r="M177" s="156"/>
      <c r="N177" s="156"/>
    </row>
    <row r="178" spans="1:14" s="126" customFormat="1" ht="12.75">
      <c r="A178" s="114"/>
      <c r="B178" s="120"/>
      <c r="C178" s="121"/>
      <c r="D178" s="121"/>
      <c r="E178" s="121"/>
      <c r="F178" s="121"/>
      <c r="G178" s="121"/>
      <c r="H178" s="121"/>
      <c r="I178" s="121"/>
      <c r="J178" s="121"/>
      <c r="L178" s="156"/>
      <c r="M178" s="156"/>
      <c r="N178" s="156"/>
    </row>
    <row r="179" spans="1:14" s="126" customFormat="1" ht="12.75">
      <c r="A179" s="114"/>
      <c r="B179" s="120"/>
      <c r="C179" s="121"/>
      <c r="D179" s="121"/>
      <c r="E179" s="121"/>
      <c r="F179" s="121"/>
      <c r="G179" s="121"/>
      <c r="H179" s="121"/>
      <c r="I179" s="121"/>
      <c r="J179" s="121"/>
      <c r="L179" s="156"/>
      <c r="M179" s="156"/>
      <c r="N179" s="156"/>
    </row>
    <row r="180" spans="1:14" s="126" customFormat="1" ht="12.75">
      <c r="A180" s="114"/>
      <c r="B180" s="120"/>
      <c r="C180" s="121"/>
      <c r="D180" s="121"/>
      <c r="E180" s="121"/>
      <c r="F180" s="121"/>
      <c r="G180" s="121"/>
      <c r="H180" s="121"/>
      <c r="I180" s="121"/>
      <c r="L180" s="189"/>
      <c r="N180" s="189"/>
    </row>
    <row r="181" spans="1:14" s="126" customFormat="1" ht="12.75">
      <c r="A181" s="183"/>
      <c r="B181" s="184"/>
      <c r="C181" s="185"/>
      <c r="D181" s="185"/>
      <c r="E181" s="185"/>
      <c r="F181" s="185"/>
      <c r="G181" s="185"/>
      <c r="H181" s="185"/>
      <c r="I181" s="186"/>
      <c r="J181" s="186"/>
      <c r="K181" s="186"/>
      <c r="L181" s="187"/>
      <c r="M181" s="188"/>
      <c r="N181" s="187"/>
    </row>
    <row r="186" spans="1:14" s="126" customFormat="1" ht="12.75">
      <c r="A186" s="114"/>
      <c r="B186" s="120"/>
      <c r="C186" s="121"/>
      <c r="D186" s="121"/>
      <c r="E186" s="121"/>
      <c r="F186" s="144"/>
      <c r="G186" s="121"/>
      <c r="H186" s="121"/>
      <c r="I186" s="121"/>
      <c r="J186" s="121"/>
      <c r="K186" s="121"/>
      <c r="L186" s="123"/>
      <c r="M186" s="124"/>
      <c r="N186" s="123"/>
    </row>
  </sheetData>
  <hyperlinks>
    <hyperlink ref="J171" r:id="rId1" display="_ftn1"/>
  </hyperlinks>
  <printOptions/>
  <pageMargins left="0.7" right="0.7" top="0.75" bottom="0.75" header="0.3" footer="0.3"/>
  <pageSetup horizontalDpi="600" verticalDpi="600" orientation="landscape" paperSize="9" scale="59" r:id="rId2"/>
  <rowBreaks count="4" manualBreakCount="4">
    <brk id="42" max="16383" man="1"/>
    <brk id="64" max="16383" man="1"/>
    <brk id="116" max="16383" man="1"/>
    <brk id="13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14" customWidth="1"/>
    <col min="2" max="2" width="5.00390625" style="120" customWidth="1"/>
    <col min="3" max="3" width="10.8515625" style="121" customWidth="1"/>
    <col min="4" max="4" width="8.57421875" style="121" customWidth="1"/>
    <col min="5" max="5" width="7.28125" style="121" customWidth="1"/>
    <col min="6" max="6" width="9.140625" style="121" customWidth="1"/>
    <col min="7" max="7" width="9.421875" style="121" customWidth="1"/>
    <col min="8" max="8" width="11.7109375" style="121" customWidth="1"/>
    <col min="9" max="9" width="30.140625" style="121" customWidth="1"/>
    <col min="10" max="10" width="9.140625" style="121" customWidth="1"/>
    <col min="11" max="11" width="5.00390625" style="121" customWidth="1"/>
    <col min="12" max="12" width="26.421875" style="123" customWidth="1"/>
    <col min="13" max="13" width="9.140625" style="124" customWidth="1"/>
    <col min="14" max="14" width="23.7109375" style="123" customWidth="1"/>
    <col min="15" max="15" width="9.140625" style="126" customWidth="1"/>
    <col min="16" max="16" width="21.421875" style="121" customWidth="1"/>
    <col min="17" max="16384" width="9.140625" style="121" customWidth="1"/>
  </cols>
  <sheetData>
    <row r="1" spans="1:15" s="116" customFormat="1" ht="12.75">
      <c r="A1" s="114" t="s">
        <v>0</v>
      </c>
      <c r="B1" s="115"/>
      <c r="G1" s="114"/>
      <c r="L1" s="117"/>
      <c r="M1" s="118"/>
      <c r="N1" s="117"/>
      <c r="O1" s="119"/>
    </row>
    <row r="2" spans="10:14" ht="12.75">
      <c r="J2" s="122" t="s">
        <v>1</v>
      </c>
      <c r="N2" s="125"/>
    </row>
    <row r="3" spans="1:14" ht="12.75">
      <c r="A3" s="127"/>
      <c r="C3" s="128" t="s">
        <v>161</v>
      </c>
      <c r="D3" s="129">
        <v>41670</v>
      </c>
      <c r="E3" s="130"/>
      <c r="F3" s="130"/>
      <c r="G3" s="130"/>
      <c r="I3" s="130"/>
      <c r="J3" s="130"/>
      <c r="K3" s="130"/>
      <c r="L3" s="131" t="s">
        <v>2</v>
      </c>
      <c r="M3" s="132"/>
      <c r="N3" s="131" t="s">
        <v>3</v>
      </c>
    </row>
    <row r="4" spans="6:14" ht="12.75">
      <c r="F4" s="130"/>
      <c r="G4" s="130"/>
      <c r="H4" s="130"/>
      <c r="I4" s="130"/>
      <c r="J4" s="130"/>
      <c r="K4" s="130"/>
      <c r="L4" s="133"/>
      <c r="N4" s="133"/>
    </row>
    <row r="6" spans="1:15" s="130" customFormat="1" ht="12.75">
      <c r="A6" s="134" t="s">
        <v>4</v>
      </c>
      <c r="L6" s="133"/>
      <c r="M6" s="135"/>
      <c r="N6" s="133"/>
      <c r="O6" s="136"/>
    </row>
    <row r="8" spans="2:14" ht="16.5">
      <c r="B8" s="115" t="s">
        <v>5</v>
      </c>
      <c r="C8" s="114" t="s">
        <v>6</v>
      </c>
      <c r="L8" s="137">
        <v>109032.88198249116</v>
      </c>
      <c r="N8" s="137">
        <v>25932.68715873982</v>
      </c>
    </row>
    <row r="9" spans="1:15" s="138" customFormat="1" ht="15">
      <c r="A9" s="116"/>
      <c r="L9" s="139"/>
      <c r="M9" s="140"/>
      <c r="N9" s="139"/>
      <c r="O9" s="141"/>
    </row>
    <row r="10" spans="2:14" ht="12.75">
      <c r="B10" s="120">
        <v>1</v>
      </c>
      <c r="C10" s="142" t="s">
        <v>7</v>
      </c>
      <c r="L10" s="143">
        <v>64808.530439658156</v>
      </c>
      <c r="N10" s="143">
        <v>11114.558940270163</v>
      </c>
    </row>
    <row r="11" spans="12:14" ht="12.75">
      <c r="L11" s="133"/>
      <c r="N11" s="133"/>
    </row>
    <row r="12" spans="3:14" ht="12.75">
      <c r="C12" s="121" t="s">
        <v>8</v>
      </c>
      <c r="D12" s="121" t="s">
        <v>9</v>
      </c>
      <c r="L12" s="133">
        <v>64275.853674261736</v>
      </c>
      <c r="N12" s="133">
        <v>10205.38824137264</v>
      </c>
    </row>
    <row r="14" spans="4:14" ht="12.75">
      <c r="D14" s="121" t="s">
        <v>10</v>
      </c>
      <c r="L14" s="133">
        <v>61303.19985360998</v>
      </c>
      <c r="M14" s="135"/>
      <c r="N14" s="133">
        <v>7034.30812671943</v>
      </c>
    </row>
    <row r="15" spans="4:14" ht="12.75">
      <c r="D15" s="144" t="s">
        <v>11</v>
      </c>
      <c r="E15" s="145" t="s">
        <v>12</v>
      </c>
      <c r="L15" s="123">
        <v>60732.3010056919</v>
      </c>
      <c r="N15" s="123">
        <v>7034.30812671943</v>
      </c>
    </row>
    <row r="16" spans="4:14" ht="12.75">
      <c r="D16" s="144" t="s">
        <v>13</v>
      </c>
      <c r="E16" s="121" t="s">
        <v>14</v>
      </c>
      <c r="L16" s="123">
        <v>0</v>
      </c>
      <c r="N16" s="123">
        <v>0</v>
      </c>
    </row>
    <row r="17" spans="1:14" s="126" customFormat="1" ht="12.75">
      <c r="A17" s="114"/>
      <c r="B17" s="120"/>
      <c r="C17" s="121"/>
      <c r="D17" s="121"/>
      <c r="E17" s="121"/>
      <c r="F17" s="146" t="s">
        <v>15</v>
      </c>
      <c r="G17" s="121"/>
      <c r="H17" s="121"/>
      <c r="I17" s="121"/>
      <c r="J17" s="121"/>
      <c r="K17" s="121"/>
      <c r="L17" s="147">
        <v>0</v>
      </c>
      <c r="M17" s="148"/>
      <c r="N17" s="147">
        <v>0</v>
      </c>
    </row>
    <row r="18" spans="1:14" s="126" customFormat="1" ht="12.75">
      <c r="A18" s="114"/>
      <c r="B18" s="120"/>
      <c r="C18" s="121"/>
      <c r="D18" s="121"/>
      <c r="E18" s="121"/>
      <c r="F18" s="146" t="s">
        <v>16</v>
      </c>
      <c r="G18" s="121"/>
      <c r="H18" s="121"/>
      <c r="I18" s="121"/>
      <c r="J18" s="121"/>
      <c r="K18" s="121"/>
      <c r="L18" s="147">
        <v>0</v>
      </c>
      <c r="M18" s="148"/>
      <c r="N18" s="147">
        <v>0</v>
      </c>
    </row>
    <row r="19" spans="1:14" s="126" customFormat="1" ht="12.75">
      <c r="A19" s="114"/>
      <c r="B19" s="120"/>
      <c r="C19" s="121"/>
      <c r="D19" s="144" t="s">
        <v>17</v>
      </c>
      <c r="E19" s="121" t="s">
        <v>18</v>
      </c>
      <c r="F19" s="121"/>
      <c r="G19" s="121"/>
      <c r="H19" s="121"/>
      <c r="I19" s="121"/>
      <c r="J19" s="121"/>
      <c r="K19" s="121"/>
      <c r="L19" s="123">
        <v>570.8988479180761</v>
      </c>
      <c r="M19" s="124"/>
      <c r="N19" s="123">
        <v>0</v>
      </c>
    </row>
    <row r="20" spans="1:14" s="126" customFormat="1" ht="12.75">
      <c r="A20" s="114"/>
      <c r="B20" s="120"/>
      <c r="C20" s="121"/>
      <c r="D20" s="121"/>
      <c r="E20" s="121"/>
      <c r="F20" s="146" t="s">
        <v>15</v>
      </c>
      <c r="G20" s="121"/>
      <c r="H20" s="121"/>
      <c r="I20" s="121"/>
      <c r="J20" s="121"/>
      <c r="K20" s="121"/>
      <c r="L20" s="147">
        <v>0</v>
      </c>
      <c r="M20" s="148"/>
      <c r="N20" s="147">
        <v>0</v>
      </c>
    </row>
    <row r="21" spans="1:14" s="126" customFormat="1" ht="12.75">
      <c r="A21" s="114"/>
      <c r="B21" s="120"/>
      <c r="C21" s="121"/>
      <c r="D21" s="121"/>
      <c r="E21" s="121"/>
      <c r="F21" s="146" t="s">
        <v>16</v>
      </c>
      <c r="G21" s="121"/>
      <c r="H21" s="121"/>
      <c r="I21" s="121"/>
      <c r="J21" s="121"/>
      <c r="K21" s="121"/>
      <c r="L21" s="147">
        <v>570.8988479180761</v>
      </c>
      <c r="M21" s="148"/>
      <c r="N21" s="147">
        <v>0</v>
      </c>
    </row>
    <row r="22" spans="1:14" s="126" customFormat="1" ht="12.75">
      <c r="A22" s="114"/>
      <c r="B22" s="120"/>
      <c r="C22" s="121"/>
      <c r="D22" s="121"/>
      <c r="E22" s="121"/>
      <c r="F22" s="146"/>
      <c r="G22" s="121"/>
      <c r="H22" s="121"/>
      <c r="I22" s="121"/>
      <c r="J22" s="121"/>
      <c r="K22" s="121"/>
      <c r="L22" s="147"/>
      <c r="M22" s="148"/>
      <c r="N22" s="147"/>
    </row>
    <row r="23" spans="1:14" s="126" customFormat="1" ht="12.75">
      <c r="A23" s="114"/>
      <c r="B23" s="120"/>
      <c r="C23" s="121"/>
      <c r="D23" s="121" t="s">
        <v>19</v>
      </c>
      <c r="E23" s="121"/>
      <c r="F23" s="121"/>
      <c r="G23" s="121"/>
      <c r="H23" s="121"/>
      <c r="I23" s="121"/>
      <c r="J23" s="121"/>
      <c r="K23" s="121"/>
      <c r="L23" s="133">
        <v>2972.6538206517603</v>
      </c>
      <c r="M23" s="135"/>
      <c r="N23" s="133">
        <v>3171.080114653211</v>
      </c>
    </row>
    <row r="24" spans="1:14" s="126" customFormat="1" ht="12.75">
      <c r="A24" s="114"/>
      <c r="B24" s="120"/>
      <c r="C24" s="121"/>
      <c r="D24" s="144" t="s">
        <v>11</v>
      </c>
      <c r="E24" s="145" t="s">
        <v>12</v>
      </c>
      <c r="F24" s="121"/>
      <c r="G24" s="121"/>
      <c r="H24" s="121"/>
      <c r="I24" s="121"/>
      <c r="J24" s="121"/>
      <c r="K24" s="121"/>
      <c r="L24" s="123">
        <v>2972.6538206517603</v>
      </c>
      <c r="M24" s="124"/>
      <c r="N24" s="123">
        <v>3171.080114653211</v>
      </c>
    </row>
    <row r="25" spans="1:14" s="126" customFormat="1" ht="12.75">
      <c r="A25" s="114"/>
      <c r="B25" s="120"/>
      <c r="C25" s="121"/>
      <c r="D25" s="144" t="s">
        <v>13</v>
      </c>
      <c r="E25" s="121" t="s">
        <v>14</v>
      </c>
      <c r="F25" s="121"/>
      <c r="G25" s="121"/>
      <c r="H25" s="121"/>
      <c r="I25" s="121"/>
      <c r="J25" s="121"/>
      <c r="K25" s="121"/>
      <c r="L25" s="123">
        <v>0</v>
      </c>
      <c r="M25" s="124"/>
      <c r="N25" s="123">
        <v>0</v>
      </c>
    </row>
    <row r="26" spans="1:14" s="126" customFormat="1" ht="12.75">
      <c r="A26" s="114"/>
      <c r="B26" s="120"/>
      <c r="C26" s="121"/>
      <c r="D26" s="121"/>
      <c r="E26" s="121"/>
      <c r="F26" s="146" t="s">
        <v>15</v>
      </c>
      <c r="G26" s="121"/>
      <c r="H26" s="121"/>
      <c r="I26" s="121"/>
      <c r="J26" s="121"/>
      <c r="K26" s="121"/>
      <c r="L26" s="147">
        <v>0</v>
      </c>
      <c r="M26" s="148"/>
      <c r="N26" s="147">
        <v>0</v>
      </c>
    </row>
    <row r="27" spans="1:14" s="126" customFormat="1" ht="12.75">
      <c r="A27" s="114"/>
      <c r="B27" s="120"/>
      <c r="C27" s="121"/>
      <c r="D27" s="121"/>
      <c r="E27" s="121"/>
      <c r="F27" s="146" t="s">
        <v>16</v>
      </c>
      <c r="G27" s="121"/>
      <c r="H27" s="121"/>
      <c r="I27" s="121"/>
      <c r="J27" s="121"/>
      <c r="K27" s="121"/>
      <c r="L27" s="147">
        <v>0</v>
      </c>
      <c r="M27" s="148"/>
      <c r="N27" s="147">
        <v>0</v>
      </c>
    </row>
    <row r="28" spans="1:14" s="126" customFormat="1" ht="12.75">
      <c r="A28" s="114"/>
      <c r="B28" s="120"/>
      <c r="C28" s="121"/>
      <c r="D28" s="144" t="s">
        <v>17</v>
      </c>
      <c r="E28" s="121" t="s">
        <v>18</v>
      </c>
      <c r="F28" s="121"/>
      <c r="G28" s="121"/>
      <c r="H28" s="121"/>
      <c r="I28" s="121"/>
      <c r="J28" s="121"/>
      <c r="K28" s="121"/>
      <c r="L28" s="123">
        <v>0</v>
      </c>
      <c r="M28" s="124"/>
      <c r="N28" s="123">
        <v>0</v>
      </c>
    </row>
    <row r="29" spans="1:14" s="126" customFormat="1" ht="12.75">
      <c r="A29" s="114"/>
      <c r="B29" s="120"/>
      <c r="C29" s="121"/>
      <c r="D29" s="121"/>
      <c r="E29" s="121"/>
      <c r="F29" s="146" t="s">
        <v>15</v>
      </c>
      <c r="G29" s="121"/>
      <c r="H29" s="121"/>
      <c r="I29" s="121"/>
      <c r="J29" s="121"/>
      <c r="K29" s="121"/>
      <c r="L29" s="147">
        <v>0</v>
      </c>
      <c r="M29" s="148"/>
      <c r="N29" s="147">
        <v>0</v>
      </c>
    </row>
    <row r="30" spans="1:14" s="126" customFormat="1" ht="12.75">
      <c r="A30" s="114"/>
      <c r="B30" s="120"/>
      <c r="C30" s="121"/>
      <c r="D30" s="121"/>
      <c r="E30" s="121"/>
      <c r="F30" s="146" t="s">
        <v>16</v>
      </c>
      <c r="G30" s="121"/>
      <c r="H30" s="121"/>
      <c r="I30" s="121"/>
      <c r="J30" s="121"/>
      <c r="K30" s="121"/>
      <c r="L30" s="147">
        <v>0</v>
      </c>
      <c r="M30" s="148"/>
      <c r="N30" s="147">
        <v>0</v>
      </c>
    </row>
    <row r="31" spans="1:14" s="126" customFormat="1" ht="12.75">
      <c r="A31" s="114"/>
      <c r="B31" s="120"/>
      <c r="C31" s="121"/>
      <c r="D31" s="121"/>
      <c r="E31" s="121"/>
      <c r="F31" s="121"/>
      <c r="G31" s="121"/>
      <c r="H31" s="121"/>
      <c r="I31" s="121"/>
      <c r="J31" s="121"/>
      <c r="K31" s="121"/>
      <c r="L31" s="133"/>
      <c r="M31" s="124"/>
      <c r="N31" s="133"/>
    </row>
    <row r="32" spans="1:14" s="126" customFormat="1" ht="12.75">
      <c r="A32" s="114"/>
      <c r="B32" s="120"/>
      <c r="C32" s="121" t="s">
        <v>20</v>
      </c>
      <c r="D32" s="121" t="s">
        <v>80</v>
      </c>
      <c r="E32" s="121"/>
      <c r="F32" s="146"/>
      <c r="G32" s="121"/>
      <c r="H32" s="121"/>
      <c r="I32" s="121"/>
      <c r="J32" s="121"/>
      <c r="K32" s="121"/>
      <c r="L32" s="133">
        <v>532.6767653964181</v>
      </c>
      <c r="M32" s="135"/>
      <c r="N32" s="133">
        <v>909.1706988975212</v>
      </c>
    </row>
    <row r="33" spans="1:14" ht="12">
      <c r="A33" s="121"/>
      <c r="L33" s="133"/>
      <c r="N33" s="133"/>
    </row>
    <row r="34" spans="1:14" ht="12">
      <c r="A34" s="121"/>
      <c r="D34" s="144" t="s">
        <v>11</v>
      </c>
      <c r="E34" s="121" t="s">
        <v>21</v>
      </c>
      <c r="L34" s="123">
        <v>394.9532379110848</v>
      </c>
      <c r="N34" s="123">
        <v>43.52430615296871</v>
      </c>
    </row>
    <row r="35" spans="1:14" ht="12">
      <c r="A35" s="121"/>
      <c r="D35" s="144" t="s">
        <v>13</v>
      </c>
      <c r="E35" s="121" t="s">
        <v>22</v>
      </c>
      <c r="L35" s="123">
        <v>0.9616752814656891</v>
      </c>
      <c r="N35" s="123">
        <v>861.2168608789652</v>
      </c>
    </row>
    <row r="36" spans="1:14" ht="12">
      <c r="A36" s="121"/>
      <c r="F36" s="146" t="s">
        <v>15</v>
      </c>
      <c r="L36" s="149">
        <v>0.9581352814656892</v>
      </c>
      <c r="N36" s="149">
        <v>861.2168608789652</v>
      </c>
    </row>
    <row r="37" spans="1:14" ht="12">
      <c r="A37" s="121"/>
      <c r="F37" s="146" t="s">
        <v>16</v>
      </c>
      <c r="L37" s="149">
        <v>0.00354</v>
      </c>
      <c r="N37" s="149">
        <v>0</v>
      </c>
    </row>
    <row r="38" spans="1:14" ht="12">
      <c r="A38" s="121"/>
      <c r="D38" s="144" t="s">
        <v>17</v>
      </c>
      <c r="E38" s="121" t="s">
        <v>23</v>
      </c>
      <c r="L38" s="123">
        <v>136.7618522038676</v>
      </c>
      <c r="N38" s="123">
        <v>4.4295318655872205</v>
      </c>
    </row>
    <row r="39" spans="1:14" ht="12">
      <c r="A39" s="121"/>
      <c r="F39" s="146" t="s">
        <v>15</v>
      </c>
      <c r="L39" s="149">
        <v>0.4276113485119125</v>
      </c>
      <c r="N39" s="149">
        <v>0</v>
      </c>
    </row>
    <row r="40" spans="1:14" ht="12">
      <c r="A40" s="121"/>
      <c r="F40" s="146" t="s">
        <v>16</v>
      </c>
      <c r="L40" s="149">
        <v>136.3342408553557</v>
      </c>
      <c r="N40" s="149">
        <v>4.4295318655872205</v>
      </c>
    </row>
    <row r="41" spans="1:14" ht="12">
      <c r="A41" s="121"/>
      <c r="L41" s="149"/>
      <c r="N41" s="149"/>
    </row>
    <row r="42" spans="1:13" ht="12">
      <c r="A42" s="121"/>
      <c r="D42" s="144"/>
      <c r="M42" s="150"/>
    </row>
    <row r="43" spans="1:14" ht="12">
      <c r="A43" s="121"/>
      <c r="L43" s="133"/>
      <c r="N43" s="133"/>
    </row>
    <row r="44" spans="1:16" ht="12.75">
      <c r="A44" s="121"/>
      <c r="B44" s="120">
        <v>2</v>
      </c>
      <c r="C44" s="142" t="s">
        <v>24</v>
      </c>
      <c r="L44" s="143">
        <v>7813.457880424867</v>
      </c>
      <c r="N44" s="143">
        <v>0</v>
      </c>
      <c r="P44" s="151"/>
    </row>
    <row r="46" spans="1:16" ht="12.75">
      <c r="A46" s="121"/>
      <c r="B46" s="120">
        <v>3</v>
      </c>
      <c r="C46" s="142" t="s">
        <v>25</v>
      </c>
      <c r="L46" s="143">
        <v>14820.49219998708</v>
      </c>
      <c r="N46" s="143">
        <v>0</v>
      </c>
      <c r="P46" s="151"/>
    </row>
    <row r="47" spans="1:16" ht="12.75">
      <c r="A47" s="121"/>
      <c r="C47" s="142"/>
      <c r="P47" s="151"/>
    </row>
    <row r="48" spans="1:16" ht="12.75">
      <c r="A48" s="121"/>
      <c r="B48" s="120">
        <v>4</v>
      </c>
      <c r="C48" s="142" t="s">
        <v>26</v>
      </c>
      <c r="H48" s="127"/>
      <c r="I48" s="121" t="s">
        <v>27</v>
      </c>
      <c r="L48" s="143">
        <v>12479.031413881105</v>
      </c>
      <c r="N48" s="143">
        <v>0</v>
      </c>
      <c r="P48" s="151"/>
    </row>
    <row r="49" spans="2:16" s="121" customFormat="1" ht="12.75">
      <c r="B49" s="120"/>
      <c r="C49" s="138"/>
      <c r="H49" s="127"/>
      <c r="I49" s="121" t="s">
        <v>28</v>
      </c>
      <c r="L49" s="152">
        <v>9975238.551</v>
      </c>
      <c r="M49" s="124"/>
      <c r="N49" s="152">
        <v>0</v>
      </c>
      <c r="O49" s="126"/>
      <c r="P49" s="153"/>
    </row>
    <row r="50" spans="2:15" s="121" customFormat="1" ht="12.75">
      <c r="B50" s="120"/>
      <c r="C50" s="138"/>
      <c r="L50" s="123"/>
      <c r="M50" s="124"/>
      <c r="N50" s="123"/>
      <c r="O50" s="126"/>
    </row>
    <row r="51" spans="2:16" s="121" customFormat="1" ht="12.75">
      <c r="B51" s="120">
        <v>5</v>
      </c>
      <c r="C51" s="142" t="s">
        <v>93</v>
      </c>
      <c r="G51" s="127"/>
      <c r="L51" s="143">
        <v>9111.37004853995</v>
      </c>
      <c r="M51" s="124"/>
      <c r="N51" s="143">
        <v>14818.128218469657</v>
      </c>
      <c r="O51" s="126"/>
      <c r="P51" s="154"/>
    </row>
    <row r="52" spans="2:15" s="121" customFormat="1" ht="12">
      <c r="B52" s="120"/>
      <c r="C52" s="130"/>
      <c r="G52" s="127"/>
      <c r="L52" s="133"/>
      <c r="M52" s="124"/>
      <c r="N52" s="133"/>
      <c r="O52" s="126"/>
    </row>
    <row r="53" spans="2:16" s="121" customFormat="1" ht="12">
      <c r="B53" s="120"/>
      <c r="C53" s="130"/>
      <c r="E53" s="155" t="s">
        <v>29</v>
      </c>
      <c r="F53" s="121" t="s">
        <v>82</v>
      </c>
      <c r="G53" s="127"/>
      <c r="L53" s="156">
        <v>0</v>
      </c>
      <c r="M53" s="124"/>
      <c r="N53" s="123">
        <v>0</v>
      </c>
      <c r="O53" s="126"/>
      <c r="P53" s="153"/>
    </row>
    <row r="54" spans="2:16" s="121" customFormat="1" ht="12">
      <c r="B54" s="120"/>
      <c r="C54" s="130"/>
      <c r="F54" s="121" t="s">
        <v>157</v>
      </c>
      <c r="G54" s="127"/>
      <c r="L54" s="123">
        <v>2741.21872477524</v>
      </c>
      <c r="M54" s="124"/>
      <c r="N54" s="123">
        <v>-185.291493145942</v>
      </c>
      <c r="O54" s="126"/>
      <c r="P54" s="153"/>
    </row>
    <row r="55" spans="2:16" s="121" customFormat="1" ht="12">
      <c r="B55" s="120"/>
      <c r="C55" s="130"/>
      <c r="G55" s="127" t="s">
        <v>30</v>
      </c>
      <c r="L55" s="147">
        <v>2667.67926707643</v>
      </c>
      <c r="M55" s="148"/>
      <c r="N55" s="147">
        <v>-124.818715209004</v>
      </c>
      <c r="O55" s="126"/>
      <c r="P55" s="153"/>
    </row>
    <row r="56" spans="2:15" s="121" customFormat="1" ht="12">
      <c r="B56" s="120"/>
      <c r="C56" s="130"/>
      <c r="F56" s="121" t="s">
        <v>31</v>
      </c>
      <c r="G56" s="127"/>
      <c r="L56" s="123">
        <v>6370.15132376471</v>
      </c>
      <c r="M56" s="124"/>
      <c r="N56" s="123">
        <v>15003.419711615601</v>
      </c>
      <c r="O56" s="126"/>
    </row>
    <row r="57" spans="7:16" s="157" customFormat="1" ht="12.75">
      <c r="G57" s="127" t="s">
        <v>30</v>
      </c>
      <c r="L57" s="147">
        <v>4120.77773613909</v>
      </c>
      <c r="M57" s="158"/>
      <c r="N57" s="147">
        <v>9315.10734396775</v>
      </c>
      <c r="O57" s="141"/>
      <c r="P57" s="138"/>
    </row>
    <row r="58" spans="2:15" s="121" customFormat="1" ht="12">
      <c r="B58" s="120"/>
      <c r="L58" s="123"/>
      <c r="M58" s="124"/>
      <c r="N58" s="123"/>
      <c r="O58" s="126"/>
    </row>
    <row r="59" spans="2:15" s="121" customFormat="1" ht="12.75">
      <c r="B59" s="115" t="s">
        <v>32</v>
      </c>
      <c r="C59" s="114" t="s">
        <v>33</v>
      </c>
      <c r="L59" s="133">
        <v>1.7464651583651534</v>
      </c>
      <c r="M59" s="135"/>
      <c r="N59" s="133">
        <v>0</v>
      </c>
      <c r="O59" s="126"/>
    </row>
    <row r="60" spans="2:15" s="121" customFormat="1" ht="12">
      <c r="B60" s="120"/>
      <c r="E60" s="155" t="s">
        <v>29</v>
      </c>
      <c r="G60" s="159" t="s">
        <v>105</v>
      </c>
      <c r="H60" s="159"/>
      <c r="I60" s="159"/>
      <c r="J60" s="159"/>
      <c r="K60" s="159"/>
      <c r="L60" s="160">
        <v>0</v>
      </c>
      <c r="M60" s="161"/>
      <c r="N60" s="160">
        <v>0</v>
      </c>
      <c r="O60" s="126"/>
    </row>
    <row r="61" spans="2:15" s="121" customFormat="1" ht="12">
      <c r="B61" s="120"/>
      <c r="G61" s="159" t="s">
        <v>75</v>
      </c>
      <c r="H61" s="159"/>
      <c r="I61" s="159"/>
      <c r="J61" s="159"/>
      <c r="K61" s="159"/>
      <c r="L61" s="160">
        <v>1.7464651583651534</v>
      </c>
      <c r="M61" s="161"/>
      <c r="N61" s="160">
        <v>0</v>
      </c>
      <c r="O61" s="126"/>
    </row>
    <row r="62" spans="2:15" s="121" customFormat="1" ht="12">
      <c r="B62" s="120"/>
      <c r="G62" s="159" t="s">
        <v>180</v>
      </c>
      <c r="H62" s="159"/>
      <c r="I62" s="159"/>
      <c r="J62" s="159"/>
      <c r="K62" s="159"/>
      <c r="L62" s="160">
        <v>0</v>
      </c>
      <c r="M62" s="160"/>
      <c r="N62" s="160">
        <v>0</v>
      </c>
      <c r="O62" s="126"/>
    </row>
    <row r="63" spans="2:15" s="121" customFormat="1" ht="12">
      <c r="B63" s="120"/>
      <c r="G63" s="159"/>
      <c r="H63" s="159"/>
      <c r="I63" s="159"/>
      <c r="J63" s="159"/>
      <c r="K63" s="159"/>
      <c r="L63" s="160"/>
      <c r="M63" s="160"/>
      <c r="N63" s="162"/>
      <c r="O63" s="126"/>
    </row>
    <row r="64" spans="2:15" s="121" customFormat="1" ht="12">
      <c r="B64" s="120"/>
      <c r="G64" s="159"/>
      <c r="H64" s="159"/>
      <c r="I64" s="159"/>
      <c r="J64" s="159"/>
      <c r="K64" s="159"/>
      <c r="L64" s="160"/>
      <c r="M64" s="160"/>
      <c r="N64" s="162"/>
      <c r="O64" s="126"/>
    </row>
    <row r="65" spans="1:14" s="126" customFormat="1" ht="12.75">
      <c r="A65" s="114"/>
      <c r="B65" s="120"/>
      <c r="C65" s="121"/>
      <c r="D65" s="121"/>
      <c r="E65" s="121"/>
      <c r="F65" s="121"/>
      <c r="G65" s="159"/>
      <c r="H65" s="159"/>
      <c r="I65" s="159"/>
      <c r="J65" s="159"/>
      <c r="K65" s="159"/>
      <c r="L65" s="160"/>
      <c r="M65" s="160"/>
      <c r="N65" s="162"/>
    </row>
    <row r="66" spans="1:14" s="126" customFormat="1" ht="12.75">
      <c r="A66" s="114"/>
      <c r="B66" s="120"/>
      <c r="C66" s="121"/>
      <c r="D66" s="121"/>
      <c r="E66" s="121"/>
      <c r="F66" s="121"/>
      <c r="G66" s="159"/>
      <c r="H66" s="159"/>
      <c r="I66" s="159"/>
      <c r="J66" s="159"/>
      <c r="K66" s="159"/>
      <c r="L66" s="160"/>
      <c r="M66" s="160"/>
      <c r="N66" s="162"/>
    </row>
    <row r="67" spans="1:14" s="126" customFormat="1" ht="12.75">
      <c r="A67" s="114"/>
      <c r="B67" s="120"/>
      <c r="C67" s="121"/>
      <c r="D67" s="121"/>
      <c r="E67" s="121"/>
      <c r="F67" s="121"/>
      <c r="G67" s="159"/>
      <c r="H67" s="159"/>
      <c r="I67" s="159"/>
      <c r="J67" s="159"/>
      <c r="K67" s="159"/>
      <c r="L67" s="160"/>
      <c r="M67" s="160"/>
      <c r="N67" s="162"/>
    </row>
    <row r="68" spans="1:14" s="126" customFormat="1" ht="12.75">
      <c r="A68" s="134" t="s">
        <v>76</v>
      </c>
      <c r="B68" s="120"/>
      <c r="C68" s="121"/>
      <c r="D68" s="121"/>
      <c r="E68" s="121"/>
      <c r="F68" s="121"/>
      <c r="G68" s="121"/>
      <c r="H68" s="121"/>
      <c r="I68" s="121"/>
      <c r="J68" s="121"/>
      <c r="K68" s="121"/>
      <c r="L68" s="123"/>
      <c r="M68" s="124"/>
      <c r="N68" s="122" t="s">
        <v>1</v>
      </c>
    </row>
    <row r="70" spans="1:14" s="126" customFormat="1" ht="12.75">
      <c r="A70" s="127"/>
      <c r="B70" s="120"/>
      <c r="C70" s="163" t="s">
        <v>161</v>
      </c>
      <c r="D70" s="129">
        <v>41670</v>
      </c>
      <c r="E70" s="121"/>
      <c r="F70" s="121"/>
      <c r="G70" s="121"/>
      <c r="H70" s="121"/>
      <c r="I70" s="121"/>
      <c r="J70" s="121"/>
      <c r="K70" s="121"/>
      <c r="L70" s="131" t="s">
        <v>2</v>
      </c>
      <c r="M70" s="132"/>
      <c r="N70" s="131" t="s">
        <v>3</v>
      </c>
    </row>
    <row r="72" spans="1:14" s="126" customFormat="1" ht="12.75">
      <c r="A72" s="114"/>
      <c r="B72" s="164">
        <v>1</v>
      </c>
      <c r="C72" s="142" t="s">
        <v>34</v>
      </c>
      <c r="D72" s="121"/>
      <c r="E72" s="121"/>
      <c r="F72" s="121"/>
      <c r="G72" s="121"/>
      <c r="H72" s="121"/>
      <c r="I72" s="130" t="s">
        <v>35</v>
      </c>
      <c r="L72" s="143">
        <v>0</v>
      </c>
      <c r="M72" s="165"/>
      <c r="N72" s="143">
        <v>-18855.835378330365</v>
      </c>
    </row>
    <row r="73" spans="1:14" s="126" customFormat="1" ht="12.75">
      <c r="A73" s="114"/>
      <c r="B73" s="120"/>
      <c r="C73" s="130"/>
      <c r="D73" s="127"/>
      <c r="E73" s="121"/>
      <c r="F73" s="121"/>
      <c r="G73" s="121"/>
      <c r="H73" s="121"/>
      <c r="J73" s="121"/>
      <c r="K73" s="121"/>
      <c r="L73" s="123"/>
      <c r="M73" s="165"/>
      <c r="N73" s="123"/>
    </row>
    <row r="74" spans="1:14" s="126" customFormat="1" ht="12.75">
      <c r="A74" s="114"/>
      <c r="B74" s="120"/>
      <c r="C74" s="121"/>
      <c r="D74" s="121"/>
      <c r="E74" s="121"/>
      <c r="F74" s="121"/>
      <c r="G74" s="121"/>
      <c r="H74" s="121"/>
      <c r="I74" s="121" t="s">
        <v>29</v>
      </c>
      <c r="J74" s="166" t="s">
        <v>36</v>
      </c>
      <c r="K74" s="166"/>
      <c r="L74" s="123">
        <v>0</v>
      </c>
      <c r="M74" s="165"/>
      <c r="N74" s="123">
        <v>-4338.558511237826</v>
      </c>
    </row>
    <row r="75" spans="1:14" s="126" customFormat="1" ht="12.75">
      <c r="A75" s="114"/>
      <c r="B75" s="120"/>
      <c r="C75" s="121"/>
      <c r="D75" s="121"/>
      <c r="E75" s="121"/>
      <c r="F75" s="121"/>
      <c r="G75" s="121"/>
      <c r="H75" s="121"/>
      <c r="J75" s="167" t="s">
        <v>37</v>
      </c>
      <c r="K75" s="167"/>
      <c r="L75" s="123">
        <v>0</v>
      </c>
      <c r="M75" s="165"/>
      <c r="N75" s="123">
        <v>-8612.94802087302</v>
      </c>
    </row>
    <row r="76" spans="1:14" s="126" customFormat="1" ht="12.75">
      <c r="A76" s="114"/>
      <c r="B76" s="120"/>
      <c r="C76" s="121"/>
      <c r="D76" s="121"/>
      <c r="E76" s="121"/>
      <c r="F76" s="121"/>
      <c r="G76" s="121"/>
      <c r="H76" s="121"/>
      <c r="J76" s="166" t="s">
        <v>38</v>
      </c>
      <c r="K76" s="166"/>
      <c r="L76" s="123">
        <v>0</v>
      </c>
      <c r="M76" s="165"/>
      <c r="N76" s="123">
        <v>-5904.32884621952</v>
      </c>
    </row>
    <row r="77" spans="1:14" s="126" customFormat="1" ht="12.75">
      <c r="A77" s="114"/>
      <c r="B77" s="120"/>
      <c r="C77" s="121"/>
      <c r="D77" s="121"/>
      <c r="E77" s="121"/>
      <c r="F77" s="121"/>
      <c r="G77" s="121"/>
      <c r="H77" s="121"/>
      <c r="I77" s="121"/>
      <c r="J77" s="121"/>
      <c r="K77" s="121"/>
      <c r="L77" s="156"/>
      <c r="M77" s="165"/>
      <c r="N77" s="156"/>
    </row>
    <row r="78" spans="1:14" s="126" customFormat="1" ht="12.75">
      <c r="A78" s="114"/>
      <c r="B78" s="164">
        <v>2</v>
      </c>
      <c r="C78" s="142" t="s">
        <v>39</v>
      </c>
      <c r="D78" s="121"/>
      <c r="E78" s="121"/>
      <c r="F78" s="121"/>
      <c r="G78" s="121"/>
      <c r="H78" s="121"/>
      <c r="L78" s="123"/>
      <c r="M78" s="165"/>
      <c r="N78" s="123"/>
    </row>
    <row r="79" spans="1:14" s="126" customFormat="1" ht="12.75">
      <c r="A79" s="114"/>
      <c r="B79" s="164"/>
      <c r="C79" s="142" t="s">
        <v>40</v>
      </c>
      <c r="D79" s="121"/>
      <c r="E79" s="121"/>
      <c r="F79" s="121"/>
      <c r="G79" s="121"/>
      <c r="H79" s="121"/>
      <c r="L79" s="143">
        <v>-8606.371904893735</v>
      </c>
      <c r="M79" s="165"/>
      <c r="N79" s="143">
        <v>-3049.2356671037296</v>
      </c>
    </row>
    <row r="80" spans="1:14" s="126" customFormat="1" ht="12.75">
      <c r="A80" s="114"/>
      <c r="B80" s="164"/>
      <c r="C80" s="142" t="s">
        <v>41</v>
      </c>
      <c r="D80" s="127"/>
      <c r="E80" s="121"/>
      <c r="F80" s="121"/>
      <c r="G80" s="121"/>
      <c r="H80" s="121"/>
      <c r="L80" s="123"/>
      <c r="M80" s="165"/>
      <c r="N80" s="123"/>
    </row>
    <row r="81" spans="1:14" s="126" customFormat="1" ht="12.75">
      <c r="A81" s="114"/>
      <c r="B81" s="120"/>
      <c r="C81" s="121" t="s">
        <v>8</v>
      </c>
      <c r="D81" s="121" t="s">
        <v>42</v>
      </c>
      <c r="E81" s="121"/>
      <c r="F81" s="121"/>
      <c r="G81" s="121"/>
      <c r="H81" s="121"/>
      <c r="I81" s="130" t="s">
        <v>35</v>
      </c>
      <c r="L81" s="143">
        <v>-14975.707182727454</v>
      </c>
      <c r="M81" s="168"/>
      <c r="N81" s="143">
        <v>-3074.5949533691537</v>
      </c>
    </row>
    <row r="82" spans="1:14" s="126" customFormat="1" ht="12.75">
      <c r="A82" s="114"/>
      <c r="B82" s="120"/>
      <c r="C82" s="121"/>
      <c r="D82" s="121"/>
      <c r="E82" s="121"/>
      <c r="F82" s="121"/>
      <c r="G82" s="121"/>
      <c r="H82" s="121"/>
      <c r="J82" s="121"/>
      <c r="K82" s="121"/>
      <c r="L82" s="123"/>
      <c r="M82" s="165"/>
      <c r="N82" s="123"/>
    </row>
    <row r="83" spans="1:14" s="126" customFormat="1" ht="12.75">
      <c r="A83" s="114"/>
      <c r="B83" s="121"/>
      <c r="C83" s="121"/>
      <c r="D83" s="121"/>
      <c r="E83" s="121"/>
      <c r="F83" s="121"/>
      <c r="G83" s="121"/>
      <c r="H83" s="121"/>
      <c r="I83" s="121" t="s">
        <v>29</v>
      </c>
      <c r="J83" s="166" t="s">
        <v>36</v>
      </c>
      <c r="K83" s="166"/>
      <c r="L83" s="123">
        <v>-662.434647167048</v>
      </c>
      <c r="M83" s="165"/>
      <c r="N83" s="123">
        <v>-34.6711709674234</v>
      </c>
    </row>
    <row r="84" spans="1:14" s="126" customFormat="1" ht="12.75">
      <c r="A84" s="114"/>
      <c r="B84" s="121"/>
      <c r="C84" s="121"/>
      <c r="D84" s="121"/>
      <c r="E84" s="121"/>
      <c r="F84" s="121"/>
      <c r="G84" s="121"/>
      <c r="H84" s="121"/>
      <c r="J84" s="167" t="s">
        <v>37</v>
      </c>
      <c r="K84" s="167"/>
      <c r="L84" s="123">
        <v>-3460.068161915406</v>
      </c>
      <c r="M84" s="165"/>
      <c r="N84" s="123">
        <v>-2006.4514994252802</v>
      </c>
    </row>
    <row r="85" spans="1:14" s="126" customFormat="1" ht="12.75">
      <c r="A85" s="114"/>
      <c r="B85" s="121"/>
      <c r="C85" s="121"/>
      <c r="D85" s="121"/>
      <c r="E85" s="121"/>
      <c r="F85" s="121"/>
      <c r="G85" s="121"/>
      <c r="H85" s="121"/>
      <c r="J85" s="166" t="s">
        <v>38</v>
      </c>
      <c r="K85" s="166"/>
      <c r="L85" s="123">
        <v>-10853.204373644998</v>
      </c>
      <c r="M85" s="165"/>
      <c r="N85" s="123">
        <v>-1033.47228297645</v>
      </c>
    </row>
    <row r="86" spans="1:14" s="126" customFormat="1" ht="12.75">
      <c r="A86" s="114"/>
      <c r="B86" s="121"/>
      <c r="C86" s="121"/>
      <c r="D86" s="121"/>
      <c r="E86" s="121"/>
      <c r="F86" s="121"/>
      <c r="G86" s="121"/>
      <c r="H86" s="121"/>
      <c r="J86" s="166"/>
      <c r="K86" s="166"/>
      <c r="L86" s="123"/>
      <c r="M86" s="165"/>
      <c r="N86" s="123"/>
    </row>
    <row r="87" spans="1:14" s="126" customFormat="1" ht="12.75">
      <c r="A87" s="114"/>
      <c r="B87" s="121"/>
      <c r="C87" s="121" t="s">
        <v>20</v>
      </c>
      <c r="D87" s="121" t="s">
        <v>43</v>
      </c>
      <c r="E87" s="121"/>
      <c r="F87" s="121"/>
      <c r="G87" s="121"/>
      <c r="H87" s="121"/>
      <c r="I87" s="130" t="s">
        <v>44</v>
      </c>
      <c r="L87" s="143">
        <v>6369.335277833719</v>
      </c>
      <c r="M87" s="165"/>
      <c r="N87" s="143">
        <v>25.359286265423997</v>
      </c>
    </row>
    <row r="88" spans="1:14" s="126" customFormat="1" ht="12.75">
      <c r="A88" s="114"/>
      <c r="B88" s="121"/>
      <c r="C88" s="121"/>
      <c r="D88" s="121"/>
      <c r="E88" s="121"/>
      <c r="F88" s="121"/>
      <c r="G88" s="121"/>
      <c r="H88" s="121"/>
      <c r="J88" s="121"/>
      <c r="K88" s="121"/>
      <c r="L88" s="123"/>
      <c r="M88" s="165"/>
      <c r="N88" s="123"/>
    </row>
    <row r="89" spans="1:14" s="126" customFormat="1" ht="12.75">
      <c r="A89" s="114"/>
      <c r="B89" s="121"/>
      <c r="C89" s="121"/>
      <c r="D89" s="121"/>
      <c r="E89" s="121"/>
      <c r="F89" s="121"/>
      <c r="G89" s="121"/>
      <c r="H89" s="121"/>
      <c r="I89" s="121" t="s">
        <v>29</v>
      </c>
      <c r="J89" s="166" t="s">
        <v>36</v>
      </c>
      <c r="K89" s="166"/>
      <c r="L89" s="123">
        <v>724.072</v>
      </c>
      <c r="M89" s="165"/>
      <c r="N89" s="123">
        <v>22.742086265424</v>
      </c>
    </row>
    <row r="90" spans="1:14" s="126" customFormat="1" ht="12.75">
      <c r="A90" s="114"/>
      <c r="B90" s="121"/>
      <c r="C90" s="121"/>
      <c r="D90" s="121"/>
      <c r="E90" s="121"/>
      <c r="F90" s="121"/>
      <c r="G90" s="121"/>
      <c r="H90" s="121"/>
      <c r="J90" s="167" t="s">
        <v>37</v>
      </c>
      <c r="K90" s="167"/>
      <c r="L90" s="123">
        <v>1072.35262809981</v>
      </c>
      <c r="M90" s="165"/>
      <c r="N90" s="123">
        <v>0</v>
      </c>
    </row>
    <row r="91" spans="1:14" s="126" customFormat="1" ht="12.75">
      <c r="A91" s="114"/>
      <c r="B91" s="121"/>
      <c r="C91" s="121"/>
      <c r="D91" s="121"/>
      <c r="E91" s="121"/>
      <c r="F91" s="121"/>
      <c r="G91" s="121"/>
      <c r="H91" s="121"/>
      <c r="J91" s="166" t="s">
        <v>38</v>
      </c>
      <c r="K91" s="166"/>
      <c r="L91" s="123">
        <v>4572.91064973391</v>
      </c>
      <c r="M91" s="165"/>
      <c r="N91" s="123">
        <v>2.6172</v>
      </c>
    </row>
    <row r="92" spans="1:14" s="126" customFormat="1" ht="12.75">
      <c r="A92" s="114"/>
      <c r="B92" s="121"/>
      <c r="C92" s="121"/>
      <c r="D92" s="121"/>
      <c r="E92" s="121"/>
      <c r="F92" s="121"/>
      <c r="G92" s="121"/>
      <c r="H92" s="121"/>
      <c r="L92" s="123"/>
      <c r="M92" s="165"/>
      <c r="N92" s="123"/>
    </row>
    <row r="93" spans="1:14" s="126" customFormat="1" ht="12.75">
      <c r="A93" s="114"/>
      <c r="B93" s="164">
        <v>3</v>
      </c>
      <c r="C93" s="142" t="s">
        <v>121</v>
      </c>
      <c r="D93" s="121"/>
      <c r="E93" s="121"/>
      <c r="F93" s="121"/>
      <c r="G93" s="121"/>
      <c r="H93" s="121"/>
      <c r="I93" s="121"/>
      <c r="J93" s="121"/>
      <c r="K93" s="121"/>
      <c r="L93" s="143">
        <v>-7218.595269112794</v>
      </c>
      <c r="M93" s="168"/>
      <c r="N93" s="143">
        <v>-5.311339</v>
      </c>
    </row>
    <row r="94" spans="1:14" s="126" customFormat="1" ht="12.75">
      <c r="A94" s="114"/>
      <c r="B94" s="121"/>
      <c r="C94" s="121" t="s">
        <v>122</v>
      </c>
      <c r="D94" s="121"/>
      <c r="E94" s="121"/>
      <c r="F94" s="121"/>
      <c r="G94" s="121"/>
      <c r="H94" s="121"/>
      <c r="I94" s="130" t="s">
        <v>44</v>
      </c>
      <c r="L94" s="133">
        <v>-7184.4070278296995</v>
      </c>
      <c r="M94" s="169"/>
      <c r="N94" s="133">
        <v>0</v>
      </c>
    </row>
    <row r="95" spans="1:14" s="126" customFormat="1" ht="12.75">
      <c r="A95" s="114"/>
      <c r="B95" s="121"/>
      <c r="C95" s="121"/>
      <c r="D95" s="121"/>
      <c r="E95" s="121"/>
      <c r="F95" s="121"/>
      <c r="G95" s="121"/>
      <c r="H95" s="121"/>
      <c r="I95" s="121" t="s">
        <v>29</v>
      </c>
      <c r="J95" s="166" t="s">
        <v>36</v>
      </c>
      <c r="K95" s="121"/>
      <c r="L95" s="123">
        <v>-4813.340480259109</v>
      </c>
      <c r="M95" s="124"/>
      <c r="N95" s="123">
        <v>0</v>
      </c>
    </row>
    <row r="96" spans="1:14" s="126" customFormat="1" ht="12.75">
      <c r="A96" s="114"/>
      <c r="B96" s="121"/>
      <c r="C96" s="121"/>
      <c r="D96" s="121"/>
      <c r="E96" s="121"/>
      <c r="F96" s="121"/>
      <c r="G96" s="121"/>
      <c r="H96" s="121"/>
      <c r="I96" s="121"/>
      <c r="J96" s="167" t="s">
        <v>37</v>
      </c>
      <c r="K96" s="121"/>
      <c r="L96" s="123">
        <v>-2371.06654757059</v>
      </c>
      <c r="M96" s="124"/>
      <c r="N96" s="123">
        <v>0</v>
      </c>
    </row>
    <row r="97" spans="1:14" s="126" customFormat="1" ht="12.75">
      <c r="A97" s="114"/>
      <c r="B97" s="121"/>
      <c r="C97" s="121"/>
      <c r="D97" s="121"/>
      <c r="E97" s="121"/>
      <c r="F97" s="121"/>
      <c r="G97" s="121"/>
      <c r="H97" s="121"/>
      <c r="I97" s="121"/>
      <c r="J97" s="166" t="s">
        <v>38</v>
      </c>
      <c r="K97" s="121"/>
      <c r="L97" s="123">
        <v>0</v>
      </c>
      <c r="M97" s="124"/>
      <c r="N97" s="123">
        <v>0</v>
      </c>
    </row>
    <row r="98" spans="1:14" s="126" customFormat="1" ht="12.75">
      <c r="A98" s="114"/>
      <c r="B98" s="120"/>
      <c r="C98" s="121"/>
      <c r="D98" s="121"/>
      <c r="E98" s="121"/>
      <c r="F98" s="121"/>
      <c r="G98" s="121"/>
      <c r="H98" s="121"/>
      <c r="I98" s="121"/>
      <c r="J98" s="121"/>
      <c r="K98" s="121"/>
      <c r="L98" s="123"/>
      <c r="M98" s="124"/>
      <c r="N98" s="123"/>
    </row>
    <row r="99" spans="1:14" s="126" customFormat="1" ht="12.75">
      <c r="A99" s="114"/>
      <c r="B99" s="120"/>
      <c r="C99" s="121" t="s">
        <v>123</v>
      </c>
      <c r="D99" s="121"/>
      <c r="E99" s="121"/>
      <c r="F99" s="121"/>
      <c r="G99" s="121"/>
      <c r="H99" s="144"/>
      <c r="I99" s="130" t="s">
        <v>44</v>
      </c>
      <c r="L99" s="133">
        <v>81.34897171690558</v>
      </c>
      <c r="M99" s="169"/>
      <c r="N99" s="133">
        <v>0</v>
      </c>
    </row>
    <row r="100" spans="1:14" s="126" customFormat="1" ht="12.75">
      <c r="A100" s="114"/>
      <c r="B100" s="121"/>
      <c r="C100" s="121"/>
      <c r="D100" s="121"/>
      <c r="E100" s="121"/>
      <c r="F100" s="121"/>
      <c r="G100" s="121"/>
      <c r="H100" s="121"/>
      <c r="I100" s="121" t="s">
        <v>29</v>
      </c>
      <c r="J100" s="166" t="s">
        <v>36</v>
      </c>
      <c r="K100" s="121"/>
      <c r="L100" s="123">
        <v>0</v>
      </c>
      <c r="M100" s="124"/>
      <c r="N100" s="123">
        <v>0</v>
      </c>
    </row>
    <row r="101" spans="1:14" s="126" customFormat="1" ht="12.75">
      <c r="A101" s="114"/>
      <c r="B101" s="120"/>
      <c r="C101" s="121"/>
      <c r="D101" s="121"/>
      <c r="E101" s="121"/>
      <c r="F101" s="121"/>
      <c r="G101" s="121"/>
      <c r="H101" s="121"/>
      <c r="I101" s="121"/>
      <c r="J101" s="167" t="s">
        <v>37</v>
      </c>
      <c r="K101" s="121"/>
      <c r="L101" s="123">
        <v>81.34897171690558</v>
      </c>
      <c r="M101" s="124"/>
      <c r="N101" s="123">
        <v>0</v>
      </c>
    </row>
    <row r="102" spans="1:14" s="126" customFormat="1" ht="12.75">
      <c r="A102" s="170"/>
      <c r="I102" s="121"/>
      <c r="J102" s="166" t="s">
        <v>38</v>
      </c>
      <c r="K102" s="121"/>
      <c r="L102" s="123">
        <v>0</v>
      </c>
      <c r="M102" s="124"/>
      <c r="N102" s="123">
        <v>0</v>
      </c>
    </row>
    <row r="103" spans="1:14" s="126" customFormat="1" ht="12.75">
      <c r="A103" s="170"/>
      <c r="I103" s="121"/>
      <c r="J103" s="166"/>
      <c r="K103" s="121"/>
      <c r="L103" s="123"/>
      <c r="M103" s="124"/>
      <c r="N103" s="123"/>
    </row>
    <row r="104" spans="1:14" s="126" customFormat="1" ht="12.75">
      <c r="A104" s="170"/>
      <c r="C104" s="121" t="s">
        <v>124</v>
      </c>
      <c r="D104" s="121"/>
      <c r="E104" s="121"/>
      <c r="F104" s="121"/>
      <c r="G104" s="121"/>
      <c r="H104" s="121" t="s">
        <v>112</v>
      </c>
      <c r="I104" s="130" t="s">
        <v>44</v>
      </c>
      <c r="L104" s="133">
        <v>-433.611693</v>
      </c>
      <c r="M104" s="169"/>
      <c r="N104" s="133">
        <v>-205.311339</v>
      </c>
    </row>
    <row r="105" spans="1:14" s="126" customFormat="1" ht="12.75">
      <c r="A105" s="170"/>
      <c r="C105" s="121"/>
      <c r="D105" s="121"/>
      <c r="E105" s="121"/>
      <c r="F105" s="121"/>
      <c r="G105" s="121"/>
      <c r="H105" s="121"/>
      <c r="I105" s="121" t="s">
        <v>29</v>
      </c>
      <c r="J105" s="166" t="s">
        <v>36</v>
      </c>
      <c r="K105" s="121"/>
      <c r="L105" s="123">
        <v>-433.611693</v>
      </c>
      <c r="M105" s="124"/>
      <c r="N105" s="123">
        <v>-205.311339</v>
      </c>
    </row>
    <row r="106" spans="1:14" s="126" customFormat="1" ht="12.75">
      <c r="A106" s="170"/>
      <c r="C106" s="121"/>
      <c r="D106" s="121"/>
      <c r="E106" s="121"/>
      <c r="F106" s="121"/>
      <c r="G106" s="121"/>
      <c r="H106" s="121"/>
      <c r="I106" s="121"/>
      <c r="J106" s="167" t="s">
        <v>37</v>
      </c>
      <c r="K106" s="121"/>
      <c r="L106" s="123">
        <v>0</v>
      </c>
      <c r="M106" s="124"/>
      <c r="N106" s="123">
        <v>0</v>
      </c>
    </row>
    <row r="107" spans="1:14" s="126" customFormat="1" ht="12.75">
      <c r="A107" s="170"/>
      <c r="C107" s="121"/>
      <c r="D107" s="121"/>
      <c r="E107" s="121"/>
      <c r="F107" s="121"/>
      <c r="G107" s="121"/>
      <c r="H107" s="121"/>
      <c r="I107" s="121"/>
      <c r="J107" s="166" t="s">
        <v>38</v>
      </c>
      <c r="K107" s="121"/>
      <c r="L107" s="123">
        <v>0</v>
      </c>
      <c r="M107" s="124"/>
      <c r="N107" s="123">
        <v>0</v>
      </c>
    </row>
    <row r="108" spans="1:14" s="126" customFormat="1" ht="12.75">
      <c r="A108" s="170"/>
      <c r="C108" s="121"/>
      <c r="D108" s="121"/>
      <c r="E108" s="121"/>
      <c r="F108" s="121"/>
      <c r="G108" s="121"/>
      <c r="H108" s="121"/>
      <c r="I108" s="121"/>
      <c r="J108" s="121"/>
      <c r="K108" s="121"/>
      <c r="L108" s="123"/>
      <c r="M108" s="124"/>
      <c r="N108" s="123"/>
    </row>
    <row r="109" spans="1:14" s="126" customFormat="1" ht="12.75">
      <c r="A109" s="170"/>
      <c r="C109" s="121" t="s">
        <v>125</v>
      </c>
      <c r="D109" s="121"/>
      <c r="E109" s="121"/>
      <c r="F109" s="121"/>
      <c r="G109" s="121"/>
      <c r="H109" s="144" t="s">
        <v>126</v>
      </c>
      <c r="I109" s="130" t="s">
        <v>44</v>
      </c>
      <c r="L109" s="133">
        <v>318.07448</v>
      </c>
      <c r="M109" s="169"/>
      <c r="N109" s="133">
        <v>200</v>
      </c>
    </row>
    <row r="110" spans="1:14" s="126" customFormat="1" ht="12.75">
      <c r="A110" s="170"/>
      <c r="C110" s="121"/>
      <c r="D110" s="121"/>
      <c r="E110" s="121"/>
      <c r="F110" s="121"/>
      <c r="G110" s="121"/>
      <c r="H110" s="121"/>
      <c r="I110" s="121" t="s">
        <v>29</v>
      </c>
      <c r="J110" s="166" t="s">
        <v>36</v>
      </c>
      <c r="K110" s="121"/>
      <c r="L110" s="123">
        <v>318.07448</v>
      </c>
      <c r="M110" s="124"/>
      <c r="N110" s="123">
        <v>200</v>
      </c>
    </row>
    <row r="111" spans="1:14" s="126" customFormat="1" ht="12.75">
      <c r="A111" s="170"/>
      <c r="C111" s="121"/>
      <c r="D111" s="121"/>
      <c r="E111" s="121"/>
      <c r="F111" s="121"/>
      <c r="G111" s="121"/>
      <c r="H111" s="121"/>
      <c r="I111" s="121"/>
      <c r="J111" s="167" t="s">
        <v>37</v>
      </c>
      <c r="K111" s="121"/>
      <c r="L111" s="123">
        <v>0</v>
      </c>
      <c r="M111" s="124"/>
      <c r="N111" s="123">
        <v>0</v>
      </c>
    </row>
    <row r="112" spans="1:14" s="126" customFormat="1" ht="12.75">
      <c r="A112" s="170"/>
      <c r="I112" s="121"/>
      <c r="J112" s="166" t="s">
        <v>38</v>
      </c>
      <c r="K112" s="121"/>
      <c r="L112" s="123">
        <v>0</v>
      </c>
      <c r="M112" s="124"/>
      <c r="N112" s="123">
        <v>0</v>
      </c>
    </row>
    <row r="113" spans="1:14" s="126" customFormat="1" ht="12.75">
      <c r="A113" s="114"/>
      <c r="B113" s="134" t="s">
        <v>45</v>
      </c>
      <c r="C113" s="121"/>
      <c r="D113" s="121"/>
      <c r="E113" s="121"/>
      <c r="F113" s="121"/>
      <c r="G113" s="121"/>
      <c r="H113" s="121"/>
      <c r="I113" s="121"/>
      <c r="J113" s="121"/>
      <c r="K113" s="121"/>
      <c r="L113" s="133">
        <v>-15824.967174006528</v>
      </c>
      <c r="M113" s="169"/>
      <c r="N113" s="133">
        <v>-21910.382384434095</v>
      </c>
    </row>
    <row r="114" spans="1:14" s="126" customFormat="1" ht="12.75">
      <c r="A114" s="114"/>
      <c r="B114" s="134"/>
      <c r="C114" s="121"/>
      <c r="D114" s="121"/>
      <c r="E114" s="121"/>
      <c r="F114" s="121"/>
      <c r="G114" s="121"/>
      <c r="H114" s="121"/>
      <c r="I114" s="121"/>
      <c r="J114" s="121"/>
      <c r="K114" s="121"/>
      <c r="L114" s="143"/>
      <c r="M114" s="171"/>
      <c r="N114" s="143"/>
    </row>
    <row r="115" spans="1:14" s="126" customFormat="1" ht="12.75">
      <c r="A115" s="114"/>
      <c r="B115" s="114"/>
      <c r="C115" s="121"/>
      <c r="D115" s="121"/>
      <c r="E115" s="121"/>
      <c r="F115" s="121"/>
      <c r="G115" s="121"/>
      <c r="H115" s="121"/>
      <c r="I115" s="121"/>
      <c r="J115" s="121"/>
      <c r="K115" s="121"/>
      <c r="L115" s="123"/>
      <c r="M115" s="124"/>
      <c r="N115" s="123"/>
    </row>
    <row r="116" spans="1:14" s="126" customFormat="1" ht="12.75">
      <c r="A116" s="114"/>
      <c r="B116" s="121"/>
      <c r="C116" s="121"/>
      <c r="D116" s="121"/>
      <c r="E116" s="121"/>
      <c r="F116" s="121"/>
      <c r="G116" s="121"/>
      <c r="H116" s="121"/>
      <c r="I116" s="121"/>
      <c r="J116" s="121"/>
      <c r="K116" s="121"/>
      <c r="L116" s="123"/>
      <c r="M116" s="124"/>
      <c r="N116" s="123"/>
    </row>
    <row r="117" spans="1:14" s="126" customFormat="1" ht="12.75">
      <c r="A117" s="114"/>
      <c r="B117" s="121"/>
      <c r="C117" s="121"/>
      <c r="D117" s="121"/>
      <c r="E117" s="121"/>
      <c r="F117" s="121"/>
      <c r="G117" s="121"/>
      <c r="H117" s="121"/>
      <c r="I117" s="121"/>
      <c r="J117" s="121"/>
      <c r="K117" s="121"/>
      <c r="L117" s="123"/>
      <c r="M117" s="124"/>
      <c r="N117" s="123"/>
    </row>
    <row r="118" spans="1:14" s="126" customFormat="1" ht="12.75">
      <c r="A118" s="134" t="s">
        <v>78</v>
      </c>
      <c r="B118" s="121"/>
      <c r="C118" s="121"/>
      <c r="D118" s="121"/>
      <c r="E118" s="121"/>
      <c r="F118" s="121"/>
      <c r="G118" s="121"/>
      <c r="H118" s="121"/>
      <c r="I118" s="121"/>
      <c r="J118" s="121"/>
      <c r="K118" s="121"/>
      <c r="L118" s="123"/>
      <c r="M118" s="124"/>
      <c r="N118" s="123"/>
    </row>
    <row r="120" spans="1:14" s="126" customFormat="1" ht="12.75">
      <c r="A120" s="127"/>
      <c r="B120" s="127"/>
      <c r="C120" s="163" t="s">
        <v>161</v>
      </c>
      <c r="D120" s="129">
        <v>41670</v>
      </c>
      <c r="E120" s="121"/>
      <c r="F120" s="121"/>
      <c r="G120" s="121"/>
      <c r="H120" s="121"/>
      <c r="I120" s="172" t="s">
        <v>1</v>
      </c>
      <c r="J120" s="121"/>
      <c r="K120" s="121"/>
      <c r="L120" s="131" t="s">
        <v>2</v>
      </c>
      <c r="M120" s="132"/>
      <c r="N120" s="131" t="s">
        <v>3</v>
      </c>
    </row>
    <row r="121" spans="1:14" s="126" customFormat="1" ht="12.75">
      <c r="A121" s="114"/>
      <c r="B121" s="120"/>
      <c r="C121" s="121"/>
      <c r="D121" s="121"/>
      <c r="E121" s="121"/>
      <c r="F121" s="121"/>
      <c r="G121" s="121"/>
      <c r="H121" s="121"/>
      <c r="I121" s="130"/>
      <c r="J121" s="130"/>
      <c r="K121" s="130"/>
      <c r="L121" s="124"/>
      <c r="M121" s="124"/>
      <c r="N121" s="124"/>
    </row>
    <row r="122" spans="1:14" s="126" customFormat="1" ht="12.75">
      <c r="A122" s="114"/>
      <c r="B122" s="164">
        <v>1</v>
      </c>
      <c r="C122" s="173" t="s">
        <v>46</v>
      </c>
      <c r="D122" s="121"/>
      <c r="E122" s="121"/>
      <c r="F122" s="121"/>
      <c r="G122" s="121"/>
      <c r="H122" s="121"/>
      <c r="L122" s="143">
        <v>0</v>
      </c>
      <c r="M122" s="124"/>
      <c r="N122" s="143">
        <v>0</v>
      </c>
    </row>
    <row r="123" spans="1:14" s="126" customFormat="1" ht="12.75">
      <c r="A123" s="114"/>
      <c r="B123" s="120"/>
      <c r="C123" s="121"/>
      <c r="D123" s="121"/>
      <c r="E123" s="121"/>
      <c r="F123" s="121"/>
      <c r="G123" s="121"/>
      <c r="H123" s="121"/>
      <c r="L123" s="123"/>
      <c r="M123" s="165"/>
      <c r="N123" s="123"/>
    </row>
    <row r="124" spans="1:14" s="126" customFormat="1" ht="12.75">
      <c r="A124" s="114"/>
      <c r="B124" s="120"/>
      <c r="C124" s="121" t="s">
        <v>8</v>
      </c>
      <c r="D124" s="121" t="s">
        <v>47</v>
      </c>
      <c r="E124" s="121"/>
      <c r="F124" s="121"/>
      <c r="G124" s="121"/>
      <c r="H124" s="121"/>
      <c r="L124" s="125">
        <v>0</v>
      </c>
      <c r="M124" s="174"/>
      <c r="N124" s="125">
        <v>0</v>
      </c>
    </row>
    <row r="125" spans="1:14" s="126" customFormat="1" ht="12.75">
      <c r="A125" s="114"/>
      <c r="B125" s="120"/>
      <c r="C125" s="121" t="s">
        <v>20</v>
      </c>
      <c r="D125" s="121" t="s">
        <v>48</v>
      </c>
      <c r="E125" s="121"/>
      <c r="F125" s="121"/>
      <c r="G125" s="121"/>
      <c r="H125" s="121"/>
      <c r="I125" s="175"/>
      <c r="L125" s="125">
        <v>0</v>
      </c>
      <c r="M125" s="174"/>
      <c r="N125" s="125">
        <v>0</v>
      </c>
    </row>
    <row r="126" spans="1:14" s="126" customFormat="1" ht="12.75">
      <c r="A126" s="114"/>
      <c r="B126" s="120"/>
      <c r="C126" s="121"/>
      <c r="D126" s="121"/>
      <c r="E126" s="121"/>
      <c r="F126" s="121"/>
      <c r="G126" s="121"/>
      <c r="H126" s="121"/>
      <c r="L126" s="123"/>
      <c r="M126" s="165"/>
      <c r="N126" s="123"/>
    </row>
    <row r="127" spans="1:14" s="126" customFormat="1" ht="12.75">
      <c r="A127" s="114"/>
      <c r="B127" s="120"/>
      <c r="C127" s="121"/>
      <c r="D127" s="121"/>
      <c r="E127" s="121"/>
      <c r="F127" s="121"/>
      <c r="G127" s="121"/>
      <c r="H127" s="121"/>
      <c r="L127" s="123"/>
      <c r="M127" s="165"/>
      <c r="N127" s="123"/>
    </row>
    <row r="128" spans="1:14" s="126" customFormat="1" ht="12.75">
      <c r="A128" s="114"/>
      <c r="B128" s="164">
        <v>2</v>
      </c>
      <c r="C128" s="142" t="s">
        <v>49</v>
      </c>
      <c r="D128" s="121"/>
      <c r="E128" s="121"/>
      <c r="F128" s="121"/>
      <c r="G128" s="121"/>
      <c r="H128" s="121"/>
      <c r="L128" s="143">
        <v>0</v>
      </c>
      <c r="M128" s="169"/>
      <c r="N128" s="143">
        <v>0</v>
      </c>
    </row>
    <row r="129" spans="2:13" ht="12.75">
      <c r="B129" s="164"/>
      <c r="C129" s="142" t="s">
        <v>41</v>
      </c>
      <c r="G129" s="127"/>
      <c r="I129" s="126"/>
      <c r="J129" s="126"/>
      <c r="K129" s="126"/>
      <c r="M129" s="165"/>
    </row>
    <row r="130" spans="9:16" ht="12.75">
      <c r="I130" s="126"/>
      <c r="J130" s="126"/>
      <c r="K130" s="126"/>
      <c r="M130" s="165"/>
      <c r="P130" s="144"/>
    </row>
    <row r="131" spans="2:16" ht="12.75">
      <c r="B131" s="164">
        <v>3</v>
      </c>
      <c r="C131" s="142" t="s">
        <v>50</v>
      </c>
      <c r="J131" s="175" t="s">
        <v>51</v>
      </c>
      <c r="K131" s="175"/>
      <c r="L131" s="143">
        <v>0</v>
      </c>
      <c r="M131" s="165"/>
      <c r="N131" s="143">
        <v>0</v>
      </c>
      <c r="P131" s="153"/>
    </row>
    <row r="132" spans="1:17" s="138" customFormat="1" ht="15">
      <c r="A132" s="116"/>
      <c r="E132" s="176"/>
      <c r="J132" s="177"/>
      <c r="K132" s="177"/>
      <c r="L132" s="123"/>
      <c r="M132" s="178"/>
      <c r="N132" s="123"/>
      <c r="O132" s="141"/>
      <c r="P132" s="121"/>
      <c r="Q132" s="121"/>
    </row>
    <row r="133" spans="3:14" ht="12.75">
      <c r="C133" s="121" t="s">
        <v>8</v>
      </c>
      <c r="D133" s="121" t="s">
        <v>52</v>
      </c>
      <c r="J133" s="175" t="s">
        <v>51</v>
      </c>
      <c r="K133" s="175"/>
      <c r="L133" s="123">
        <v>0</v>
      </c>
      <c r="M133" s="165"/>
      <c r="N133" s="123">
        <v>0</v>
      </c>
    </row>
    <row r="134" spans="3:14" ht="12.75">
      <c r="C134" s="121" t="s">
        <v>20</v>
      </c>
      <c r="D134" s="121" t="s">
        <v>53</v>
      </c>
      <c r="I134" s="126"/>
      <c r="J134" s="126"/>
      <c r="K134" s="126"/>
      <c r="L134" s="123">
        <v>0</v>
      </c>
      <c r="M134" s="165"/>
      <c r="N134" s="123">
        <v>0</v>
      </c>
    </row>
    <row r="135" spans="3:14" ht="12.75">
      <c r="C135" s="121" t="s">
        <v>54</v>
      </c>
      <c r="D135" s="121" t="s">
        <v>55</v>
      </c>
      <c r="I135" s="126"/>
      <c r="J135" s="126"/>
      <c r="K135" s="126"/>
      <c r="L135" s="123">
        <v>0</v>
      </c>
      <c r="M135" s="165"/>
      <c r="N135" s="123">
        <v>0</v>
      </c>
    </row>
    <row r="140" spans="1:14" ht="12.75">
      <c r="A140" s="134" t="s">
        <v>79</v>
      </c>
      <c r="I140" s="179" t="s">
        <v>1</v>
      </c>
      <c r="J140" s="157"/>
      <c r="K140" s="157"/>
      <c r="L140" s="131" t="s">
        <v>2</v>
      </c>
      <c r="M140" s="132"/>
      <c r="N140" s="131" t="s">
        <v>3</v>
      </c>
    </row>
    <row r="141" spans="3:4" s="127" customFormat="1" ht="28.5" customHeight="1">
      <c r="C141" s="163" t="s">
        <v>161</v>
      </c>
      <c r="D141" s="129">
        <v>41670</v>
      </c>
    </row>
    <row r="142" spans="3:14" ht="34.5" customHeight="1">
      <c r="C142" s="121" t="s">
        <v>8</v>
      </c>
      <c r="D142" s="121" t="s">
        <v>56</v>
      </c>
      <c r="I142" s="157"/>
      <c r="J142" s="157"/>
      <c r="K142" s="157"/>
      <c r="L142" s="180">
        <v>0</v>
      </c>
      <c r="M142" s="140"/>
      <c r="N142" s="180">
        <v>0</v>
      </c>
    </row>
    <row r="143" spans="4:14" ht="12.75">
      <c r="D143" s="121" t="s">
        <v>41</v>
      </c>
      <c r="I143" s="157"/>
      <c r="J143" s="157"/>
      <c r="K143" s="157"/>
      <c r="L143" s="181"/>
      <c r="M143" s="140"/>
      <c r="N143" s="181"/>
    </row>
    <row r="144" spans="3:14" ht="12.75">
      <c r="C144" s="121" t="s">
        <v>20</v>
      </c>
      <c r="D144" s="121" t="s">
        <v>57</v>
      </c>
      <c r="I144" s="157"/>
      <c r="J144" s="157"/>
      <c r="K144" s="157"/>
      <c r="L144" s="180">
        <v>0</v>
      </c>
      <c r="M144" s="140"/>
      <c r="N144" s="180">
        <v>0</v>
      </c>
    </row>
    <row r="145" spans="9:14" ht="12.75">
      <c r="I145" s="157"/>
      <c r="J145" s="157"/>
      <c r="K145" s="157"/>
      <c r="L145" s="181"/>
      <c r="M145" s="140"/>
      <c r="N145" s="181"/>
    </row>
    <row r="146" spans="3:14" ht="12.75">
      <c r="C146" s="121" t="s">
        <v>54</v>
      </c>
      <c r="D146" s="121" t="s">
        <v>58</v>
      </c>
      <c r="I146" s="157"/>
      <c r="J146" s="157"/>
      <c r="K146" s="157"/>
      <c r="L146" s="180">
        <v>0</v>
      </c>
      <c r="M146" s="140"/>
      <c r="N146" s="180">
        <v>0</v>
      </c>
    </row>
    <row r="147" spans="9:14" ht="12.75">
      <c r="I147" s="157"/>
      <c r="J147" s="157"/>
      <c r="K147" s="157"/>
      <c r="L147" s="181"/>
      <c r="M147" s="140"/>
      <c r="N147" s="181"/>
    </row>
    <row r="148" spans="3:17" ht="12.75">
      <c r="C148" s="121" t="s">
        <v>59</v>
      </c>
      <c r="D148" s="121" t="s">
        <v>60</v>
      </c>
      <c r="I148" s="157"/>
      <c r="J148" s="157"/>
      <c r="K148" s="157"/>
      <c r="L148" s="182">
        <v>7091.5672697440095</v>
      </c>
      <c r="M148" s="171"/>
      <c r="N148" s="182">
        <v>0</v>
      </c>
      <c r="O148" s="136"/>
      <c r="P148" s="130"/>
      <c r="Q148" s="130"/>
    </row>
    <row r="149" spans="4:17" ht="12.75">
      <c r="D149" s="121" t="s">
        <v>61</v>
      </c>
      <c r="I149" s="157"/>
      <c r="J149" s="157"/>
      <c r="K149" s="157"/>
      <c r="L149" s="182">
        <v>6607.7952807837055</v>
      </c>
      <c r="M149" s="171"/>
      <c r="N149" s="182">
        <v>15335.3228781583</v>
      </c>
      <c r="O149" s="136"/>
      <c r="P149" s="130"/>
      <c r="Q149" s="130"/>
    </row>
    <row r="150" spans="4:14" ht="12.75">
      <c r="D150" s="127"/>
      <c r="I150" s="157"/>
      <c r="J150" s="157"/>
      <c r="K150" s="157"/>
      <c r="L150" s="181"/>
      <c r="M150" s="140"/>
      <c r="N150" s="181"/>
    </row>
    <row r="151" spans="3:14" ht="12.75">
      <c r="C151" s="121" t="s">
        <v>62</v>
      </c>
      <c r="D151" s="121" t="s">
        <v>63</v>
      </c>
      <c r="J151" s="157"/>
      <c r="K151" s="157"/>
      <c r="L151" s="180">
        <v>2742.9472527139856</v>
      </c>
      <c r="M151" s="171"/>
      <c r="N151" s="180">
        <v>-185.29149314596904</v>
      </c>
    </row>
    <row r="152" spans="9:14" ht="12.75">
      <c r="I152" s="121" t="s">
        <v>64</v>
      </c>
      <c r="J152" s="157"/>
      <c r="K152" s="157"/>
      <c r="L152" s="156">
        <v>30.506693278835307</v>
      </c>
      <c r="N152" s="156">
        <v>-346.89340718508305</v>
      </c>
    </row>
    <row r="153" spans="9:14" ht="12.75">
      <c r="I153" s="121" t="s">
        <v>65</v>
      </c>
      <c r="J153" s="157"/>
      <c r="K153" s="157"/>
      <c r="L153" s="156">
        <v>2552.478607948338</v>
      </c>
      <c r="N153" s="156">
        <v>186.2341109936435</v>
      </c>
    </row>
    <row r="154" spans="9:14" ht="12.75">
      <c r="I154" s="121" t="s">
        <v>66</v>
      </c>
      <c r="J154" s="157"/>
      <c r="K154" s="157"/>
      <c r="L154" s="156">
        <v>159.961951486812</v>
      </c>
      <c r="N154" s="156">
        <v>-24.6321969545295</v>
      </c>
    </row>
    <row r="155" spans="9:14" ht="12.75">
      <c r="I155" s="121" t="s">
        <v>67</v>
      </c>
      <c r="J155" s="157"/>
      <c r="K155" s="157"/>
      <c r="L155" s="156">
        <v>0</v>
      </c>
      <c r="N155" s="156">
        <v>0</v>
      </c>
    </row>
    <row r="156" spans="9:14" ht="12.75">
      <c r="I156" s="157"/>
      <c r="J156" s="157"/>
      <c r="K156" s="157"/>
      <c r="L156" s="181"/>
      <c r="M156" s="140"/>
      <c r="N156" s="181"/>
    </row>
    <row r="157" spans="3:14" ht="12.75">
      <c r="C157" s="121" t="s">
        <v>68</v>
      </c>
      <c r="D157" s="121" t="s">
        <v>158</v>
      </c>
      <c r="I157" s="157"/>
      <c r="J157" s="157"/>
      <c r="K157" s="157"/>
      <c r="L157" s="180">
        <v>0</v>
      </c>
      <c r="M157" s="140"/>
      <c r="N157" s="180">
        <v>0</v>
      </c>
    </row>
    <row r="158" spans="4:14" ht="12.75">
      <c r="D158" s="121" t="s">
        <v>41</v>
      </c>
      <c r="I158" s="157"/>
      <c r="J158" s="157"/>
      <c r="K158" s="157"/>
      <c r="L158" s="181"/>
      <c r="M158" s="140"/>
      <c r="N158" s="181"/>
    </row>
    <row r="159" spans="9:14" ht="12.75">
      <c r="I159" s="157"/>
      <c r="J159" s="157"/>
      <c r="K159" s="157"/>
      <c r="L159" s="181"/>
      <c r="M159" s="140"/>
      <c r="N159" s="181"/>
    </row>
    <row r="160" spans="1:14" ht="12.75">
      <c r="A160" s="183"/>
      <c r="B160" s="184"/>
      <c r="C160" s="185"/>
      <c r="D160" s="185"/>
      <c r="E160" s="185"/>
      <c r="F160" s="185"/>
      <c r="G160" s="185"/>
      <c r="H160" s="185"/>
      <c r="I160" s="186"/>
      <c r="J160" s="186"/>
      <c r="K160" s="186"/>
      <c r="L160" s="187"/>
      <c r="M160" s="188"/>
      <c r="N160" s="187"/>
    </row>
    <row r="161" spans="1:14" s="126" customFormat="1" ht="12.75">
      <c r="A161" s="114"/>
      <c r="B161" s="120"/>
      <c r="C161" s="121"/>
      <c r="D161" s="121"/>
      <c r="E161" s="121"/>
      <c r="F161" s="121"/>
      <c r="G161" s="121"/>
      <c r="H161" s="121"/>
      <c r="L161" s="123"/>
      <c r="M161" s="165"/>
      <c r="N161" s="123"/>
    </row>
    <row r="162" spans="1:14" s="126" customFormat="1" ht="12.75">
      <c r="A162" s="114"/>
      <c r="B162" s="114"/>
      <c r="C162" s="121"/>
      <c r="D162" s="121"/>
      <c r="E162" s="121"/>
      <c r="F162" s="121"/>
      <c r="G162" s="121"/>
      <c r="H162" s="121"/>
      <c r="L162" s="123"/>
      <c r="M162" s="165"/>
      <c r="N162" s="123"/>
    </row>
    <row r="163" spans="1:14" s="126" customFormat="1" ht="12.75">
      <c r="A163" s="114"/>
      <c r="B163" s="120"/>
      <c r="C163" s="121"/>
      <c r="D163" s="121"/>
      <c r="E163" s="121"/>
      <c r="F163" s="121"/>
      <c r="G163" s="121"/>
      <c r="H163" s="121"/>
      <c r="I163" s="121"/>
      <c r="J163" s="121"/>
      <c r="K163" s="121"/>
      <c r="L163" s="121"/>
      <c r="M163" s="121"/>
      <c r="N163" s="121"/>
    </row>
    <row r="164" spans="1:13" s="126" customFormat="1" ht="12.75">
      <c r="A164" s="114"/>
      <c r="B164" s="120"/>
      <c r="C164" s="114"/>
      <c r="D164" s="121"/>
      <c r="E164" s="121"/>
      <c r="F164" s="121"/>
      <c r="G164" s="121"/>
      <c r="H164" s="121"/>
      <c r="I164" s="121"/>
      <c r="M164" s="189"/>
    </row>
    <row r="165" spans="1:14" s="126" customFormat="1" ht="12.75">
      <c r="A165" s="114"/>
      <c r="B165" s="120"/>
      <c r="C165" s="120"/>
      <c r="D165" s="121"/>
      <c r="E165" s="121"/>
      <c r="F165" s="121"/>
      <c r="G165" s="121"/>
      <c r="H165" s="121"/>
      <c r="I165" s="121"/>
      <c r="L165" s="190"/>
      <c r="M165" s="132"/>
      <c r="N165" s="190"/>
    </row>
    <row r="166" spans="1:13" s="126" customFormat="1" ht="12.75">
      <c r="A166" s="114" t="s">
        <v>127</v>
      </c>
      <c r="B166" s="120"/>
      <c r="C166" s="120"/>
      <c r="D166" s="127"/>
      <c r="E166" s="121"/>
      <c r="F166" s="121"/>
      <c r="G166" s="127"/>
      <c r="H166" s="121"/>
      <c r="I166" s="121"/>
      <c r="M166" s="189"/>
    </row>
    <row r="167" spans="1:13" s="126" customFormat="1" ht="12.75">
      <c r="A167" s="114"/>
      <c r="B167" s="120"/>
      <c r="C167" s="120"/>
      <c r="D167" s="121"/>
      <c r="E167" s="121"/>
      <c r="F167" s="121"/>
      <c r="G167" s="121"/>
      <c r="H167" s="121"/>
      <c r="I167" s="121"/>
      <c r="M167" s="189"/>
    </row>
    <row r="168" spans="1:14" s="126" customFormat="1" ht="12.75">
      <c r="A168" s="114"/>
      <c r="B168" s="120"/>
      <c r="C168" s="120"/>
      <c r="D168" s="121"/>
      <c r="E168" s="121"/>
      <c r="F168" s="121"/>
      <c r="G168" s="121"/>
      <c r="H168" s="121"/>
      <c r="I168" s="121"/>
      <c r="J168" s="121"/>
      <c r="L168" s="131" t="s">
        <v>2</v>
      </c>
      <c r="M168" s="132"/>
      <c r="N168" s="131" t="s">
        <v>3</v>
      </c>
    </row>
    <row r="169" spans="1:14" s="126" customFormat="1" ht="12.75">
      <c r="A169" s="114"/>
      <c r="B169" s="120"/>
      <c r="C169" s="120"/>
      <c r="D169" s="121"/>
      <c r="E169" s="121"/>
      <c r="F169" s="121"/>
      <c r="G169" s="121"/>
      <c r="H169" s="121"/>
      <c r="I169" s="121"/>
      <c r="J169" s="191" t="s">
        <v>128</v>
      </c>
      <c r="L169" s="192">
        <v>105858.05156632277</v>
      </c>
      <c r="M169" s="192"/>
      <c r="N169" s="192">
        <v>25912.66731173139</v>
      </c>
    </row>
    <row r="170" spans="1:14" s="126" customFormat="1" ht="12.75">
      <c r="A170" s="114"/>
      <c r="B170" s="120"/>
      <c r="C170" s="120"/>
      <c r="D170" s="121"/>
      <c r="E170" s="121"/>
      <c r="F170" s="121"/>
      <c r="G170" s="121"/>
      <c r="H170" s="121"/>
      <c r="I170" s="121"/>
      <c r="J170" s="191" t="s">
        <v>129</v>
      </c>
      <c r="L170" s="192">
        <v>2741.21872477524</v>
      </c>
      <c r="M170" s="192"/>
      <c r="N170" s="192">
        <v>-185.291493145942</v>
      </c>
    </row>
    <row r="171" spans="1:14" s="126" customFormat="1" ht="12.75">
      <c r="A171" s="114"/>
      <c r="B171" s="120"/>
      <c r="C171" s="120"/>
      <c r="D171" s="121"/>
      <c r="E171" s="121"/>
      <c r="F171" s="121"/>
      <c r="G171" s="121"/>
      <c r="H171" s="121"/>
      <c r="I171" s="191"/>
      <c r="J171" s="191" t="s">
        <v>130</v>
      </c>
      <c r="L171" s="193">
        <v>-433.611691393144</v>
      </c>
      <c r="M171" s="192"/>
      <c r="N171" s="193">
        <v>-205.31134015437303</v>
      </c>
    </row>
    <row r="172" spans="1:14" s="126" customFormat="1" ht="12.75">
      <c r="A172" s="114"/>
      <c r="B172" s="120"/>
      <c r="C172" s="120"/>
      <c r="D172" s="121"/>
      <c r="E172" s="121"/>
      <c r="F172" s="121"/>
      <c r="G172" s="121"/>
      <c r="H172" s="121"/>
      <c r="I172" s="121"/>
      <c r="J172" s="191" t="s">
        <v>131</v>
      </c>
      <c r="L172" s="192">
        <v>109032.88198249116</v>
      </c>
      <c r="M172" s="192"/>
      <c r="N172" s="192">
        <v>25932.687158739824</v>
      </c>
    </row>
    <row r="173" spans="1:14" s="126" customFormat="1" ht="12.75">
      <c r="A173" s="114"/>
      <c r="B173" s="120"/>
      <c r="C173" s="120"/>
      <c r="D173" s="157"/>
      <c r="E173" s="157"/>
      <c r="F173" s="157"/>
      <c r="G173" s="121"/>
      <c r="H173" s="121"/>
      <c r="I173" s="121"/>
      <c r="J173" s="194"/>
      <c r="L173" s="182"/>
      <c r="M173" s="180"/>
      <c r="N173" s="182"/>
    </row>
    <row r="174" spans="1:14" s="126" customFormat="1" ht="12.75">
      <c r="A174" s="114"/>
      <c r="B174" s="120"/>
      <c r="C174" s="120"/>
      <c r="D174" s="157"/>
      <c r="E174" s="157"/>
      <c r="F174" s="157"/>
      <c r="G174" s="121"/>
      <c r="H174" s="121"/>
      <c r="I174" s="121"/>
      <c r="J174" s="121"/>
      <c r="K174" s="121"/>
      <c r="L174" s="121"/>
      <c r="M174" s="121"/>
      <c r="N174" s="121"/>
    </row>
    <row r="175" spans="1:14" s="126" customFormat="1" ht="12.75">
      <c r="A175" s="114"/>
      <c r="B175" s="120"/>
      <c r="C175" s="120"/>
      <c r="D175" s="195"/>
      <c r="E175" s="157"/>
      <c r="F175" s="157"/>
      <c r="G175" s="121"/>
      <c r="H175" s="121"/>
      <c r="I175" s="121"/>
      <c r="J175" s="121"/>
      <c r="K175" s="121"/>
      <c r="L175" s="121"/>
      <c r="M175" s="189"/>
      <c r="N175" s="121"/>
    </row>
    <row r="176" spans="1:14" s="126" customFormat="1" ht="12.75">
      <c r="A176" s="114"/>
      <c r="B176" s="120"/>
      <c r="C176" s="121"/>
      <c r="D176" s="121" t="s">
        <v>132</v>
      </c>
      <c r="E176" s="121"/>
      <c r="F176" s="121"/>
      <c r="G176" s="121"/>
      <c r="H176" s="121"/>
      <c r="I176" s="121"/>
      <c r="J176" s="121"/>
      <c r="L176" s="156"/>
      <c r="M176" s="156"/>
      <c r="N176" s="156"/>
    </row>
    <row r="177" spans="1:14" s="126" customFormat="1" ht="12.75">
      <c r="A177" s="114"/>
      <c r="B177" s="120"/>
      <c r="C177" s="121"/>
      <c r="D177" s="121" t="s">
        <v>133</v>
      </c>
      <c r="E177" s="121"/>
      <c r="F177" s="121"/>
      <c r="G177" s="121"/>
      <c r="H177" s="121"/>
      <c r="I177" s="121"/>
      <c r="J177" s="196"/>
      <c r="L177" s="156"/>
      <c r="M177" s="156"/>
      <c r="N177" s="156"/>
    </row>
    <row r="178" spans="1:14" s="126" customFormat="1" ht="12.75">
      <c r="A178" s="114"/>
      <c r="B178" s="120"/>
      <c r="C178" s="121"/>
      <c r="D178" s="121"/>
      <c r="E178" s="121"/>
      <c r="F178" s="121"/>
      <c r="G178" s="121"/>
      <c r="H178" s="121"/>
      <c r="I178" s="121"/>
      <c r="J178" s="121"/>
      <c r="L178" s="156"/>
      <c r="M178" s="156"/>
      <c r="N178" s="156"/>
    </row>
    <row r="179" spans="1:14" s="126" customFormat="1" ht="12.75">
      <c r="A179" s="114"/>
      <c r="B179" s="120"/>
      <c r="C179" s="121"/>
      <c r="D179" s="121"/>
      <c r="E179" s="121"/>
      <c r="F179" s="121"/>
      <c r="G179" s="121"/>
      <c r="H179" s="121"/>
      <c r="I179" s="121"/>
      <c r="J179" s="121"/>
      <c r="L179" s="156"/>
      <c r="M179" s="156"/>
      <c r="N179" s="156"/>
    </row>
    <row r="180" spans="1:14" s="126" customFormat="1" ht="12.75">
      <c r="A180" s="114"/>
      <c r="B180" s="120"/>
      <c r="C180" s="121"/>
      <c r="D180" s="121"/>
      <c r="E180" s="121"/>
      <c r="F180" s="121"/>
      <c r="G180" s="121"/>
      <c r="H180" s="121"/>
      <c r="I180" s="121"/>
      <c r="L180" s="189"/>
      <c r="N180" s="189"/>
    </row>
    <row r="181" spans="1:14" s="126" customFormat="1" ht="12.75">
      <c r="A181" s="183"/>
      <c r="B181" s="184"/>
      <c r="C181" s="185"/>
      <c r="D181" s="185"/>
      <c r="E181" s="185"/>
      <c r="F181" s="185"/>
      <c r="G181" s="185"/>
      <c r="H181" s="185"/>
      <c r="I181" s="186"/>
      <c r="J181" s="186"/>
      <c r="K181" s="186"/>
      <c r="L181" s="187"/>
      <c r="M181" s="188"/>
      <c r="N181" s="187"/>
    </row>
    <row r="186" spans="1:14" s="126" customFormat="1" ht="12.75">
      <c r="A186" s="114"/>
      <c r="B186" s="120"/>
      <c r="C186" s="121"/>
      <c r="D186" s="121"/>
      <c r="E186" s="121"/>
      <c r="F186" s="144"/>
      <c r="G186" s="121"/>
      <c r="H186" s="121"/>
      <c r="I186" s="121"/>
      <c r="J186" s="121"/>
      <c r="K186" s="121"/>
      <c r="L186" s="123"/>
      <c r="M186" s="124"/>
      <c r="N186" s="123"/>
    </row>
  </sheetData>
  <hyperlinks>
    <hyperlink ref="J171" r:id="rId1" display="_ftn1"/>
  </hyperlinks>
  <printOptions/>
  <pageMargins left="0.7" right="0.7" top="0.75" bottom="0.75" header="0.3" footer="0.3"/>
  <pageSetup horizontalDpi="600" verticalDpi="600" orientation="landscape" paperSize="9" scale="59" r:id="rId2"/>
  <rowBreaks count="4" manualBreakCount="4">
    <brk id="42" max="16383" man="1"/>
    <brk id="64" max="16383" man="1"/>
    <brk id="116"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42307</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135121.13349048694</v>
      </c>
      <c r="M8" s="216"/>
      <c r="N8" s="216">
        <v>28415.34924187791</v>
      </c>
    </row>
    <row r="9" spans="1:15" s="311" customFormat="1" ht="15">
      <c r="A9" s="3"/>
      <c r="L9" s="218"/>
      <c r="M9" s="312"/>
      <c r="N9" s="218"/>
      <c r="O9" s="313"/>
    </row>
    <row r="10" spans="2:14" ht="12.75">
      <c r="B10" s="7">
        <v>1</v>
      </c>
      <c r="C10" s="21" t="s">
        <v>7</v>
      </c>
      <c r="L10" s="222">
        <v>94914.59471273149</v>
      </c>
      <c r="M10" s="222"/>
      <c r="N10" s="222">
        <v>10878.817435722696</v>
      </c>
    </row>
    <row r="11" spans="12:14" ht="7.5" customHeight="1">
      <c r="L11" s="17"/>
      <c r="N11" s="17"/>
    </row>
    <row r="12" spans="3:14" ht="15.75" customHeight="1">
      <c r="C12" s="8" t="s">
        <v>8</v>
      </c>
      <c r="D12" s="8" t="s">
        <v>9</v>
      </c>
      <c r="L12" s="17">
        <v>94514.75955622211</v>
      </c>
      <c r="N12" s="17">
        <v>10460.498826074107</v>
      </c>
    </row>
    <row r="13" ht="7.5" customHeight="1"/>
    <row r="14" spans="4:14" ht="15" customHeight="1">
      <c r="D14" s="8" t="s">
        <v>10</v>
      </c>
      <c r="L14" s="401">
        <v>91002.74970274825</v>
      </c>
      <c r="M14" s="19"/>
      <c r="N14" s="17">
        <v>6671.955332708628</v>
      </c>
    </row>
    <row r="15" spans="4:14" ht="15" customHeight="1">
      <c r="D15" s="22" t="s">
        <v>11</v>
      </c>
      <c r="E15" s="23" t="s">
        <v>12</v>
      </c>
      <c r="L15" s="10">
        <v>89467.5346855498</v>
      </c>
      <c r="N15" s="10">
        <v>6671.955332708628</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1535.2150171984376</v>
      </c>
      <c r="M19" s="11"/>
      <c r="N19" s="10">
        <v>0</v>
      </c>
    </row>
    <row r="20" spans="6:14" s="8" customFormat="1" ht="15" customHeight="1">
      <c r="F20" s="24" t="s">
        <v>15</v>
      </c>
      <c r="L20" s="226">
        <v>0</v>
      </c>
      <c r="M20" s="25"/>
      <c r="N20" s="226">
        <v>0</v>
      </c>
    </row>
    <row r="21" spans="6:14" s="8" customFormat="1" ht="15" customHeight="1">
      <c r="F21" s="24" t="s">
        <v>16</v>
      </c>
      <c r="L21" s="226">
        <v>1535.2150171984376</v>
      </c>
      <c r="M21" s="25"/>
      <c r="N21" s="226">
        <v>0</v>
      </c>
    </row>
    <row r="22" spans="6:14" s="8" customFormat="1" ht="7.5" customHeight="1">
      <c r="F22" s="24"/>
      <c r="L22" s="226"/>
      <c r="M22" s="25"/>
      <c r="N22" s="226"/>
    </row>
    <row r="23" spans="4:14" s="8" customFormat="1" ht="12">
      <c r="D23" s="8" t="s">
        <v>19</v>
      </c>
      <c r="L23" s="402">
        <v>3512.0098534738627</v>
      </c>
      <c r="M23" s="19"/>
      <c r="N23" s="17">
        <v>3788.543493365478</v>
      </c>
    </row>
    <row r="24" spans="4:14" s="8" customFormat="1" ht="15" customHeight="1">
      <c r="D24" s="22" t="s">
        <v>11</v>
      </c>
      <c r="E24" s="23" t="s">
        <v>12</v>
      </c>
      <c r="L24" s="10">
        <v>2923.8686699662608</v>
      </c>
      <c r="M24" s="11"/>
      <c r="N24" s="10">
        <v>3788.543493365478</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588.141183507602</v>
      </c>
      <c r="M28" s="11"/>
      <c r="N28" s="10">
        <v>0</v>
      </c>
    </row>
    <row r="29" spans="6:14" s="8" customFormat="1" ht="15" customHeight="1">
      <c r="F29" s="24" t="s">
        <v>15</v>
      </c>
      <c r="L29" s="226">
        <v>0</v>
      </c>
      <c r="M29" s="25"/>
      <c r="N29" s="226">
        <v>0</v>
      </c>
    </row>
    <row r="30" spans="6:14" s="8" customFormat="1" ht="15" customHeight="1">
      <c r="F30" s="24" t="s">
        <v>16</v>
      </c>
      <c r="L30" s="226">
        <v>588.141183507602</v>
      </c>
      <c r="M30" s="25"/>
      <c r="N30" s="226">
        <v>0</v>
      </c>
    </row>
    <row r="31" spans="12:14" s="8" customFormat="1" ht="12">
      <c r="L31" s="17"/>
      <c r="M31" s="11"/>
      <c r="N31" s="17"/>
    </row>
    <row r="32" spans="3:14" s="8" customFormat="1" ht="15" customHeight="1">
      <c r="C32" s="8" t="s">
        <v>20</v>
      </c>
      <c r="D32" s="8" t="s">
        <v>80</v>
      </c>
      <c r="F32" s="24"/>
      <c r="L32" s="17">
        <v>399.8351565093703</v>
      </c>
      <c r="M32" s="19"/>
      <c r="N32" s="17">
        <v>418.318609648589</v>
      </c>
    </row>
    <row r="33" spans="1:14" ht="7.5" customHeight="1">
      <c r="A33" s="8"/>
      <c r="L33" s="17"/>
      <c r="N33" s="17"/>
    </row>
    <row r="34" spans="1:14" ht="12">
      <c r="A34" s="8"/>
      <c r="D34" s="22" t="s">
        <v>11</v>
      </c>
      <c r="E34" s="8" t="s">
        <v>21</v>
      </c>
      <c r="L34" s="10">
        <v>284.21999265296955</v>
      </c>
      <c r="N34" s="10">
        <v>15.412956297477919</v>
      </c>
    </row>
    <row r="35" spans="1:14" ht="12">
      <c r="A35" s="8"/>
      <c r="D35" s="22" t="s">
        <v>13</v>
      </c>
      <c r="E35" s="8" t="s">
        <v>22</v>
      </c>
      <c r="L35" s="10">
        <v>104.9227718271147</v>
      </c>
      <c r="N35" s="10">
        <v>400.46611890992375</v>
      </c>
    </row>
    <row r="36" spans="1:14" ht="15.75" customHeight="1">
      <c r="A36" s="8"/>
      <c r="F36" s="24" t="s">
        <v>15</v>
      </c>
      <c r="L36" s="228">
        <v>104.9211798271147</v>
      </c>
      <c r="N36" s="228">
        <v>400.46611890992375</v>
      </c>
    </row>
    <row r="37" spans="1:14" ht="12">
      <c r="A37" s="8"/>
      <c r="F37" s="24" t="s">
        <v>16</v>
      </c>
      <c r="L37" s="228">
        <v>0.001592</v>
      </c>
      <c r="N37" s="228">
        <v>0</v>
      </c>
    </row>
    <row r="38" spans="1:14" ht="12">
      <c r="A38" s="8"/>
      <c r="D38" s="22" t="s">
        <v>17</v>
      </c>
      <c r="E38" s="8" t="s">
        <v>23</v>
      </c>
      <c r="L38" s="10">
        <v>10.692392029286056</v>
      </c>
      <c r="N38" s="10">
        <v>2.4395344411873565</v>
      </c>
    </row>
    <row r="39" spans="1:14" ht="12">
      <c r="A39" s="8"/>
      <c r="F39" s="24" t="s">
        <v>15</v>
      </c>
      <c r="L39" s="228">
        <v>4.139380960246481</v>
      </c>
      <c r="N39" s="228">
        <v>0</v>
      </c>
    </row>
    <row r="40" spans="1:14" ht="12">
      <c r="A40" s="8"/>
      <c r="F40" s="24" t="s">
        <v>16</v>
      </c>
      <c r="L40" s="228">
        <v>6.553011069039576</v>
      </c>
      <c r="N40" s="228">
        <v>2.4395344411873565</v>
      </c>
    </row>
    <row r="41" spans="1:14" ht="7.5" customHeight="1">
      <c r="A41" s="8"/>
      <c r="L41" s="228"/>
      <c r="N41" s="228"/>
    </row>
    <row r="42" spans="1:13" ht="12">
      <c r="A42" s="8"/>
      <c r="D42" s="22"/>
      <c r="M42" s="49"/>
    </row>
    <row r="43" spans="1:14" ht="7.5" customHeight="1">
      <c r="A43" s="8"/>
      <c r="L43" s="17"/>
      <c r="N43" s="17"/>
    </row>
    <row r="44" spans="1:16" ht="12.75">
      <c r="A44" s="8"/>
      <c r="B44" s="7">
        <v>2</v>
      </c>
      <c r="C44" s="21" t="s">
        <v>24</v>
      </c>
      <c r="L44" s="403">
        <v>4253.7888743017065</v>
      </c>
      <c r="N44" s="222">
        <v>0</v>
      </c>
      <c r="P44" s="230"/>
    </row>
    <row r="46" spans="1:16" ht="12.75">
      <c r="A46" s="8"/>
      <c r="B46" s="7">
        <v>3</v>
      </c>
      <c r="C46" s="21" t="s">
        <v>25</v>
      </c>
      <c r="L46" s="222">
        <v>13435.154740613627</v>
      </c>
      <c r="N46" s="222">
        <v>0</v>
      </c>
      <c r="P46" s="230"/>
    </row>
    <row r="47" spans="1:16" ht="12.75">
      <c r="A47" s="8"/>
      <c r="C47" s="21"/>
      <c r="P47" s="230"/>
    </row>
    <row r="48" spans="1:16" ht="12.75">
      <c r="A48" s="8"/>
      <c r="B48" s="7">
        <v>4</v>
      </c>
      <c r="C48" s="21" t="s">
        <v>26</v>
      </c>
      <c r="H48" s="14"/>
      <c r="I48" s="8" t="s">
        <v>27</v>
      </c>
      <c r="L48" s="222">
        <v>11403.26377478879</v>
      </c>
      <c r="N48" s="222">
        <v>0</v>
      </c>
      <c r="P48" s="230"/>
    </row>
    <row r="49" spans="2:16" s="8" customFormat="1" ht="12.75">
      <c r="B49" s="7"/>
      <c r="C49" s="311"/>
      <c r="H49" s="14"/>
      <c r="I49" s="8" t="s">
        <v>28</v>
      </c>
      <c r="L49" s="231">
        <v>9976042.684</v>
      </c>
      <c r="M49" s="11"/>
      <c r="N49" s="231">
        <v>0</v>
      </c>
      <c r="O49" s="13"/>
      <c r="P49" s="232"/>
    </row>
    <row r="50" spans="2:15" s="8" customFormat="1" ht="12.75">
      <c r="B50" s="7"/>
      <c r="C50" s="311"/>
      <c r="L50" s="10"/>
      <c r="M50" s="11"/>
      <c r="N50" s="10"/>
      <c r="O50" s="13"/>
    </row>
    <row r="51" spans="2:16" s="8" customFormat="1" ht="12.75">
      <c r="B51" s="7">
        <v>5</v>
      </c>
      <c r="C51" s="21" t="s">
        <v>93</v>
      </c>
      <c r="G51" s="14"/>
      <c r="L51" s="222">
        <v>11114.331388051334</v>
      </c>
      <c r="M51" s="11"/>
      <c r="N51" s="222">
        <v>17536.531806155213</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2488.3850248502977</v>
      </c>
      <c r="M54" s="11"/>
      <c r="N54" s="10">
        <v>792.8852077876111</v>
      </c>
      <c r="O54" s="13"/>
      <c r="P54" s="232"/>
    </row>
    <row r="55" spans="2:16" s="8" customFormat="1" ht="15.75" customHeight="1">
      <c r="B55" s="7"/>
      <c r="C55" s="15"/>
      <c r="G55" s="14" t="s">
        <v>30</v>
      </c>
      <c r="L55" s="226">
        <v>2589.737439606895</v>
      </c>
      <c r="M55" s="25"/>
      <c r="N55" s="226">
        <v>672.8954328965619</v>
      </c>
      <c r="O55" s="13"/>
      <c r="P55" s="232"/>
    </row>
    <row r="56" spans="2:15" s="8" customFormat="1" ht="15.75" customHeight="1">
      <c r="B56" s="7"/>
      <c r="C56" s="15"/>
      <c r="F56" s="8" t="s">
        <v>31</v>
      </c>
      <c r="G56" s="14"/>
      <c r="L56" s="10">
        <v>8625.946363201036</v>
      </c>
      <c r="M56" s="11"/>
      <c r="N56" s="10">
        <v>16743.6465983676</v>
      </c>
      <c r="O56" s="13"/>
    </row>
    <row r="57" spans="7:16" s="29" customFormat="1" ht="15.75" customHeight="1">
      <c r="G57" s="14" t="s">
        <v>30</v>
      </c>
      <c r="L57" s="226">
        <v>313.074074471319</v>
      </c>
      <c r="M57" s="30"/>
      <c r="N57" s="226">
        <v>6248.786151882105</v>
      </c>
      <c r="O57" s="313"/>
      <c r="P57" s="311"/>
    </row>
    <row r="58" spans="2:15" s="8" customFormat="1" ht="9" customHeight="1">
      <c r="B58" s="7"/>
      <c r="L58" s="10"/>
      <c r="M58" s="11"/>
      <c r="N58" s="10"/>
      <c r="O58" s="13"/>
    </row>
    <row r="59" spans="2:15" s="8" customFormat="1" ht="54.75" customHeight="1">
      <c r="B59" s="2" t="s">
        <v>32</v>
      </c>
      <c r="C59" s="1" t="s">
        <v>33</v>
      </c>
      <c r="L59" s="17">
        <v>105.63306649301389</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105.63306649301389</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7:15" ht="12.75">
      <c r="G65" s="102"/>
      <c r="H65" s="102"/>
      <c r="I65" s="102"/>
      <c r="J65" s="102"/>
      <c r="K65" s="102"/>
      <c r="L65" s="238"/>
      <c r="M65" s="238"/>
      <c r="N65" s="104"/>
      <c r="O65" s="8"/>
    </row>
    <row r="66" spans="7:15" ht="12.75">
      <c r="G66" s="102"/>
      <c r="H66" s="102"/>
      <c r="I66" s="102"/>
      <c r="J66" s="102"/>
      <c r="K66" s="102"/>
      <c r="L66" s="238"/>
      <c r="M66" s="238"/>
      <c r="N66" s="104"/>
      <c r="O66" s="8"/>
    </row>
    <row r="67" spans="7:15" ht="12.75">
      <c r="G67" s="102"/>
      <c r="H67" s="102"/>
      <c r="I67" s="102"/>
      <c r="J67" s="102"/>
      <c r="K67" s="102"/>
      <c r="L67" s="238"/>
      <c r="M67" s="238"/>
      <c r="N67" s="104"/>
      <c r="O67" s="8"/>
    </row>
    <row r="68" spans="1:15" ht="12.75">
      <c r="A68" s="18" t="s">
        <v>76</v>
      </c>
      <c r="N68" s="50" t="s">
        <v>1</v>
      </c>
      <c r="O68" s="8"/>
    </row>
    <row r="70" spans="1:15" ht="12.75">
      <c r="A70" s="14"/>
      <c r="C70" s="94" t="s">
        <v>161</v>
      </c>
      <c r="D70" s="93">
        <v>42307</v>
      </c>
      <c r="L70" s="211" t="s">
        <v>2</v>
      </c>
      <c r="M70" s="16"/>
      <c r="N70" s="211" t="s">
        <v>3</v>
      </c>
      <c r="O70" s="8"/>
    </row>
    <row r="72" spans="2:15" ht="12.75">
      <c r="B72" s="31">
        <v>1</v>
      </c>
      <c r="C72" s="21" t="s">
        <v>34</v>
      </c>
      <c r="I72" s="15" t="s">
        <v>35</v>
      </c>
      <c r="J72" s="13"/>
      <c r="K72" s="13"/>
      <c r="L72" s="222">
        <v>0</v>
      </c>
      <c r="M72" s="32"/>
      <c r="N72" s="222">
        <v>-16169.446100922063</v>
      </c>
      <c r="O72" s="8"/>
    </row>
    <row r="73" spans="3:15" ht="12.75">
      <c r="C73" s="15"/>
      <c r="D73" s="14"/>
      <c r="I73" s="13"/>
      <c r="M73" s="32"/>
      <c r="O73" s="8"/>
    </row>
    <row r="74" spans="9:15" ht="12.75">
      <c r="I74" s="8" t="s">
        <v>29</v>
      </c>
      <c r="J74" s="33" t="s">
        <v>36</v>
      </c>
      <c r="K74" s="33"/>
      <c r="L74" s="10">
        <v>0</v>
      </c>
      <c r="M74" s="32"/>
      <c r="N74" s="10">
        <v>-6159.083956512064</v>
      </c>
      <c r="O74" s="8"/>
    </row>
    <row r="75" spans="9:15" ht="12.75">
      <c r="I75" s="13"/>
      <c r="J75" s="34" t="s">
        <v>37</v>
      </c>
      <c r="K75" s="34"/>
      <c r="L75" s="10">
        <v>0</v>
      </c>
      <c r="M75" s="32"/>
      <c r="N75" s="10">
        <v>-4109.099061079999</v>
      </c>
      <c r="O75" s="8"/>
    </row>
    <row r="76" spans="9:15" ht="12.75">
      <c r="I76" s="13"/>
      <c r="J76" s="33" t="s">
        <v>38</v>
      </c>
      <c r="K76" s="33"/>
      <c r="L76" s="10">
        <v>0</v>
      </c>
      <c r="M76" s="32"/>
      <c r="N76" s="10">
        <v>-5901.26308333</v>
      </c>
      <c r="O76" s="8"/>
    </row>
    <row r="77" spans="12:15" ht="12.75" customHeight="1">
      <c r="L77" s="28"/>
      <c r="M77" s="32"/>
      <c r="N77" s="28"/>
      <c r="O77" s="8"/>
    </row>
    <row r="78" spans="2:15" ht="12.75">
      <c r="B78" s="31">
        <v>2</v>
      </c>
      <c r="C78" s="21" t="s">
        <v>39</v>
      </c>
      <c r="I78" s="13"/>
      <c r="J78" s="13"/>
      <c r="K78" s="13"/>
      <c r="M78" s="32"/>
      <c r="O78" s="8"/>
    </row>
    <row r="79" spans="2:15" ht="12.75">
      <c r="B79" s="31"/>
      <c r="C79" s="21" t="s">
        <v>40</v>
      </c>
      <c r="I79" s="13"/>
      <c r="J79" s="13"/>
      <c r="K79" s="13"/>
      <c r="L79" s="222">
        <v>-12358.819938213444</v>
      </c>
      <c r="M79" s="32"/>
      <c r="N79" s="222">
        <v>-8129.631793901765</v>
      </c>
      <c r="O79" s="8"/>
    </row>
    <row r="80" spans="2:15" ht="12.75" customHeight="1">
      <c r="B80" s="31"/>
      <c r="C80" s="21" t="s">
        <v>41</v>
      </c>
      <c r="D80" s="14"/>
      <c r="I80" s="13"/>
      <c r="J80" s="13"/>
      <c r="K80" s="13"/>
      <c r="M80" s="32"/>
      <c r="O80" s="8"/>
    </row>
    <row r="81" spans="2:14" s="8" customFormat="1" ht="12.75">
      <c r="B81" s="7"/>
      <c r="C81" s="8" t="s">
        <v>8</v>
      </c>
      <c r="D81" s="8" t="s">
        <v>42</v>
      </c>
      <c r="I81" s="15" t="s">
        <v>35</v>
      </c>
      <c r="J81" s="13"/>
      <c r="K81" s="13"/>
      <c r="L81" s="222">
        <v>-17492.679954198782</v>
      </c>
      <c r="M81" s="35"/>
      <c r="N81" s="222">
        <v>-8211.704461616766</v>
      </c>
    </row>
    <row r="82" spans="2:14" s="8" customFormat="1" ht="9" customHeight="1">
      <c r="B82" s="7"/>
      <c r="I82" s="13"/>
      <c r="L82" s="10"/>
      <c r="M82" s="32"/>
      <c r="N82" s="10"/>
    </row>
    <row r="83" spans="9:14" s="8" customFormat="1" ht="12">
      <c r="I83" s="8" t="s">
        <v>29</v>
      </c>
      <c r="J83" s="33" t="s">
        <v>36</v>
      </c>
      <c r="K83" s="33"/>
      <c r="L83" s="10">
        <v>-986.078300194758</v>
      </c>
      <c r="M83" s="32"/>
      <c r="N83" s="10">
        <v>-922.3422600114028</v>
      </c>
    </row>
    <row r="84" spans="9:14" s="8" customFormat="1" ht="12">
      <c r="I84" s="13"/>
      <c r="J84" s="34" t="s">
        <v>37</v>
      </c>
      <c r="K84" s="34"/>
      <c r="L84" s="10">
        <v>-5395.186392458026</v>
      </c>
      <c r="M84" s="32"/>
      <c r="N84" s="10">
        <v>-1687.458226872844</v>
      </c>
    </row>
    <row r="85" spans="9:14" s="8" customFormat="1" ht="12">
      <c r="I85" s="13"/>
      <c r="J85" s="33" t="s">
        <v>38</v>
      </c>
      <c r="K85" s="33"/>
      <c r="L85" s="10">
        <v>-11111.415261545997</v>
      </c>
      <c r="M85" s="32"/>
      <c r="N85" s="10">
        <v>-5601.90397473252</v>
      </c>
    </row>
    <row r="86" spans="9:14" s="8" customFormat="1" ht="13.5" customHeight="1">
      <c r="I86" s="13"/>
      <c r="J86" s="33"/>
      <c r="K86" s="33"/>
      <c r="L86" s="10"/>
      <c r="M86" s="32"/>
      <c r="N86" s="10"/>
    </row>
    <row r="87" spans="3:14" s="8" customFormat="1" ht="12.75">
      <c r="C87" s="8" t="s">
        <v>20</v>
      </c>
      <c r="D87" s="8" t="s">
        <v>43</v>
      </c>
      <c r="I87" s="15" t="s">
        <v>44</v>
      </c>
      <c r="J87" s="13"/>
      <c r="K87" s="13"/>
      <c r="L87" s="222">
        <v>5133.86001598534</v>
      </c>
      <c r="M87" s="32"/>
      <c r="N87" s="222">
        <v>82.07266771500001</v>
      </c>
    </row>
    <row r="88" spans="9:14" s="8" customFormat="1" ht="9" customHeight="1">
      <c r="I88" s="13"/>
      <c r="L88" s="10"/>
      <c r="M88" s="32"/>
      <c r="N88" s="10"/>
    </row>
    <row r="89" spans="9:14" s="8" customFormat="1" ht="12">
      <c r="I89" s="8" t="s">
        <v>29</v>
      </c>
      <c r="J89" s="33" t="s">
        <v>36</v>
      </c>
      <c r="K89" s="33"/>
      <c r="L89" s="10">
        <v>491.088475</v>
      </c>
      <c r="M89" s="32"/>
      <c r="N89" s="10">
        <v>64.07266771500001</v>
      </c>
    </row>
    <row r="90" spans="9:14" s="8" customFormat="1" ht="12">
      <c r="I90" s="13"/>
      <c r="J90" s="34" t="s">
        <v>37</v>
      </c>
      <c r="K90" s="34"/>
      <c r="L90" s="10">
        <v>900.7086799150569</v>
      </c>
      <c r="M90" s="32"/>
      <c r="N90" s="10">
        <v>18</v>
      </c>
    </row>
    <row r="91" spans="9:14" s="8" customFormat="1" ht="12">
      <c r="I91" s="13"/>
      <c r="J91" s="33" t="s">
        <v>38</v>
      </c>
      <c r="K91" s="33"/>
      <c r="L91" s="10">
        <v>3742.0628610702834</v>
      </c>
      <c r="M91" s="32"/>
      <c r="N91" s="10">
        <v>0</v>
      </c>
    </row>
    <row r="92" spans="9:14" s="8" customFormat="1" ht="12" customHeight="1">
      <c r="I92" s="13"/>
      <c r="J92" s="13"/>
      <c r="K92" s="13"/>
      <c r="L92" s="10"/>
      <c r="M92" s="32"/>
      <c r="N92" s="10"/>
    </row>
    <row r="93" spans="2:14" s="8" customFormat="1" ht="12.75">
      <c r="B93" s="31">
        <v>3</v>
      </c>
      <c r="C93" s="21" t="s">
        <v>121</v>
      </c>
      <c r="L93" s="222">
        <v>-10379.575205578356</v>
      </c>
      <c r="M93" s="35"/>
      <c r="N93" s="222">
        <v>0</v>
      </c>
    </row>
    <row r="94" spans="3:14" s="8" customFormat="1" ht="35.25" customHeight="1">
      <c r="C94" s="8" t="s">
        <v>122</v>
      </c>
      <c r="I94" s="15" t="s">
        <v>44</v>
      </c>
      <c r="J94" s="13"/>
      <c r="K94" s="13"/>
      <c r="L94" s="17">
        <v>-13807.279099142726</v>
      </c>
      <c r="M94" s="48"/>
      <c r="N94" s="17">
        <v>0</v>
      </c>
    </row>
    <row r="95" spans="9:14" s="8" customFormat="1" ht="18.75" customHeight="1">
      <c r="I95" s="8" t="s">
        <v>29</v>
      </c>
      <c r="J95" s="33" t="s">
        <v>36</v>
      </c>
      <c r="L95" s="10">
        <v>-7836.118347163078</v>
      </c>
      <c r="M95" s="11"/>
      <c r="N95" s="10">
        <v>0</v>
      </c>
    </row>
    <row r="96" spans="10:14" s="8" customFormat="1" ht="12">
      <c r="J96" s="34" t="s">
        <v>37</v>
      </c>
      <c r="L96" s="10">
        <v>-2885.4162491925217</v>
      </c>
      <c r="M96" s="11"/>
      <c r="N96" s="10">
        <v>0</v>
      </c>
    </row>
    <row r="97" spans="1:14" s="8" customFormat="1" ht="12.75">
      <c r="A97" s="1"/>
      <c r="J97" s="33" t="s">
        <v>38</v>
      </c>
      <c r="L97" s="10">
        <v>-3085.744502787127</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3575.310043564371</v>
      </c>
      <c r="M99" s="48"/>
      <c r="N99" s="17">
        <v>0</v>
      </c>
    </row>
    <row r="100" spans="1:14" s="8" customFormat="1" ht="19.5" customHeight="1">
      <c r="A100" s="1"/>
      <c r="I100" s="8" t="s">
        <v>29</v>
      </c>
      <c r="J100" s="33" t="s">
        <v>36</v>
      </c>
      <c r="L100" s="10">
        <v>0</v>
      </c>
      <c r="M100" s="11"/>
      <c r="N100" s="10">
        <v>0</v>
      </c>
    </row>
    <row r="101" spans="1:14" s="8" customFormat="1" ht="12.75">
      <c r="A101" s="1"/>
      <c r="B101" s="7"/>
      <c r="J101" s="34" t="s">
        <v>37</v>
      </c>
      <c r="L101" s="10">
        <v>3575.310043564371</v>
      </c>
      <c r="M101" s="11"/>
      <c r="N101" s="10">
        <v>0</v>
      </c>
    </row>
    <row r="102" spans="1:14" s="8" customFormat="1" ht="12.75">
      <c r="A102" s="36"/>
      <c r="B102" s="13"/>
      <c r="C102" s="13"/>
      <c r="D102" s="13"/>
      <c r="E102" s="13"/>
      <c r="F102" s="13"/>
      <c r="G102" s="13"/>
      <c r="H102" s="13"/>
      <c r="J102" s="33" t="s">
        <v>38</v>
      </c>
      <c r="L102" s="10">
        <v>0</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-1310.428037</v>
      </c>
      <c r="M104" s="48"/>
      <c r="N104" s="17">
        <v>0</v>
      </c>
    </row>
    <row r="105" spans="1:14" s="8" customFormat="1" ht="12.75">
      <c r="A105" s="36"/>
      <c r="B105" s="13"/>
      <c r="I105" s="8" t="s">
        <v>29</v>
      </c>
      <c r="J105" s="33" t="s">
        <v>36</v>
      </c>
      <c r="L105" s="10">
        <v>-1310.428037</v>
      </c>
      <c r="M105" s="11"/>
      <c r="N105" s="10">
        <v>0</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1162.821887</v>
      </c>
      <c r="M109" s="48"/>
      <c r="N109" s="17">
        <v>0</v>
      </c>
    </row>
    <row r="110" spans="1:14" s="8" customFormat="1" ht="12.75">
      <c r="A110" s="36"/>
      <c r="B110" s="13"/>
      <c r="I110" s="8" t="s">
        <v>29</v>
      </c>
      <c r="J110" s="33" t="s">
        <v>36</v>
      </c>
      <c r="L110" s="10">
        <v>1162.821887</v>
      </c>
      <c r="M110" s="11"/>
      <c r="N110" s="10">
        <v>0</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2:15" ht="42" customHeight="1">
      <c r="B113" s="18" t="s">
        <v>45</v>
      </c>
      <c r="L113" s="17">
        <v>-22738.3951437918</v>
      </c>
      <c r="M113" s="48"/>
      <c r="N113" s="17">
        <v>-24299.07789482383</v>
      </c>
      <c r="O113" s="8"/>
    </row>
    <row r="114" spans="2:15" ht="12.75">
      <c r="B114" s="18"/>
      <c r="L114" s="222"/>
      <c r="M114" s="37"/>
      <c r="N114" s="222"/>
      <c r="O114" s="8"/>
    </row>
    <row r="115" spans="2:15" ht="12.75">
      <c r="B115" s="1"/>
      <c r="O115" s="8"/>
    </row>
    <row r="116" spans="2:15" ht="12.75">
      <c r="B116" s="8"/>
      <c r="O116" s="8"/>
    </row>
    <row r="117" spans="2:15" ht="17.25" customHeight="1">
      <c r="B117" s="8"/>
      <c r="O117" s="8"/>
    </row>
    <row r="118" spans="1:15" ht="12.75">
      <c r="A118" s="18" t="s">
        <v>78</v>
      </c>
      <c r="B118" s="8"/>
      <c r="O118" s="8"/>
    </row>
    <row r="120" spans="1:15" ht="12.75">
      <c r="A120" s="14"/>
      <c r="B120" s="14"/>
      <c r="C120" s="94" t="s">
        <v>161</v>
      </c>
      <c r="D120" s="93">
        <v>42307</v>
      </c>
      <c r="I120" s="51" t="s">
        <v>1</v>
      </c>
      <c r="L120" s="211" t="s">
        <v>2</v>
      </c>
      <c r="M120" s="16"/>
      <c r="N120" s="211" t="s">
        <v>3</v>
      </c>
      <c r="O120" s="8"/>
    </row>
    <row r="121" spans="9:15" ht="12.75">
      <c r="I121" s="15"/>
      <c r="J121" s="15"/>
      <c r="K121" s="15"/>
      <c r="L121" s="11"/>
      <c r="N121" s="11"/>
      <c r="O121" s="8"/>
    </row>
    <row r="122" spans="2:15" ht="12.75">
      <c r="B122" s="31">
        <v>1</v>
      </c>
      <c r="C122" s="38" t="s">
        <v>46</v>
      </c>
      <c r="I122" s="13"/>
      <c r="J122" s="13"/>
      <c r="K122" s="13"/>
      <c r="L122" s="222">
        <v>0</v>
      </c>
      <c r="N122" s="222">
        <v>0</v>
      </c>
      <c r="O122" s="8"/>
    </row>
    <row r="123" spans="9:15" ht="12.75">
      <c r="I123" s="13"/>
      <c r="J123" s="13"/>
      <c r="K123" s="13"/>
      <c r="M123" s="32"/>
      <c r="O123" s="8"/>
    </row>
    <row r="124" spans="3:15" ht="12.75">
      <c r="C124" s="8" t="s">
        <v>8</v>
      </c>
      <c r="D124" s="8" t="s">
        <v>47</v>
      </c>
      <c r="I124" s="13"/>
      <c r="J124" s="13"/>
      <c r="K124" s="13"/>
      <c r="L124" s="12">
        <v>0</v>
      </c>
      <c r="M124" s="39"/>
      <c r="N124" s="12">
        <v>0</v>
      </c>
      <c r="O124" s="8"/>
    </row>
    <row r="125" spans="3:15" ht="12.75">
      <c r="C125" s="8" t="s">
        <v>20</v>
      </c>
      <c r="D125" s="8" t="s">
        <v>48</v>
      </c>
      <c r="I125" s="253"/>
      <c r="J125" s="13"/>
      <c r="K125" s="13"/>
      <c r="L125" s="12">
        <v>0</v>
      </c>
      <c r="M125" s="39"/>
      <c r="N125" s="12">
        <v>0</v>
      </c>
      <c r="O125" s="8"/>
    </row>
    <row r="126" spans="9:15" ht="12.75">
      <c r="I126" s="13"/>
      <c r="J126" s="13"/>
      <c r="K126" s="13"/>
      <c r="M126" s="32"/>
      <c r="O126" s="8"/>
    </row>
    <row r="127" spans="9:15" ht="12.75">
      <c r="I127" s="13"/>
      <c r="J127" s="13"/>
      <c r="K127" s="13"/>
      <c r="M127" s="32"/>
      <c r="O127" s="8"/>
    </row>
    <row r="128" spans="2:15" ht="12.75">
      <c r="B128" s="31">
        <v>2</v>
      </c>
      <c r="C128" s="21" t="s">
        <v>49</v>
      </c>
      <c r="I128" s="13"/>
      <c r="J128" s="13"/>
      <c r="K128" s="13"/>
      <c r="L128" s="222">
        <v>0</v>
      </c>
      <c r="M128" s="48"/>
      <c r="N128" s="222">
        <v>0</v>
      </c>
      <c r="O128" s="8"/>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42307</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253.277264</v>
      </c>
      <c r="M146" s="312"/>
      <c r="N146" s="41">
        <v>0.023321</v>
      </c>
    </row>
    <row r="147" spans="9:14" ht="12.75">
      <c r="I147" s="29"/>
      <c r="J147" s="29"/>
      <c r="K147" s="29"/>
      <c r="L147" s="258"/>
      <c r="M147" s="312"/>
      <c r="N147" s="258"/>
    </row>
    <row r="148" spans="3:17" ht="12.75">
      <c r="C148" s="8" t="s">
        <v>59</v>
      </c>
      <c r="D148" s="8" t="s">
        <v>60</v>
      </c>
      <c r="I148" s="29"/>
      <c r="J148" s="29"/>
      <c r="K148" s="29"/>
      <c r="L148" s="42">
        <v>13538.486288328999</v>
      </c>
      <c r="M148" s="37"/>
      <c r="N148" s="42">
        <v>0</v>
      </c>
      <c r="O148" s="20"/>
      <c r="P148" s="15"/>
      <c r="Q148" s="15"/>
    </row>
    <row r="149" spans="4:17" ht="12.75">
      <c r="D149" s="8" t="s">
        <v>61</v>
      </c>
      <c r="I149" s="29"/>
      <c r="J149" s="29"/>
      <c r="K149" s="29"/>
      <c r="L149" s="42">
        <v>12510.360986773698</v>
      </c>
      <c r="M149" s="37"/>
      <c r="N149" s="42">
        <v>17116.1816347366</v>
      </c>
      <c r="O149" s="20"/>
      <c r="P149" s="15"/>
      <c r="Q149" s="15"/>
    </row>
    <row r="150" spans="4:14" ht="12.75">
      <c r="D150" s="14"/>
      <c r="I150" s="29"/>
      <c r="J150" s="29"/>
      <c r="K150" s="29"/>
      <c r="L150" s="258"/>
      <c r="M150" s="312"/>
      <c r="N150" s="258"/>
    </row>
    <row r="151" spans="3:14" ht="12.75">
      <c r="C151" s="8" t="s">
        <v>62</v>
      </c>
      <c r="D151" s="8" t="s">
        <v>63</v>
      </c>
      <c r="J151" s="29"/>
      <c r="K151" s="29"/>
      <c r="L151" s="41">
        <v>2594.254859523989</v>
      </c>
      <c r="M151" s="37"/>
      <c r="N151" s="41">
        <v>792.8852077876139</v>
      </c>
    </row>
    <row r="152" spans="9:14" ht="12.75">
      <c r="I152" s="8" t="s">
        <v>64</v>
      </c>
      <c r="J152" s="29"/>
      <c r="K152" s="29"/>
      <c r="L152" s="28">
        <v>138.7691888601932</v>
      </c>
      <c r="N152" s="28">
        <v>318.553977189309</v>
      </c>
    </row>
    <row r="153" spans="9:14" ht="12.75">
      <c r="I153" s="8" t="s">
        <v>65</v>
      </c>
      <c r="J153" s="29"/>
      <c r="K153" s="29"/>
      <c r="L153" s="28">
        <v>2417.9199125892396</v>
      </c>
      <c r="N153" s="28">
        <v>473.3676771261894</v>
      </c>
    </row>
    <row r="154" spans="9:14" ht="12.75">
      <c r="I154" s="8" t="s">
        <v>66</v>
      </c>
      <c r="J154" s="29"/>
      <c r="K154" s="29"/>
      <c r="L154" s="28">
        <v>37.56575807455647</v>
      </c>
      <c r="N154" s="28">
        <v>0.9635534721155341</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131322.32042905496</v>
      </c>
      <c r="M169" s="317"/>
      <c r="N169" s="317">
        <v>27622.464034090295</v>
      </c>
    </row>
    <row r="170" spans="1:14" s="8" customFormat="1" ht="12.75">
      <c r="A170" s="1"/>
      <c r="B170" s="7"/>
      <c r="C170" s="7"/>
      <c r="J170" s="316" t="s">
        <v>129</v>
      </c>
      <c r="K170" s="13"/>
      <c r="L170" s="317">
        <v>2488.3850248502977</v>
      </c>
      <c r="M170" s="317"/>
      <c r="N170" s="317">
        <v>792.8852077876111</v>
      </c>
    </row>
    <row r="171" spans="1:14" s="8" customFormat="1" ht="12.75">
      <c r="A171" s="1"/>
      <c r="B171" s="7"/>
      <c r="C171" s="7"/>
      <c r="I171" s="316"/>
      <c r="J171" s="316" t="s">
        <v>130</v>
      </c>
      <c r="K171" s="13"/>
      <c r="L171" s="318">
        <v>-1310.428036581687</v>
      </c>
      <c r="M171" s="317"/>
      <c r="N171" s="318">
        <v>0</v>
      </c>
    </row>
    <row r="172" spans="1:14" s="8" customFormat="1" ht="12.75">
      <c r="A172" s="1"/>
      <c r="B172" s="7"/>
      <c r="C172" s="7"/>
      <c r="J172" s="316" t="s">
        <v>131</v>
      </c>
      <c r="K172" s="13"/>
      <c r="L172" s="317">
        <v>135121.13349048694</v>
      </c>
      <c r="M172" s="317"/>
      <c r="N172" s="317">
        <v>28415.349241877906</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4:15" ht="12.75">
      <c r="D177" s="8" t="s">
        <v>133</v>
      </c>
      <c r="J177" s="110"/>
      <c r="K177" s="13"/>
      <c r="L177" s="28"/>
      <c r="M177" s="28"/>
      <c r="N177" s="28"/>
      <c r="O177" s="8"/>
    </row>
    <row r="178" spans="11:15" ht="12.75">
      <c r="K178" s="13"/>
      <c r="L178" s="28"/>
      <c r="M178" s="28"/>
      <c r="N178" s="28"/>
      <c r="O178" s="8"/>
    </row>
    <row r="179" spans="11:15" ht="12.75">
      <c r="K179" s="13"/>
      <c r="L179" s="28"/>
      <c r="M179" s="28"/>
      <c r="N179" s="28"/>
      <c r="O179" s="8"/>
    </row>
    <row r="180" spans="10:15" ht="12.75">
      <c r="J180" s="13"/>
      <c r="K180" s="13"/>
      <c r="L180" s="47"/>
      <c r="M180" s="13"/>
      <c r="N180" s="47"/>
      <c r="O180" s="8"/>
    </row>
    <row r="181" spans="1:15" ht="12.75">
      <c r="A181" s="43"/>
      <c r="B181" s="44"/>
      <c r="C181" s="45"/>
      <c r="D181" s="45"/>
      <c r="E181" s="45"/>
      <c r="F181" s="45"/>
      <c r="G181" s="45"/>
      <c r="H181" s="45"/>
      <c r="I181" s="46"/>
      <c r="J181" s="46"/>
      <c r="K181" s="46"/>
      <c r="L181" s="263"/>
      <c r="M181" s="315"/>
      <c r="N181" s="263"/>
      <c r="O181" s="8"/>
    </row>
    <row r="186" spans="6:15" ht="12.75">
      <c r="F186" s="22"/>
      <c r="O186" s="8"/>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SheetLayoutView="100" workbookViewId="0" topLeftCell="A1">
      <selection activeCell="H19" sqref="H19"/>
    </sheetView>
  </sheetViews>
  <sheetFormatPr defaultColWidth="9.140625" defaultRowHeight="12.75"/>
  <cols>
    <col min="1" max="3" width="4.00390625" style="0" customWidth="1"/>
    <col min="9" max="9" width="20.7109375" style="0" customWidth="1"/>
    <col min="10" max="10" width="19.8515625" style="0" customWidth="1"/>
    <col min="11" max="11" width="23.00390625" style="0" customWidth="1"/>
    <col min="12" max="12" width="20.28125" style="0" customWidth="1"/>
    <col min="13" max="13" width="6.8515625" style="0" customWidth="1"/>
    <col min="14" max="14" width="20.140625" style="0" bestFit="1" customWidth="1"/>
    <col min="17" max="17" width="11.57421875" style="0" customWidth="1"/>
    <col min="19" max="19" width="9.28125" style="0" bestFit="1" customWidth="1"/>
    <col min="20" max="20" width="6.421875" style="0" customWidth="1"/>
    <col min="21" max="21" width="18.421875" style="0" bestFit="1" customWidth="1"/>
    <col min="25" max="25" width="13.57421875" style="0" bestFit="1" customWidth="1"/>
    <col min="28" max="28" width="18.421875" style="0" bestFit="1" customWidth="1"/>
  </cols>
  <sheetData>
    <row r="1" spans="1:18" ht="15.75">
      <c r="A1" s="1" t="s">
        <v>0</v>
      </c>
      <c r="B1" s="2"/>
      <c r="C1" s="3"/>
      <c r="D1" s="3"/>
      <c r="E1" s="3"/>
      <c r="F1" s="3"/>
      <c r="G1" s="1"/>
      <c r="H1" s="3"/>
      <c r="I1" s="3"/>
      <c r="J1" s="3"/>
      <c r="K1" s="3"/>
      <c r="L1" s="4"/>
      <c r="M1" s="5"/>
      <c r="N1" s="4"/>
      <c r="O1" s="6"/>
      <c r="P1" s="319"/>
      <c r="Q1" s="319"/>
      <c r="R1" s="319"/>
    </row>
    <row r="2" spans="1:18" ht="15.75">
      <c r="A2" s="1"/>
      <c r="B2" s="7"/>
      <c r="C2" s="8"/>
      <c r="D2" s="8"/>
      <c r="E2" s="8"/>
      <c r="F2" s="8"/>
      <c r="G2" s="8"/>
      <c r="H2" s="8"/>
      <c r="I2" s="8"/>
      <c r="J2" s="9" t="s">
        <v>1</v>
      </c>
      <c r="K2" s="8"/>
      <c r="L2" s="10"/>
      <c r="M2" s="11"/>
      <c r="N2" s="12"/>
      <c r="O2" s="13"/>
      <c r="P2" s="319"/>
      <c r="Q2" s="319"/>
      <c r="R2" s="319"/>
    </row>
    <row r="3" spans="1:18" ht="15.75">
      <c r="A3" s="1"/>
      <c r="B3" s="1"/>
      <c r="C3" s="8"/>
      <c r="D3" s="8"/>
      <c r="E3" s="8"/>
      <c r="F3" s="8"/>
      <c r="G3" s="8"/>
      <c r="H3" s="8"/>
      <c r="I3" s="13"/>
      <c r="J3" s="13"/>
      <c r="K3" s="13"/>
      <c r="L3" s="10"/>
      <c r="M3" s="32"/>
      <c r="N3" s="10"/>
      <c r="O3" s="13"/>
      <c r="P3" s="319"/>
      <c r="Q3" s="319"/>
      <c r="R3" s="319"/>
    </row>
    <row r="4" spans="1:18" ht="15.75">
      <c r="A4" s="1"/>
      <c r="B4" s="7"/>
      <c r="C4" s="320" t="s">
        <v>83</v>
      </c>
      <c r="D4" s="321"/>
      <c r="E4" s="321"/>
      <c r="F4" s="321"/>
      <c r="G4" s="321"/>
      <c r="H4" s="321"/>
      <c r="I4" s="321"/>
      <c r="J4" s="322"/>
      <c r="K4" s="322"/>
      <c r="L4" s="322"/>
      <c r="M4" s="276"/>
      <c r="N4" s="322"/>
      <c r="O4" s="13"/>
      <c r="P4" s="319"/>
      <c r="Q4" s="319"/>
      <c r="R4" s="319"/>
    </row>
    <row r="5" spans="1:18" ht="15.75">
      <c r="A5" s="1"/>
      <c r="B5" s="7"/>
      <c r="C5" s="323"/>
      <c r="D5" s="321"/>
      <c r="E5" s="324"/>
      <c r="F5" s="321"/>
      <c r="G5" s="321"/>
      <c r="H5" s="321"/>
      <c r="I5" s="321"/>
      <c r="J5" s="322"/>
      <c r="K5" s="322"/>
      <c r="L5" s="279" t="s">
        <v>2</v>
      </c>
      <c r="M5" s="325"/>
      <c r="N5" s="279" t="s">
        <v>3</v>
      </c>
      <c r="O5" s="13"/>
      <c r="P5" s="319"/>
      <c r="Q5" s="319"/>
      <c r="R5" s="319"/>
    </row>
    <row r="6" spans="1:18" ht="15.75">
      <c r="A6" s="1"/>
      <c r="B6" s="7"/>
      <c r="C6" s="7"/>
      <c r="D6" s="14" t="s">
        <v>104</v>
      </c>
      <c r="E6" s="326">
        <v>42277</v>
      </c>
      <c r="F6" s="8"/>
      <c r="G6" s="14" t="s">
        <v>92</v>
      </c>
      <c r="H6" s="8"/>
      <c r="I6" s="8"/>
      <c r="J6" s="13"/>
      <c r="K6" s="13"/>
      <c r="L6" s="13"/>
      <c r="M6" s="47"/>
      <c r="N6" s="13"/>
      <c r="O6" s="13"/>
      <c r="P6" s="319"/>
      <c r="Q6" s="319"/>
      <c r="R6" s="319"/>
    </row>
    <row r="7" spans="1:18" ht="15.75">
      <c r="A7" s="1"/>
      <c r="B7" s="7"/>
      <c r="C7" s="7"/>
      <c r="D7" s="8"/>
      <c r="E7" s="8"/>
      <c r="F7" s="8"/>
      <c r="G7" s="8"/>
      <c r="H7" s="8"/>
      <c r="I7" s="8"/>
      <c r="J7" s="13"/>
      <c r="K7" s="13"/>
      <c r="L7" s="13"/>
      <c r="M7" s="47"/>
      <c r="N7" s="13"/>
      <c r="O7" s="13"/>
      <c r="P7" s="327"/>
      <c r="Q7" s="327"/>
      <c r="R7" s="319"/>
    </row>
    <row r="8" spans="1:18" ht="15.75">
      <c r="A8" s="1"/>
      <c r="B8" s="7"/>
      <c r="C8" s="7"/>
      <c r="D8" s="8"/>
      <c r="E8" s="8"/>
      <c r="F8" s="8"/>
      <c r="G8" s="8"/>
      <c r="H8" s="8"/>
      <c r="I8" s="8" t="s">
        <v>71</v>
      </c>
      <c r="J8" s="8" t="s">
        <v>84</v>
      </c>
      <c r="K8" s="13"/>
      <c r="L8" s="28">
        <v>46738.300656619795</v>
      </c>
      <c r="M8" s="28"/>
      <c r="N8" s="10">
        <v>2043.79991254</v>
      </c>
      <c r="O8" s="32"/>
      <c r="P8" s="328"/>
      <c r="Q8" s="335"/>
      <c r="R8" s="319"/>
    </row>
    <row r="9" spans="1:18" ht="15.75">
      <c r="A9" s="1"/>
      <c r="B9" s="7"/>
      <c r="C9" s="7"/>
      <c r="D9" s="8"/>
      <c r="E9" s="8"/>
      <c r="F9" s="8"/>
      <c r="G9" s="8"/>
      <c r="H9" s="8"/>
      <c r="I9" s="8"/>
      <c r="J9" s="110" t="s">
        <v>204</v>
      </c>
      <c r="K9" s="13"/>
      <c r="L9" s="28">
        <v>42847.75329291664</v>
      </c>
      <c r="M9" s="28"/>
      <c r="N9" s="10">
        <v>20657.612932759504</v>
      </c>
      <c r="O9" s="32"/>
      <c r="P9" s="328"/>
      <c r="Q9" s="327"/>
      <c r="R9" s="319"/>
    </row>
    <row r="10" spans="1:18" ht="15.75">
      <c r="A10" s="1"/>
      <c r="B10" s="7"/>
      <c r="C10" s="7"/>
      <c r="D10" s="8"/>
      <c r="E10" s="8"/>
      <c r="F10" s="8"/>
      <c r="G10" s="8"/>
      <c r="H10" s="8"/>
      <c r="I10" s="8"/>
      <c r="J10" s="8" t="s">
        <v>85</v>
      </c>
      <c r="K10" s="13"/>
      <c r="L10" s="28">
        <v>9012.914408123574</v>
      </c>
      <c r="M10" s="28"/>
      <c r="N10" s="10">
        <v>1019.1399030432063</v>
      </c>
      <c r="O10" s="32"/>
      <c r="P10" s="328"/>
      <c r="Q10" s="327"/>
      <c r="R10" s="319"/>
    </row>
    <row r="11" spans="1:18" ht="15.75">
      <c r="A11" s="1"/>
      <c r="B11" s="7"/>
      <c r="C11" s="7"/>
      <c r="D11" s="8"/>
      <c r="E11" s="8"/>
      <c r="F11" s="8"/>
      <c r="G11" s="8"/>
      <c r="H11" s="8"/>
      <c r="I11" s="8"/>
      <c r="J11" s="8" t="s">
        <v>86</v>
      </c>
      <c r="K11" s="13"/>
      <c r="L11" s="28">
        <v>2151.3932821847084</v>
      </c>
      <c r="M11" s="28"/>
      <c r="N11" s="10">
        <v>1737.926981020103</v>
      </c>
      <c r="O11" s="32"/>
      <c r="P11" s="328"/>
      <c r="Q11" s="327"/>
      <c r="R11" s="319"/>
    </row>
    <row r="12" spans="1:18" ht="15.75">
      <c r="A12" s="1"/>
      <c r="B12" s="7"/>
      <c r="C12" s="7"/>
      <c r="D12" s="8"/>
      <c r="E12" s="8"/>
      <c r="F12" s="8"/>
      <c r="G12" s="8"/>
      <c r="H12" s="8"/>
      <c r="I12" s="8"/>
      <c r="J12" s="13" t="s">
        <v>87</v>
      </c>
      <c r="K12" s="13"/>
      <c r="L12" s="10">
        <v>17825.631351295662</v>
      </c>
      <c r="M12" s="13"/>
      <c r="N12" s="10"/>
      <c r="O12" s="13"/>
      <c r="P12" s="327"/>
      <c r="Q12" s="327"/>
      <c r="R12" s="319"/>
    </row>
    <row r="13" spans="1:18" ht="15.75">
      <c r="A13" s="1"/>
      <c r="B13" s="7"/>
      <c r="C13" s="7"/>
      <c r="D13" s="8"/>
      <c r="E13" s="8"/>
      <c r="F13" s="8"/>
      <c r="G13" s="8"/>
      <c r="H13" s="8"/>
      <c r="I13" s="8"/>
      <c r="J13" s="8" t="s">
        <v>88</v>
      </c>
      <c r="K13" s="8"/>
      <c r="L13" s="10">
        <v>11123.931868435753</v>
      </c>
      <c r="M13" s="11"/>
      <c r="N13" s="10">
        <v>0</v>
      </c>
      <c r="O13" s="13"/>
      <c r="P13" s="327"/>
      <c r="Q13" s="327"/>
      <c r="R13" s="319"/>
    </row>
    <row r="14" spans="1:18" ht="15.75">
      <c r="A14" s="1"/>
      <c r="B14" s="7"/>
      <c r="C14" s="7"/>
      <c r="D14" s="8"/>
      <c r="E14" s="8"/>
      <c r="F14" s="8"/>
      <c r="G14" s="8"/>
      <c r="H14" s="8"/>
      <c r="I14" s="8"/>
      <c r="J14" s="8"/>
      <c r="K14" s="8"/>
      <c r="L14" s="10"/>
      <c r="M14" s="11"/>
      <c r="N14" s="10"/>
      <c r="O14" s="13"/>
      <c r="P14" s="327"/>
      <c r="Q14" s="327"/>
      <c r="R14" s="319"/>
    </row>
    <row r="15" spans="1:19" ht="15.75">
      <c r="A15" s="1"/>
      <c r="B15" s="7"/>
      <c r="C15" s="7"/>
      <c r="D15" s="8"/>
      <c r="E15" s="8"/>
      <c r="F15" s="8"/>
      <c r="G15" s="8"/>
      <c r="H15" s="8"/>
      <c r="I15" s="8"/>
      <c r="J15" s="13" t="s">
        <v>89</v>
      </c>
      <c r="K15" s="13"/>
      <c r="L15" s="42">
        <f>SUM(L8:L14)</f>
        <v>129699.92485957613</v>
      </c>
      <c r="M15" s="41"/>
      <c r="N15" s="17">
        <f>SUM(N8:N13)</f>
        <v>25458.479729362814</v>
      </c>
      <c r="O15" s="32"/>
      <c r="P15" s="328"/>
      <c r="Q15" s="329"/>
      <c r="R15" s="319"/>
      <c r="S15" s="330"/>
    </row>
    <row r="16" spans="1:18" ht="15.75">
      <c r="A16" s="1"/>
      <c r="B16" s="7"/>
      <c r="C16" s="321"/>
      <c r="D16" s="8"/>
      <c r="E16" s="321"/>
      <c r="F16" s="321"/>
      <c r="G16" s="321"/>
      <c r="H16" s="321"/>
      <c r="I16" s="8"/>
      <c r="J16" s="8"/>
      <c r="K16" s="8"/>
      <c r="L16" s="10"/>
      <c r="M16" s="11"/>
      <c r="N16" s="10"/>
      <c r="O16" s="13"/>
      <c r="P16" s="327"/>
      <c r="Q16" s="331"/>
      <c r="R16" s="319"/>
    </row>
    <row r="17" spans="3:19" ht="12.75">
      <c r="C17" s="321"/>
      <c r="D17" s="321"/>
      <c r="E17" s="321"/>
      <c r="F17" s="321"/>
      <c r="G17" s="321"/>
      <c r="H17" s="321"/>
      <c r="I17" s="8"/>
      <c r="J17" s="8"/>
      <c r="K17" s="8"/>
      <c r="L17" s="8"/>
      <c r="M17" s="8"/>
      <c r="N17" s="32"/>
      <c r="O17" s="327"/>
      <c r="P17" s="327"/>
      <c r="Q17" s="331"/>
      <c r="R17" s="332"/>
      <c r="S17" s="333"/>
    </row>
    <row r="18" spans="3:19" ht="12.75">
      <c r="C18" s="321"/>
      <c r="D18" s="321"/>
      <c r="E18" s="321"/>
      <c r="F18" s="321"/>
      <c r="G18" s="321"/>
      <c r="H18" s="321"/>
      <c r="I18" s="8"/>
      <c r="J18" s="8"/>
      <c r="K18" s="8"/>
      <c r="L18" s="8"/>
      <c r="M18" s="47"/>
      <c r="N18" s="32"/>
      <c r="O18" s="327"/>
      <c r="P18" s="327"/>
      <c r="Q18" s="331"/>
      <c r="R18" s="334"/>
      <c r="S18" s="333"/>
    </row>
    <row r="19" spans="3:20" ht="12.75">
      <c r="C19" s="321"/>
      <c r="D19" s="321"/>
      <c r="E19" s="321"/>
      <c r="F19" s="321"/>
      <c r="G19" s="321"/>
      <c r="H19" s="321"/>
      <c r="I19" s="321" t="s">
        <v>72</v>
      </c>
      <c r="J19" s="8" t="s">
        <v>84</v>
      </c>
      <c r="K19" s="13"/>
      <c r="L19" s="28">
        <v>-37986.85812174</v>
      </c>
      <c r="M19" s="28"/>
      <c r="N19" s="10">
        <v>-2045.8605616599998</v>
      </c>
      <c r="O19" s="335"/>
      <c r="P19" s="328"/>
      <c r="Q19" s="329"/>
      <c r="R19" s="336"/>
      <c r="S19" s="333"/>
      <c r="T19" s="106"/>
    </row>
    <row r="20" spans="3:20" ht="13.5">
      <c r="C20" s="321"/>
      <c r="D20" s="321"/>
      <c r="E20" s="321"/>
      <c r="F20" s="321"/>
      <c r="G20" s="321"/>
      <c r="H20" s="321"/>
      <c r="I20" s="321"/>
      <c r="J20" s="110" t="s">
        <v>204</v>
      </c>
      <c r="K20" s="13"/>
      <c r="L20" s="28">
        <v>-34124.2884799615</v>
      </c>
      <c r="M20" s="28"/>
      <c r="N20" s="10">
        <v>-20659.1200792904</v>
      </c>
      <c r="O20" s="335"/>
      <c r="P20" s="328"/>
      <c r="Q20" s="331"/>
      <c r="R20" s="336"/>
      <c r="S20" s="333"/>
      <c r="T20" s="106"/>
    </row>
    <row r="21" spans="3:20" ht="12.75">
      <c r="C21" s="321"/>
      <c r="D21" s="321"/>
      <c r="E21" s="321"/>
      <c r="F21" s="321"/>
      <c r="G21" s="321"/>
      <c r="H21" s="321"/>
      <c r="I21" s="321"/>
      <c r="J21" s="8" t="s">
        <v>85</v>
      </c>
      <c r="K21" s="13"/>
      <c r="L21" s="28">
        <v>-4623.803406794429</v>
      </c>
      <c r="M21" s="28"/>
      <c r="N21" s="10">
        <v>-1019.465154097266</v>
      </c>
      <c r="O21" s="335"/>
      <c r="P21" s="328"/>
      <c r="Q21" s="337"/>
      <c r="R21" s="336"/>
      <c r="S21" s="333"/>
      <c r="T21" s="106"/>
    </row>
    <row r="22" spans="3:20" ht="12.75">
      <c r="C22" s="321"/>
      <c r="D22" s="321"/>
      <c r="E22" s="321"/>
      <c r="F22" s="321"/>
      <c r="G22" s="321"/>
      <c r="H22" s="321"/>
      <c r="I22" s="321"/>
      <c r="J22" s="8" t="s">
        <v>86</v>
      </c>
      <c r="K22" s="13"/>
      <c r="L22" s="28">
        <v>-2124.424415676426</v>
      </c>
      <c r="M22" s="28"/>
      <c r="N22" s="10">
        <v>-1737.26593907258</v>
      </c>
      <c r="O22" s="335"/>
      <c r="P22" s="328"/>
      <c r="Q22" s="337"/>
      <c r="R22" s="336"/>
      <c r="S22" s="333"/>
      <c r="T22" s="106"/>
    </row>
    <row r="23" spans="3:20" ht="12.75">
      <c r="C23" s="8"/>
      <c r="D23" s="8"/>
      <c r="E23" s="8"/>
      <c r="F23" s="8"/>
      <c r="G23" s="8"/>
      <c r="H23" s="8"/>
      <c r="I23" s="321"/>
      <c r="J23" s="8" t="s">
        <v>87</v>
      </c>
      <c r="K23" s="8"/>
      <c r="L23" s="10">
        <v>-14225.7871888699</v>
      </c>
      <c r="M23" s="11"/>
      <c r="N23" s="10"/>
      <c r="O23" s="335"/>
      <c r="P23" s="328"/>
      <c r="Q23" s="337"/>
      <c r="R23" s="336"/>
      <c r="S23" s="333"/>
      <c r="T23" s="106"/>
    </row>
    <row r="24" spans="3:19" ht="12.75">
      <c r="C24" s="8"/>
      <c r="D24" s="8"/>
      <c r="E24" s="8"/>
      <c r="F24" s="8"/>
      <c r="G24" s="8"/>
      <c r="H24" s="8"/>
      <c r="I24" s="321"/>
      <c r="J24" s="13" t="s">
        <v>88</v>
      </c>
      <c r="K24" s="13"/>
      <c r="L24" s="10"/>
      <c r="M24" s="13"/>
      <c r="N24" s="10">
        <v>0</v>
      </c>
      <c r="O24" s="335"/>
      <c r="P24" s="328"/>
      <c r="Q24" s="337"/>
      <c r="R24" s="336"/>
      <c r="S24" s="333"/>
    </row>
    <row r="25" spans="3:19" ht="12.75">
      <c r="C25" s="8"/>
      <c r="D25" s="8"/>
      <c r="E25" s="8"/>
      <c r="F25" s="8"/>
      <c r="G25" s="8"/>
      <c r="H25" s="8"/>
      <c r="I25" s="321"/>
      <c r="J25" s="8"/>
      <c r="K25" s="8"/>
      <c r="L25" s="10"/>
      <c r="M25" s="11"/>
      <c r="N25" s="10"/>
      <c r="O25" s="29"/>
      <c r="P25" s="29"/>
      <c r="Q25" s="337"/>
      <c r="R25" s="333"/>
      <c r="S25" s="333"/>
    </row>
    <row r="26" spans="3:19" ht="12.75">
      <c r="C26" s="8"/>
      <c r="D26" s="8"/>
      <c r="E26" s="8"/>
      <c r="F26" s="8"/>
      <c r="G26" s="8"/>
      <c r="H26" s="8"/>
      <c r="I26" s="8"/>
      <c r="J26" s="13" t="s">
        <v>89</v>
      </c>
      <c r="K26" s="13"/>
      <c r="L26" s="42">
        <f>SUM(L19:L25)</f>
        <v>-93085.16161304226</v>
      </c>
      <c r="M26" s="41"/>
      <c r="N26" s="42">
        <f>SUM(N19:N24)</f>
        <v>-25461.711734120243</v>
      </c>
      <c r="O26" s="29"/>
      <c r="P26" s="29"/>
      <c r="Q26" s="329"/>
      <c r="S26" s="330"/>
    </row>
    <row r="27" spans="11:17" ht="12.75">
      <c r="K27" s="29"/>
      <c r="L27" s="29"/>
      <c r="M27" s="29"/>
      <c r="N27" s="98"/>
      <c r="O27" s="29"/>
      <c r="P27" s="29"/>
      <c r="Q27" s="29"/>
    </row>
    <row r="28" spans="11:17" ht="12.75">
      <c r="K28" s="29"/>
      <c r="L28" s="29"/>
      <c r="M28" s="29"/>
      <c r="N28" s="98"/>
      <c r="O28" s="29"/>
      <c r="P28" s="29"/>
      <c r="Q28" s="29"/>
    </row>
    <row r="29" spans="11:17" ht="12.75">
      <c r="K29" s="29"/>
      <c r="L29" s="29"/>
      <c r="M29" s="29"/>
      <c r="N29" s="98"/>
      <c r="O29" s="29"/>
      <c r="P29" s="29"/>
      <c r="Q29" s="29"/>
    </row>
    <row r="30" spans="3:17" ht="12.75">
      <c r="C30" s="8"/>
      <c r="D30" s="8"/>
      <c r="E30" s="8"/>
      <c r="F30" s="8"/>
      <c r="G30" s="8"/>
      <c r="H30" s="8"/>
      <c r="I30" s="22" t="s">
        <v>134</v>
      </c>
      <c r="J30" s="8" t="s">
        <v>135</v>
      </c>
      <c r="K30" s="8"/>
      <c r="L30" s="10">
        <v>130606.16520317379</v>
      </c>
      <c r="M30" s="11"/>
      <c r="N30" s="10">
        <v>26887.491233096094</v>
      </c>
      <c r="O30" s="29"/>
      <c r="P30" s="29"/>
      <c r="Q30" s="29"/>
    </row>
    <row r="31" spans="3:17" ht="12.75">
      <c r="C31" s="8"/>
      <c r="D31" s="8"/>
      <c r="E31" s="8"/>
      <c r="F31" s="8"/>
      <c r="G31" s="8"/>
      <c r="H31" s="8"/>
      <c r="I31" s="8"/>
      <c r="J31" s="8" t="s">
        <v>136</v>
      </c>
      <c r="K31" s="8"/>
      <c r="L31" s="10">
        <v>432.50057728956745</v>
      </c>
      <c r="M31" s="11"/>
      <c r="N31" s="10">
        <v>97.84560286909255</v>
      </c>
      <c r="O31" s="29"/>
      <c r="P31" s="29"/>
      <c r="Q31" s="29"/>
    </row>
    <row r="32" spans="3:17" ht="12.75">
      <c r="C32" s="8"/>
      <c r="D32" s="8"/>
      <c r="E32" s="8"/>
      <c r="F32" s="8"/>
      <c r="G32" s="8"/>
      <c r="H32" s="8"/>
      <c r="I32" s="8"/>
      <c r="J32" s="8"/>
      <c r="K32" s="8"/>
      <c r="L32" s="17">
        <f>SUM(L30:L31)</f>
        <v>131038.66578046336</v>
      </c>
      <c r="M32" s="11"/>
      <c r="N32" s="17">
        <f>SUM(N30:N31)</f>
        <v>26985.336835965187</v>
      </c>
      <c r="O32" s="29"/>
      <c r="P32" s="29"/>
      <c r="Q32" s="29"/>
    </row>
    <row r="33" spans="11:17" ht="12.75">
      <c r="K33" s="29"/>
      <c r="L33" s="29"/>
      <c r="M33" s="29"/>
      <c r="N33" s="29"/>
      <c r="O33" s="29"/>
      <c r="P33" s="29"/>
      <c r="Q33" s="29"/>
    </row>
    <row r="34" spans="11:17" ht="12.75">
      <c r="K34" s="29"/>
      <c r="L34" s="29"/>
      <c r="M34" s="29"/>
      <c r="N34" s="29"/>
      <c r="O34" s="29"/>
      <c r="P34" s="29"/>
      <c r="Q34" s="29"/>
    </row>
    <row r="35" spans="11:17" ht="12.75">
      <c r="K35" s="29"/>
      <c r="L35" s="338"/>
      <c r="M35" s="338"/>
      <c r="N35" s="338"/>
      <c r="O35" s="29"/>
      <c r="P35" s="29"/>
      <c r="Q35" s="29"/>
    </row>
    <row r="36" spans="12:26" ht="12.75">
      <c r="L36" s="338"/>
      <c r="M36" s="338"/>
      <c r="N36" s="338"/>
      <c r="U36" s="29"/>
      <c r="X36" s="29"/>
      <c r="Y36" s="29"/>
      <c r="Z36" s="29"/>
    </row>
    <row r="37" spans="12:26" ht="12.75">
      <c r="L37" s="338"/>
      <c r="M37" s="338"/>
      <c r="N37" s="338"/>
      <c r="U37" s="29"/>
      <c r="X37" s="29"/>
      <c r="Y37" s="29"/>
      <c r="Z37" s="29"/>
    </row>
    <row r="38" spans="3:26" ht="12.75">
      <c r="C38" s="22" t="s">
        <v>90</v>
      </c>
      <c r="D38" s="8" t="s">
        <v>91</v>
      </c>
      <c r="L38" s="338"/>
      <c r="M38" s="338"/>
      <c r="N38" s="338"/>
      <c r="U38" s="29"/>
      <c r="X38" s="29"/>
      <c r="Y38" s="29"/>
      <c r="Z38" s="29"/>
    </row>
    <row r="39" spans="3:26" ht="12.75">
      <c r="C39" s="86" t="s">
        <v>137</v>
      </c>
      <c r="D39" s="8" t="s">
        <v>138</v>
      </c>
      <c r="N39" s="339"/>
      <c r="O39" s="340"/>
      <c r="P39" s="340"/>
      <c r="Q39" s="341"/>
      <c r="R39" s="341"/>
      <c r="X39" s="29"/>
      <c r="Y39" s="29"/>
      <c r="Z39" s="342"/>
    </row>
    <row r="40" spans="14:26" ht="12.75">
      <c r="N40" s="343"/>
      <c r="O40" s="343"/>
      <c r="P40" s="343"/>
      <c r="Q40" s="399"/>
      <c r="S40" s="400"/>
      <c r="U40" s="342"/>
      <c r="X40" s="29"/>
      <c r="Y40" s="343"/>
      <c r="Z40" s="343"/>
    </row>
    <row r="41" spans="12:26" ht="12.75">
      <c r="L41" s="319"/>
      <c r="M41" s="319"/>
      <c r="N41" s="344"/>
      <c r="O41" s="344"/>
      <c r="P41" s="343"/>
      <c r="Q41" s="319"/>
      <c r="R41" s="327"/>
      <c r="S41" s="319"/>
      <c r="T41" s="319"/>
      <c r="U41" s="319"/>
      <c r="X41" s="29"/>
      <c r="Y41" s="345"/>
      <c r="Z41" s="343"/>
    </row>
    <row r="42" spans="11:26" ht="12.75">
      <c r="K42" s="346"/>
      <c r="L42" s="319"/>
      <c r="M42" s="319"/>
      <c r="N42" s="347"/>
      <c r="O42" s="347"/>
      <c r="Q42" s="439"/>
      <c r="R42" s="440"/>
      <c r="S42" s="440"/>
      <c r="T42" s="441"/>
      <c r="U42" s="442"/>
      <c r="X42" s="29"/>
      <c r="Y42" s="345"/>
      <c r="Z42" s="343"/>
    </row>
    <row r="43" spans="11:27" ht="12.75">
      <c r="K43" s="348"/>
      <c r="L43" s="319"/>
      <c r="M43" s="319"/>
      <c r="N43" s="347"/>
      <c r="O43" s="349"/>
      <c r="Q43" s="357"/>
      <c r="R43" s="443"/>
      <c r="S43" s="444"/>
      <c r="T43" s="358"/>
      <c r="U43" s="445"/>
      <c r="X43" s="29"/>
      <c r="Y43" s="350"/>
      <c r="Z43" s="351"/>
      <c r="AA43" s="352"/>
    </row>
    <row r="44" spans="11:27" ht="12.75">
      <c r="K44" s="348"/>
      <c r="L44" s="319"/>
      <c r="M44" s="319"/>
      <c r="N44" s="347"/>
      <c r="O44" s="349"/>
      <c r="Q44" s="357"/>
      <c r="R44" s="443"/>
      <c r="S44" s="444"/>
      <c r="T44" s="358"/>
      <c r="U44" s="445"/>
      <c r="X44" s="29"/>
      <c r="Y44" s="350"/>
      <c r="Z44" s="351"/>
      <c r="AA44" s="352"/>
    </row>
    <row r="45" spans="11:27" ht="12.75">
      <c r="K45" s="353"/>
      <c r="L45" s="319"/>
      <c r="M45" s="319"/>
      <c r="N45" s="347"/>
      <c r="O45" s="349"/>
      <c r="Q45" s="446"/>
      <c r="R45" s="443"/>
      <c r="S45" s="444"/>
      <c r="T45" s="358"/>
      <c r="U45" s="445"/>
      <c r="X45" s="29"/>
      <c r="Y45" s="350"/>
      <c r="Z45" s="351"/>
      <c r="AA45" s="352"/>
    </row>
    <row r="46" spans="11:27" ht="12.75">
      <c r="K46" s="353"/>
      <c r="L46" s="319"/>
      <c r="M46" s="319"/>
      <c r="N46" s="347"/>
      <c r="O46" s="349"/>
      <c r="Q46" s="357"/>
      <c r="R46" s="443"/>
      <c r="S46" s="359"/>
      <c r="T46" s="358"/>
      <c r="U46" s="445"/>
      <c r="X46" s="29"/>
      <c r="Y46" s="350"/>
      <c r="Z46" s="351"/>
      <c r="AA46" s="352"/>
    </row>
    <row r="47" spans="11:27" ht="12.75">
      <c r="K47" s="353"/>
      <c r="L47" s="319"/>
      <c r="M47" s="319"/>
      <c r="N47" s="347"/>
      <c r="O47" s="349"/>
      <c r="Q47" s="446"/>
      <c r="R47" s="443"/>
      <c r="S47" s="444"/>
      <c r="T47" s="358"/>
      <c r="U47" s="445"/>
      <c r="X47" s="29"/>
      <c r="Y47" s="350"/>
      <c r="Z47" s="351"/>
      <c r="AA47" s="352"/>
    </row>
    <row r="48" spans="12:26" ht="12.75">
      <c r="L48" s="319"/>
      <c r="M48" s="319"/>
      <c r="N48" s="344"/>
      <c r="O48" s="344"/>
      <c r="P48" s="343"/>
      <c r="Q48" s="446"/>
      <c r="R48" s="357"/>
      <c r="S48" s="357"/>
      <c r="T48" s="446"/>
      <c r="U48" s="447"/>
      <c r="X48" s="29"/>
      <c r="Y48" s="343"/>
      <c r="Z48" s="343"/>
    </row>
    <row r="49" spans="5:26" ht="12.75">
      <c r="E49" s="330"/>
      <c r="L49" s="319"/>
      <c r="M49" s="319"/>
      <c r="N49" s="319"/>
      <c r="O49" s="319"/>
      <c r="Q49" s="319"/>
      <c r="R49" s="327"/>
      <c r="S49" s="360"/>
      <c r="T49" s="319"/>
      <c r="U49" s="327"/>
      <c r="X49" s="29"/>
      <c r="Y49" s="343"/>
      <c r="Z49" s="343"/>
    </row>
    <row r="50" spans="5:26" ht="12.75">
      <c r="E50" s="330"/>
      <c r="U50" s="29"/>
      <c r="X50" s="29"/>
      <c r="Y50" s="343"/>
      <c r="Z50" s="343"/>
    </row>
    <row r="51" spans="5:26" ht="12.75">
      <c r="E51" s="330"/>
      <c r="U51" s="29"/>
      <c r="X51" s="29"/>
      <c r="Y51" s="29"/>
      <c r="Z51" s="29"/>
    </row>
    <row r="52" spans="21:26" ht="12.75">
      <c r="U52" s="29"/>
      <c r="X52" s="29"/>
      <c r="Y52" s="29"/>
      <c r="Z52" s="29"/>
    </row>
    <row r="53" spans="21:26" ht="12.75">
      <c r="U53" s="29"/>
      <c r="X53" s="29"/>
      <c r="Y53" s="29"/>
      <c r="Z53" s="29"/>
    </row>
    <row r="54" spans="21:26" ht="12.75">
      <c r="U54" s="29"/>
      <c r="X54" s="29"/>
      <c r="Y54" s="29"/>
      <c r="Z54" s="29"/>
    </row>
    <row r="55" spans="21:26" ht="12.75">
      <c r="U55" s="29"/>
      <c r="X55" s="29"/>
      <c r="Y55" s="29"/>
      <c r="Z55" s="29"/>
    </row>
    <row r="56" spans="21:26" ht="12.75">
      <c r="U56" s="29"/>
      <c r="X56" s="29"/>
      <c r="Y56" s="29"/>
      <c r="Z56" s="2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42277</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131038.66578046339</v>
      </c>
      <c r="M8" s="216"/>
      <c r="N8" s="216">
        <v>26985.336835965172</v>
      </c>
    </row>
    <row r="9" spans="1:15" s="311" customFormat="1" ht="15">
      <c r="A9" s="3"/>
      <c r="L9" s="218"/>
      <c r="M9" s="312"/>
      <c r="N9" s="218"/>
      <c r="O9" s="313"/>
    </row>
    <row r="10" spans="2:14" ht="12.75">
      <c r="B10" s="7">
        <v>1</v>
      </c>
      <c r="C10" s="21" t="s">
        <v>7</v>
      </c>
      <c r="L10" s="222">
        <v>94634.96051030024</v>
      </c>
      <c r="M10" s="222"/>
      <c r="N10" s="222">
        <v>11191.426029574453</v>
      </c>
    </row>
    <row r="11" spans="12:14" ht="7.5" customHeight="1">
      <c r="L11" s="17"/>
      <c r="N11" s="17"/>
    </row>
    <row r="12" spans="3:14" ht="15.75" customHeight="1">
      <c r="C12" s="8" t="s">
        <v>8</v>
      </c>
      <c r="D12" s="8" t="s">
        <v>9</v>
      </c>
      <c r="L12" s="17">
        <v>94220.58371367029</v>
      </c>
      <c r="N12" s="17">
        <v>10747.247611076336</v>
      </c>
    </row>
    <row r="13" ht="7.5" customHeight="1"/>
    <row r="14" spans="4:14" ht="15" customHeight="1">
      <c r="D14" s="8" t="s">
        <v>10</v>
      </c>
      <c r="L14" s="401">
        <v>90779.42907398903</v>
      </c>
      <c r="M14" s="19"/>
      <c r="N14" s="17">
        <v>6490.884055885237</v>
      </c>
    </row>
    <row r="15" spans="4:14" ht="15" customHeight="1">
      <c r="D15" s="22" t="s">
        <v>11</v>
      </c>
      <c r="E15" s="23" t="s">
        <v>12</v>
      </c>
      <c r="L15" s="10">
        <v>89720.8436803083</v>
      </c>
      <c r="N15" s="10">
        <v>6490.884055885237</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1058.5853936807198</v>
      </c>
      <c r="M19" s="11"/>
      <c r="N19" s="10">
        <v>0</v>
      </c>
    </row>
    <row r="20" spans="6:14" s="8" customFormat="1" ht="15" customHeight="1">
      <c r="F20" s="24" t="s">
        <v>15</v>
      </c>
      <c r="L20" s="226">
        <v>0</v>
      </c>
      <c r="M20" s="25"/>
      <c r="N20" s="226">
        <v>0</v>
      </c>
    </row>
    <row r="21" spans="6:14" s="8" customFormat="1" ht="15" customHeight="1">
      <c r="F21" s="24" t="s">
        <v>16</v>
      </c>
      <c r="L21" s="226">
        <v>1058.5853936807198</v>
      </c>
      <c r="M21" s="25"/>
      <c r="N21" s="226">
        <v>0</v>
      </c>
    </row>
    <row r="22" spans="6:14" s="8" customFormat="1" ht="7.5" customHeight="1">
      <c r="F22" s="24"/>
      <c r="L22" s="226"/>
      <c r="M22" s="25"/>
      <c r="N22" s="226"/>
    </row>
    <row r="23" spans="4:14" s="8" customFormat="1" ht="12">
      <c r="D23" s="8" t="s">
        <v>19</v>
      </c>
      <c r="L23" s="402">
        <v>3441.1546396812632</v>
      </c>
      <c r="M23" s="19"/>
      <c r="N23" s="17">
        <v>4256.363555191099</v>
      </c>
    </row>
    <row r="24" spans="4:14" s="8" customFormat="1" ht="15" customHeight="1">
      <c r="D24" s="22" t="s">
        <v>11</v>
      </c>
      <c r="E24" s="23" t="s">
        <v>12</v>
      </c>
      <c r="L24" s="10">
        <v>2846.3196442625594</v>
      </c>
      <c r="M24" s="11"/>
      <c r="N24" s="10">
        <v>4256.363555191099</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594.834995418704</v>
      </c>
      <c r="M28" s="11"/>
      <c r="N28" s="10">
        <v>0</v>
      </c>
    </row>
    <row r="29" spans="6:14" s="8" customFormat="1" ht="15" customHeight="1">
      <c r="F29" s="24" t="s">
        <v>15</v>
      </c>
      <c r="L29" s="226">
        <v>0</v>
      </c>
      <c r="M29" s="25"/>
      <c r="N29" s="226">
        <v>0</v>
      </c>
    </row>
    <row r="30" spans="6:14" s="8" customFormat="1" ht="15" customHeight="1">
      <c r="F30" s="24" t="s">
        <v>16</v>
      </c>
      <c r="L30" s="226">
        <v>594.834995418704</v>
      </c>
      <c r="M30" s="25"/>
      <c r="N30" s="226">
        <v>0</v>
      </c>
    </row>
    <row r="31" spans="12:14" s="8" customFormat="1" ht="12">
      <c r="L31" s="17"/>
      <c r="M31" s="11"/>
      <c r="N31" s="17"/>
    </row>
    <row r="32" spans="3:14" s="8" customFormat="1" ht="15" customHeight="1">
      <c r="C32" s="8" t="s">
        <v>20</v>
      </c>
      <c r="D32" s="8" t="s">
        <v>80</v>
      </c>
      <c r="F32" s="24"/>
      <c r="L32" s="17">
        <v>414.37679662995095</v>
      </c>
      <c r="M32" s="19"/>
      <c r="N32" s="17">
        <v>444.17841849811646</v>
      </c>
    </row>
    <row r="33" spans="1:14" ht="7.5" customHeight="1">
      <c r="A33" s="8"/>
      <c r="L33" s="17"/>
      <c r="N33" s="17"/>
    </row>
    <row r="34" spans="1:14" ht="12">
      <c r="A34" s="8"/>
      <c r="D34" s="22" t="s">
        <v>11</v>
      </c>
      <c r="E34" s="8" t="s">
        <v>21</v>
      </c>
      <c r="L34" s="10">
        <v>282.77929943660774</v>
      </c>
      <c r="N34" s="10">
        <v>15.93282144076109</v>
      </c>
    </row>
    <row r="35" spans="1:14" ht="12">
      <c r="A35" s="8"/>
      <c r="D35" s="22" t="s">
        <v>13</v>
      </c>
      <c r="E35" s="8" t="s">
        <v>22</v>
      </c>
      <c r="L35" s="10">
        <v>123.21460471571363</v>
      </c>
      <c r="N35" s="10">
        <v>425.6263164123911</v>
      </c>
    </row>
    <row r="36" spans="1:14" ht="15.75" customHeight="1">
      <c r="A36" s="8"/>
      <c r="F36" s="24" t="s">
        <v>15</v>
      </c>
      <c r="L36" s="228">
        <v>123.21293771571364</v>
      </c>
      <c r="N36" s="228">
        <v>425.6263164123911</v>
      </c>
    </row>
    <row r="37" spans="1:14" ht="12">
      <c r="A37" s="8"/>
      <c r="F37" s="24" t="s">
        <v>16</v>
      </c>
      <c r="L37" s="228">
        <v>0.001667</v>
      </c>
      <c r="N37" s="228">
        <v>0</v>
      </c>
    </row>
    <row r="38" spans="1:14" ht="12">
      <c r="A38" s="8"/>
      <c r="D38" s="22" t="s">
        <v>17</v>
      </c>
      <c r="E38" s="8" t="s">
        <v>23</v>
      </c>
      <c r="L38" s="10">
        <v>8.382892477629584</v>
      </c>
      <c r="N38" s="10">
        <v>2.6192806449643036</v>
      </c>
    </row>
    <row r="39" spans="1:14" ht="12">
      <c r="A39" s="8"/>
      <c r="F39" s="24" t="s">
        <v>15</v>
      </c>
      <c r="L39" s="228">
        <v>1.2835077788578442</v>
      </c>
      <c r="N39" s="228">
        <v>0</v>
      </c>
    </row>
    <row r="40" spans="1:14" ht="12">
      <c r="A40" s="8"/>
      <c r="F40" s="24" t="s">
        <v>16</v>
      </c>
      <c r="L40" s="228">
        <v>7.09938469877174</v>
      </c>
      <c r="N40" s="228">
        <v>2.6192806449643036</v>
      </c>
    </row>
    <row r="41" spans="1:14" ht="7.5" customHeight="1">
      <c r="A41" s="8"/>
      <c r="L41" s="228"/>
      <c r="N41" s="228"/>
    </row>
    <row r="42" spans="1:13" ht="12">
      <c r="A42" s="8"/>
      <c r="D42" s="22"/>
      <c r="M42" s="49"/>
    </row>
    <row r="43" spans="1:14" ht="7.5" customHeight="1">
      <c r="A43" s="8"/>
      <c r="L43" s="17"/>
      <c r="N43" s="17"/>
    </row>
    <row r="44" spans="1:16" ht="12.75">
      <c r="A44" s="8"/>
      <c r="B44" s="7">
        <v>2</v>
      </c>
      <c r="C44" s="21" t="s">
        <v>24</v>
      </c>
      <c r="L44" s="403">
        <v>4324.400671311542</v>
      </c>
      <c r="N44" s="222">
        <v>0</v>
      </c>
      <c r="P44" s="230"/>
    </row>
    <row r="46" spans="1:16" ht="12.75">
      <c r="A46" s="8"/>
      <c r="B46" s="7">
        <v>3</v>
      </c>
      <c r="C46" s="21" t="s">
        <v>25</v>
      </c>
      <c r="L46" s="222">
        <v>13501.23067998412</v>
      </c>
      <c r="N46" s="222">
        <v>0</v>
      </c>
      <c r="P46" s="230"/>
    </row>
    <row r="47" spans="1:16" ht="12.75">
      <c r="A47" s="8"/>
      <c r="C47" s="21"/>
      <c r="P47" s="230"/>
    </row>
    <row r="48" spans="1:16" ht="12.75">
      <c r="A48" s="8"/>
      <c r="B48" s="7">
        <v>4</v>
      </c>
      <c r="C48" s="21" t="s">
        <v>26</v>
      </c>
      <c r="H48" s="14"/>
      <c r="I48" s="8" t="s">
        <v>27</v>
      </c>
      <c r="L48" s="222">
        <v>11123.931868435753</v>
      </c>
      <c r="N48" s="222">
        <v>0</v>
      </c>
      <c r="P48" s="230"/>
    </row>
    <row r="49" spans="2:16" s="8" customFormat="1" ht="12.75">
      <c r="B49" s="7"/>
      <c r="C49" s="311"/>
      <c r="H49" s="14"/>
      <c r="I49" s="8" t="s">
        <v>28</v>
      </c>
      <c r="L49" s="231">
        <v>9976042.215</v>
      </c>
      <c r="M49" s="11"/>
      <c r="N49" s="231">
        <v>0</v>
      </c>
      <c r="O49" s="13"/>
      <c r="P49" s="232"/>
    </row>
    <row r="50" spans="2:15" s="8" customFormat="1" ht="12.75">
      <c r="B50" s="7"/>
      <c r="C50" s="311"/>
      <c r="L50" s="10"/>
      <c r="M50" s="11"/>
      <c r="N50" s="10"/>
      <c r="O50" s="13"/>
    </row>
    <row r="51" spans="2:16" s="8" customFormat="1" ht="12.75">
      <c r="B51" s="7">
        <v>5</v>
      </c>
      <c r="C51" s="21" t="s">
        <v>93</v>
      </c>
      <c r="G51" s="14"/>
      <c r="L51" s="222">
        <v>7454.142050431731</v>
      </c>
      <c r="M51" s="11"/>
      <c r="N51" s="222">
        <v>15793.91080639072</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834.056545887407</v>
      </c>
      <c r="M54" s="11"/>
      <c r="N54" s="10">
        <v>393.3367483907211</v>
      </c>
      <c r="O54" s="13"/>
      <c r="P54" s="232"/>
    </row>
    <row r="55" spans="2:16" s="8" customFormat="1" ht="15.75" customHeight="1">
      <c r="B55" s="7"/>
      <c r="C55" s="15"/>
      <c r="G55" s="14" t="s">
        <v>30</v>
      </c>
      <c r="L55" s="226">
        <v>936.2284986410531</v>
      </c>
      <c r="M55" s="25"/>
      <c r="N55" s="226">
        <v>392.053624370628</v>
      </c>
      <c r="O55" s="13"/>
      <c r="P55" s="232"/>
    </row>
    <row r="56" spans="2:15" s="8" customFormat="1" ht="15.75" customHeight="1">
      <c r="B56" s="7"/>
      <c r="C56" s="15"/>
      <c r="F56" s="8" t="s">
        <v>31</v>
      </c>
      <c r="G56" s="14"/>
      <c r="L56" s="10">
        <v>6620.085504544324</v>
      </c>
      <c r="M56" s="11"/>
      <c r="N56" s="10">
        <v>15400.574058</v>
      </c>
      <c r="O56" s="13"/>
    </row>
    <row r="57" spans="7:16" s="29" customFormat="1" ht="15.75" customHeight="1">
      <c r="G57" s="14" t="s">
        <v>30</v>
      </c>
      <c r="L57" s="226">
        <v>230.489141169936</v>
      </c>
      <c r="M57" s="30"/>
      <c r="N57" s="226">
        <v>5350.16642561981</v>
      </c>
      <c r="O57" s="313"/>
      <c r="P57" s="311"/>
    </row>
    <row r="58" spans="2:15" s="8" customFormat="1" ht="9" customHeight="1">
      <c r="B58" s="7"/>
      <c r="L58" s="10"/>
      <c r="M58" s="11"/>
      <c r="N58" s="10"/>
      <c r="O58" s="13"/>
    </row>
    <row r="59" spans="2:15" s="8" customFormat="1" ht="54.75" customHeight="1">
      <c r="B59" s="2" t="s">
        <v>32</v>
      </c>
      <c r="C59" s="1" t="s">
        <v>33</v>
      </c>
      <c r="L59" s="17">
        <v>-11.591358886732573</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-11.591358886732573</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7:15" ht="12.75">
      <c r="G65" s="102"/>
      <c r="H65" s="102"/>
      <c r="I65" s="102"/>
      <c r="J65" s="102"/>
      <c r="K65" s="102"/>
      <c r="L65" s="238"/>
      <c r="M65" s="238"/>
      <c r="N65" s="104"/>
      <c r="O65" s="8"/>
    </row>
    <row r="66" spans="7:15" ht="12.75">
      <c r="G66" s="102"/>
      <c r="H66" s="102"/>
      <c r="I66" s="102"/>
      <c r="J66" s="102"/>
      <c r="K66" s="102"/>
      <c r="L66" s="238"/>
      <c r="M66" s="238"/>
      <c r="N66" s="104"/>
      <c r="O66" s="8"/>
    </row>
    <row r="67" spans="7:15" ht="12.75">
      <c r="G67" s="102"/>
      <c r="H67" s="102"/>
      <c r="I67" s="102"/>
      <c r="J67" s="102"/>
      <c r="K67" s="102"/>
      <c r="L67" s="238"/>
      <c r="M67" s="238"/>
      <c r="N67" s="104"/>
      <c r="O67" s="8"/>
    </row>
    <row r="68" spans="1:15" ht="12.75">
      <c r="A68" s="18" t="s">
        <v>76</v>
      </c>
      <c r="N68" s="50" t="s">
        <v>1</v>
      </c>
      <c r="O68" s="8"/>
    </row>
    <row r="70" spans="1:15" ht="12.75">
      <c r="A70" s="14"/>
      <c r="C70" s="94" t="s">
        <v>161</v>
      </c>
      <c r="D70" s="93">
        <v>42277</v>
      </c>
      <c r="L70" s="211" t="s">
        <v>2</v>
      </c>
      <c r="M70" s="16"/>
      <c r="N70" s="211" t="s">
        <v>3</v>
      </c>
      <c r="O70" s="8"/>
    </row>
    <row r="72" spans="2:15" ht="12.75">
      <c r="B72" s="31">
        <v>1</v>
      </c>
      <c r="C72" s="21" t="s">
        <v>34</v>
      </c>
      <c r="I72" s="15" t="s">
        <v>35</v>
      </c>
      <c r="J72" s="13"/>
      <c r="K72" s="13"/>
      <c r="L72" s="222">
        <v>0</v>
      </c>
      <c r="M72" s="32"/>
      <c r="N72" s="222">
        <v>-14693.394534685765</v>
      </c>
      <c r="O72" s="8"/>
    </row>
    <row r="73" spans="3:15" ht="12.75">
      <c r="C73" s="15"/>
      <c r="D73" s="14"/>
      <c r="I73" s="13"/>
      <c r="M73" s="32"/>
      <c r="O73" s="8"/>
    </row>
    <row r="74" spans="9:15" ht="12.75">
      <c r="I74" s="8" t="s">
        <v>29</v>
      </c>
      <c r="J74" s="33" t="s">
        <v>36</v>
      </c>
      <c r="K74" s="33"/>
      <c r="L74" s="10">
        <v>0</v>
      </c>
      <c r="M74" s="32"/>
      <c r="N74" s="10">
        <v>-5923.156123675767</v>
      </c>
      <c r="O74" s="8"/>
    </row>
    <row r="75" spans="9:15" ht="12.75">
      <c r="I75" s="13"/>
      <c r="J75" s="34" t="s">
        <v>37</v>
      </c>
      <c r="K75" s="34"/>
      <c r="L75" s="10">
        <v>0</v>
      </c>
      <c r="M75" s="32"/>
      <c r="N75" s="10">
        <v>-3970.05091102</v>
      </c>
      <c r="O75" s="8"/>
    </row>
    <row r="76" spans="9:15" ht="12.75">
      <c r="I76" s="13"/>
      <c r="J76" s="33" t="s">
        <v>38</v>
      </c>
      <c r="K76" s="33"/>
      <c r="L76" s="10">
        <v>0</v>
      </c>
      <c r="M76" s="32"/>
      <c r="N76" s="10">
        <v>-4800.18749999</v>
      </c>
      <c r="O76" s="8"/>
    </row>
    <row r="77" spans="12:15" ht="12.75" customHeight="1">
      <c r="L77" s="28"/>
      <c r="M77" s="32"/>
      <c r="N77" s="28"/>
      <c r="O77" s="8"/>
    </row>
    <row r="78" spans="2:15" ht="12.75">
      <c r="B78" s="31">
        <v>2</v>
      </c>
      <c r="C78" s="21" t="s">
        <v>39</v>
      </c>
      <c r="I78" s="13"/>
      <c r="J78" s="13"/>
      <c r="K78" s="13"/>
      <c r="M78" s="32"/>
      <c r="O78" s="8"/>
    </row>
    <row r="79" spans="2:15" ht="12.75">
      <c r="B79" s="31"/>
      <c r="C79" s="21" t="s">
        <v>40</v>
      </c>
      <c r="I79" s="13"/>
      <c r="J79" s="13"/>
      <c r="K79" s="13"/>
      <c r="L79" s="222">
        <v>-8979.314521852886</v>
      </c>
      <c r="M79" s="32"/>
      <c r="N79" s="222">
        <v>-7948.353124824816</v>
      </c>
      <c r="O79" s="8"/>
    </row>
    <row r="80" spans="2:15" ht="12.75" customHeight="1">
      <c r="B80" s="31"/>
      <c r="C80" s="21" t="s">
        <v>41</v>
      </c>
      <c r="D80" s="14"/>
      <c r="I80" s="13"/>
      <c r="J80" s="13"/>
      <c r="K80" s="13"/>
      <c r="M80" s="32"/>
      <c r="O80" s="8"/>
    </row>
    <row r="81" spans="2:14" s="8" customFormat="1" ht="12.75">
      <c r="B81" s="7"/>
      <c r="C81" s="8" t="s">
        <v>8</v>
      </c>
      <c r="D81" s="8" t="s">
        <v>42</v>
      </c>
      <c r="I81" s="15" t="s">
        <v>35</v>
      </c>
      <c r="J81" s="13"/>
      <c r="K81" s="13"/>
      <c r="L81" s="222">
        <v>-14317.814187467835</v>
      </c>
      <c r="M81" s="35"/>
      <c r="N81" s="222">
        <v>-8162.497009412153</v>
      </c>
    </row>
    <row r="82" spans="2:14" s="8" customFormat="1" ht="9" customHeight="1">
      <c r="B82" s="7"/>
      <c r="I82" s="13"/>
      <c r="L82" s="10"/>
      <c r="M82" s="32"/>
      <c r="N82" s="10"/>
    </row>
    <row r="83" spans="9:14" s="8" customFormat="1" ht="12">
      <c r="I83" s="8" t="s">
        <v>29</v>
      </c>
      <c r="J83" s="33" t="s">
        <v>36</v>
      </c>
      <c r="K83" s="33"/>
      <c r="L83" s="10">
        <v>-1222.151587161381</v>
      </c>
      <c r="M83" s="32"/>
      <c r="N83" s="10">
        <v>-696.1816186551621</v>
      </c>
    </row>
    <row r="84" spans="9:14" s="8" customFormat="1" ht="12">
      <c r="I84" s="13"/>
      <c r="J84" s="34" t="s">
        <v>37</v>
      </c>
      <c r="K84" s="34"/>
      <c r="L84" s="10">
        <v>-3027.8710996790887</v>
      </c>
      <c r="M84" s="32"/>
      <c r="N84" s="10">
        <v>-1746.0945731679521</v>
      </c>
    </row>
    <row r="85" spans="9:14" s="8" customFormat="1" ht="12">
      <c r="I85" s="13"/>
      <c r="J85" s="33" t="s">
        <v>38</v>
      </c>
      <c r="K85" s="33"/>
      <c r="L85" s="10">
        <v>-10067.791500627365</v>
      </c>
      <c r="M85" s="32"/>
      <c r="N85" s="10">
        <v>-5720.220817589038</v>
      </c>
    </row>
    <row r="86" spans="9:14" s="8" customFormat="1" ht="13.5" customHeight="1">
      <c r="I86" s="13"/>
      <c r="J86" s="33"/>
      <c r="K86" s="33"/>
      <c r="L86" s="10"/>
      <c r="M86" s="32"/>
      <c r="N86" s="10"/>
    </row>
    <row r="87" spans="3:14" s="8" customFormat="1" ht="12.75">
      <c r="C87" s="8" t="s">
        <v>20</v>
      </c>
      <c r="D87" s="8" t="s">
        <v>43</v>
      </c>
      <c r="I87" s="15" t="s">
        <v>44</v>
      </c>
      <c r="J87" s="13"/>
      <c r="K87" s="13"/>
      <c r="L87" s="222">
        <v>5338.499665614948</v>
      </c>
      <c r="M87" s="32"/>
      <c r="N87" s="222">
        <v>214.143884587336</v>
      </c>
    </row>
    <row r="88" spans="9:14" s="8" customFormat="1" ht="9" customHeight="1">
      <c r="I88" s="13"/>
      <c r="L88" s="10"/>
      <c r="M88" s="32"/>
      <c r="N88" s="10"/>
    </row>
    <row r="89" spans="9:14" s="8" customFormat="1" ht="12">
      <c r="I89" s="8" t="s">
        <v>29</v>
      </c>
      <c r="J89" s="33" t="s">
        <v>36</v>
      </c>
      <c r="K89" s="33"/>
      <c r="L89" s="10">
        <v>620.108952309731</v>
      </c>
      <c r="M89" s="32"/>
      <c r="N89" s="10">
        <v>199.143884587336</v>
      </c>
    </row>
    <row r="90" spans="9:14" s="8" customFormat="1" ht="12">
      <c r="I90" s="13"/>
      <c r="J90" s="34" t="s">
        <v>37</v>
      </c>
      <c r="K90" s="34"/>
      <c r="L90" s="10">
        <v>891.937025</v>
      </c>
      <c r="M90" s="32"/>
      <c r="N90" s="10">
        <v>15</v>
      </c>
    </row>
    <row r="91" spans="9:14" s="8" customFormat="1" ht="12">
      <c r="I91" s="13"/>
      <c r="J91" s="33" t="s">
        <v>38</v>
      </c>
      <c r="K91" s="33"/>
      <c r="L91" s="10">
        <v>3826.453688305217</v>
      </c>
      <c r="M91" s="32"/>
      <c r="N91" s="10">
        <v>0</v>
      </c>
    </row>
    <row r="92" spans="9:14" s="8" customFormat="1" ht="12" customHeight="1">
      <c r="I92" s="13"/>
      <c r="J92" s="13"/>
      <c r="K92" s="13"/>
      <c r="L92" s="10"/>
      <c r="M92" s="32"/>
      <c r="N92" s="10"/>
    </row>
    <row r="93" spans="2:14" s="8" customFormat="1" ht="12.75">
      <c r="B93" s="31">
        <v>3</v>
      </c>
      <c r="C93" s="21" t="s">
        <v>121</v>
      </c>
      <c r="L93" s="222">
        <v>-11017.701089563338</v>
      </c>
      <c r="M93" s="35"/>
      <c r="N93" s="222">
        <v>-143.520358</v>
      </c>
    </row>
    <row r="94" spans="3:14" s="8" customFormat="1" ht="35.25" customHeight="1">
      <c r="C94" s="8" t="s">
        <v>122</v>
      </c>
      <c r="I94" s="15" t="s">
        <v>44</v>
      </c>
      <c r="J94" s="13"/>
      <c r="K94" s="13"/>
      <c r="L94" s="17">
        <v>-12403.873945787434</v>
      </c>
      <c r="M94" s="48"/>
      <c r="N94" s="17">
        <v>0</v>
      </c>
    </row>
    <row r="95" spans="9:14" s="8" customFormat="1" ht="18.75" customHeight="1">
      <c r="I95" s="8" t="s">
        <v>29</v>
      </c>
      <c r="J95" s="33" t="s">
        <v>36</v>
      </c>
      <c r="L95" s="10">
        <v>-7670.1926758522695</v>
      </c>
      <c r="M95" s="11"/>
      <c r="N95" s="10">
        <v>0</v>
      </c>
    </row>
    <row r="96" spans="10:14" s="8" customFormat="1" ht="12">
      <c r="J96" s="34" t="s">
        <v>37</v>
      </c>
      <c r="L96" s="10">
        <v>-1562.396233710454</v>
      </c>
      <c r="M96" s="11"/>
      <c r="N96" s="10">
        <v>0</v>
      </c>
    </row>
    <row r="97" spans="1:14" s="8" customFormat="1" ht="12.75">
      <c r="A97" s="1"/>
      <c r="J97" s="33" t="s">
        <v>38</v>
      </c>
      <c r="L97" s="10">
        <v>-3171.2850362247104</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1390.857231224096</v>
      </c>
      <c r="M99" s="48"/>
      <c r="N99" s="17">
        <v>0</v>
      </c>
    </row>
    <row r="100" spans="1:14" s="8" customFormat="1" ht="19.5" customHeight="1">
      <c r="A100" s="1"/>
      <c r="I100" s="8" t="s">
        <v>29</v>
      </c>
      <c r="J100" s="33" t="s">
        <v>36</v>
      </c>
      <c r="L100" s="10">
        <v>0</v>
      </c>
      <c r="M100" s="11"/>
      <c r="N100" s="10">
        <v>0</v>
      </c>
    </row>
    <row r="101" spans="1:14" s="8" customFormat="1" ht="12.75">
      <c r="A101" s="1"/>
      <c r="B101" s="7"/>
      <c r="J101" s="34" t="s">
        <v>37</v>
      </c>
      <c r="L101" s="10">
        <v>951.7583428612263</v>
      </c>
      <c r="M101" s="11"/>
      <c r="N101" s="10">
        <v>0</v>
      </c>
    </row>
    <row r="102" spans="1:14" s="8" customFormat="1" ht="12.75">
      <c r="A102" s="36"/>
      <c r="B102" s="13"/>
      <c r="C102" s="13"/>
      <c r="D102" s="13"/>
      <c r="E102" s="13"/>
      <c r="F102" s="13"/>
      <c r="G102" s="13"/>
      <c r="H102" s="13"/>
      <c r="J102" s="33" t="s">
        <v>38</v>
      </c>
      <c r="L102" s="10">
        <v>439.0988883628698</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-504.684375</v>
      </c>
      <c r="M104" s="48"/>
      <c r="N104" s="17">
        <v>-1133.520358</v>
      </c>
    </row>
    <row r="105" spans="1:14" s="8" customFormat="1" ht="12.75">
      <c r="A105" s="36"/>
      <c r="B105" s="13"/>
      <c r="I105" s="8" t="s">
        <v>29</v>
      </c>
      <c r="J105" s="33" t="s">
        <v>36</v>
      </c>
      <c r="L105" s="10">
        <v>-504.684375</v>
      </c>
      <c r="M105" s="11"/>
      <c r="N105" s="10">
        <v>-1133.520358</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500</v>
      </c>
      <c r="M109" s="48"/>
      <c r="N109" s="17">
        <v>990</v>
      </c>
    </row>
    <row r="110" spans="1:14" s="8" customFormat="1" ht="12.75">
      <c r="A110" s="36"/>
      <c r="B110" s="13"/>
      <c r="I110" s="8" t="s">
        <v>29</v>
      </c>
      <c r="J110" s="33" t="s">
        <v>36</v>
      </c>
      <c r="L110" s="10">
        <v>500</v>
      </c>
      <c r="M110" s="11"/>
      <c r="N110" s="10">
        <v>990</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2:15" ht="42" customHeight="1">
      <c r="B113" s="18" t="s">
        <v>45</v>
      </c>
      <c r="L113" s="17">
        <v>-19997.01561141622</v>
      </c>
      <c r="M113" s="48"/>
      <c r="N113" s="17">
        <v>-22785.26801751058</v>
      </c>
      <c r="O113" s="8"/>
    </row>
    <row r="114" spans="2:15" ht="12.75">
      <c r="B114" s="18"/>
      <c r="L114" s="222"/>
      <c r="M114" s="37"/>
      <c r="N114" s="222"/>
      <c r="O114" s="8"/>
    </row>
    <row r="115" spans="2:15" ht="12.75">
      <c r="B115" s="1"/>
      <c r="O115" s="8"/>
    </row>
    <row r="116" spans="2:15" ht="12.75">
      <c r="B116" s="8"/>
      <c r="O116" s="8"/>
    </row>
    <row r="117" spans="2:15" ht="17.25" customHeight="1">
      <c r="B117" s="8"/>
      <c r="O117" s="8"/>
    </row>
    <row r="118" spans="1:15" ht="12.75">
      <c r="A118" s="18" t="s">
        <v>78</v>
      </c>
      <c r="B118" s="8"/>
      <c r="O118" s="8"/>
    </row>
    <row r="120" spans="1:15" ht="12.75">
      <c r="A120" s="14"/>
      <c r="B120" s="14"/>
      <c r="C120" s="94" t="s">
        <v>161</v>
      </c>
      <c r="D120" s="93">
        <v>42277</v>
      </c>
      <c r="I120" s="51" t="s">
        <v>1</v>
      </c>
      <c r="L120" s="211" t="s">
        <v>2</v>
      </c>
      <c r="M120" s="16"/>
      <c r="N120" s="211" t="s">
        <v>3</v>
      </c>
      <c r="O120" s="8"/>
    </row>
    <row r="121" spans="9:15" ht="12.75">
      <c r="I121" s="15"/>
      <c r="J121" s="15"/>
      <c r="K121" s="15"/>
      <c r="L121" s="11"/>
      <c r="N121" s="11"/>
      <c r="O121" s="8"/>
    </row>
    <row r="122" spans="2:15" ht="12.75">
      <c r="B122" s="31">
        <v>1</v>
      </c>
      <c r="C122" s="38" t="s">
        <v>46</v>
      </c>
      <c r="I122" s="13"/>
      <c r="J122" s="13"/>
      <c r="K122" s="13"/>
      <c r="L122" s="222">
        <v>0</v>
      </c>
      <c r="N122" s="222">
        <v>0</v>
      </c>
      <c r="O122" s="8"/>
    </row>
    <row r="123" spans="9:15" ht="12.75">
      <c r="I123" s="13"/>
      <c r="J123" s="13"/>
      <c r="K123" s="13"/>
      <c r="M123" s="32"/>
      <c r="O123" s="8"/>
    </row>
    <row r="124" spans="3:15" ht="12.75">
      <c r="C124" s="8" t="s">
        <v>8</v>
      </c>
      <c r="D124" s="8" t="s">
        <v>47</v>
      </c>
      <c r="I124" s="13"/>
      <c r="J124" s="13"/>
      <c r="K124" s="13"/>
      <c r="L124" s="12">
        <v>0</v>
      </c>
      <c r="M124" s="39"/>
      <c r="N124" s="12">
        <v>0</v>
      </c>
      <c r="O124" s="8"/>
    </row>
    <row r="125" spans="3:15" ht="12.75">
      <c r="C125" s="8" t="s">
        <v>20</v>
      </c>
      <c r="D125" s="8" t="s">
        <v>48</v>
      </c>
      <c r="I125" s="253"/>
      <c r="J125" s="13"/>
      <c r="K125" s="13"/>
      <c r="L125" s="12">
        <v>0</v>
      </c>
      <c r="M125" s="39"/>
      <c r="N125" s="12">
        <v>0</v>
      </c>
      <c r="O125" s="8"/>
    </row>
    <row r="126" spans="9:15" ht="12.75">
      <c r="I126" s="13"/>
      <c r="J126" s="13"/>
      <c r="K126" s="13"/>
      <c r="M126" s="32"/>
      <c r="O126" s="8"/>
    </row>
    <row r="127" spans="9:15" ht="12.75">
      <c r="I127" s="13"/>
      <c r="J127" s="13"/>
      <c r="K127" s="13"/>
      <c r="M127" s="32"/>
      <c r="O127" s="8"/>
    </row>
    <row r="128" spans="2:15" ht="12.75">
      <c r="B128" s="31">
        <v>2</v>
      </c>
      <c r="C128" s="21" t="s">
        <v>49</v>
      </c>
      <c r="I128" s="13"/>
      <c r="J128" s="13"/>
      <c r="K128" s="13"/>
      <c r="L128" s="222">
        <v>0</v>
      </c>
      <c r="M128" s="48"/>
      <c r="N128" s="222">
        <v>0</v>
      </c>
      <c r="O128" s="8"/>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42277</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12202.490777148298</v>
      </c>
      <c r="M148" s="37"/>
      <c r="N148" s="42">
        <v>0</v>
      </c>
      <c r="O148" s="20"/>
      <c r="P148" s="15"/>
      <c r="Q148" s="15"/>
    </row>
    <row r="149" spans="4:17" ht="12.75">
      <c r="D149" s="8" t="s">
        <v>61</v>
      </c>
      <c r="I149" s="29"/>
      <c r="J149" s="29"/>
      <c r="K149" s="29"/>
      <c r="L149" s="42">
        <v>8164.481292208636</v>
      </c>
      <c r="M149" s="37"/>
      <c r="N149" s="42">
        <v>15812.895519265101</v>
      </c>
      <c r="O149" s="20"/>
      <c r="P149" s="15"/>
      <c r="Q149" s="15"/>
    </row>
    <row r="150" spans="4:14" ht="12.75">
      <c r="D150" s="14"/>
      <c r="I150" s="29"/>
      <c r="J150" s="29"/>
      <c r="K150" s="29"/>
      <c r="L150" s="258"/>
      <c r="M150" s="312"/>
      <c r="N150" s="258"/>
    </row>
    <row r="151" spans="3:14" ht="12.75">
      <c r="C151" s="8" t="s">
        <v>62</v>
      </c>
      <c r="D151" s="8" t="s">
        <v>63</v>
      </c>
      <c r="J151" s="29"/>
      <c r="K151" s="29"/>
      <c r="L151" s="41">
        <v>885.4157821858447</v>
      </c>
      <c r="M151" s="37"/>
      <c r="N151" s="41">
        <v>393.336748390736</v>
      </c>
    </row>
    <row r="152" spans="9:14" ht="12.75">
      <c r="I152" s="8" t="s">
        <v>64</v>
      </c>
      <c r="J152" s="29"/>
      <c r="K152" s="29"/>
      <c r="L152" s="28">
        <v>33.97113347284667</v>
      </c>
      <c r="N152" s="28">
        <v>-47.953750015548984</v>
      </c>
    </row>
    <row r="153" spans="9:14" ht="12.75">
      <c r="I153" s="8" t="s">
        <v>65</v>
      </c>
      <c r="J153" s="29"/>
      <c r="K153" s="29"/>
      <c r="L153" s="28">
        <v>876.3856175732619</v>
      </c>
      <c r="N153" s="28">
        <v>435.69679807393675</v>
      </c>
    </row>
    <row r="154" spans="9:14" ht="12.75">
      <c r="I154" s="8" t="s">
        <v>66</v>
      </c>
      <c r="J154" s="29"/>
      <c r="K154" s="29"/>
      <c r="L154" s="28">
        <v>-24.940968860264004</v>
      </c>
      <c r="N154" s="28">
        <v>5.5937003323482495</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129699.92485957597</v>
      </c>
      <c r="M169" s="317"/>
      <c r="N169" s="317">
        <v>25458.47972936283</v>
      </c>
    </row>
    <row r="170" spans="1:14" s="8" customFormat="1" ht="12.75">
      <c r="A170" s="1"/>
      <c r="B170" s="7"/>
      <c r="C170" s="7"/>
      <c r="J170" s="316" t="s">
        <v>129</v>
      </c>
      <c r="K170" s="13"/>
      <c r="L170" s="317">
        <v>834.056545887407</v>
      </c>
      <c r="M170" s="317"/>
      <c r="N170" s="317">
        <v>393.3367483907211</v>
      </c>
    </row>
    <row r="171" spans="1:14" s="8" customFormat="1" ht="12.75">
      <c r="A171" s="1"/>
      <c r="B171" s="7"/>
      <c r="C171" s="7"/>
      <c r="I171" s="316"/>
      <c r="J171" s="316" t="s">
        <v>130</v>
      </c>
      <c r="K171" s="13"/>
      <c r="L171" s="318">
        <v>-504.684375</v>
      </c>
      <c r="M171" s="317"/>
      <c r="N171" s="318">
        <v>-1133.520358211626</v>
      </c>
    </row>
    <row r="172" spans="1:14" s="8" customFormat="1" ht="12.75">
      <c r="A172" s="1"/>
      <c r="B172" s="7"/>
      <c r="C172" s="7"/>
      <c r="J172" s="316" t="s">
        <v>131</v>
      </c>
      <c r="K172" s="13"/>
      <c r="L172" s="317">
        <v>131038.66578046337</v>
      </c>
      <c r="M172" s="317"/>
      <c r="N172" s="317">
        <v>26985.336835965176</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4:15" ht="12.75">
      <c r="D177" s="8" t="s">
        <v>133</v>
      </c>
      <c r="J177" s="110"/>
      <c r="K177" s="13"/>
      <c r="L177" s="28"/>
      <c r="M177" s="28"/>
      <c r="N177" s="28"/>
      <c r="O177" s="8"/>
    </row>
    <row r="178" spans="11:15" ht="12.75">
      <c r="K178" s="13"/>
      <c r="L178" s="28"/>
      <c r="M178" s="28"/>
      <c r="N178" s="28"/>
      <c r="O178" s="8"/>
    </row>
    <row r="179" spans="11:15" ht="12.75">
      <c r="K179" s="13"/>
      <c r="L179" s="28"/>
      <c r="M179" s="28"/>
      <c r="N179" s="28"/>
      <c r="O179" s="8"/>
    </row>
    <row r="180" spans="10:15" ht="12.75">
      <c r="J180" s="13"/>
      <c r="K180" s="13"/>
      <c r="L180" s="47"/>
      <c r="M180" s="13"/>
      <c r="N180" s="47"/>
      <c r="O180" s="8"/>
    </row>
    <row r="181" spans="1:15" ht="12.75">
      <c r="A181" s="43"/>
      <c r="B181" s="44"/>
      <c r="C181" s="45"/>
      <c r="D181" s="45"/>
      <c r="E181" s="45"/>
      <c r="F181" s="45"/>
      <c r="G181" s="45"/>
      <c r="H181" s="45"/>
      <c r="I181" s="46"/>
      <c r="J181" s="46"/>
      <c r="K181" s="46"/>
      <c r="L181" s="263"/>
      <c r="M181" s="315"/>
      <c r="N181" s="263"/>
      <c r="O181" s="8"/>
    </row>
    <row r="186" spans="6:15" ht="12.75">
      <c r="F186" s="22"/>
      <c r="O186" s="8"/>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42247</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v>131214.86208097773</v>
      </c>
      <c r="M8" s="216"/>
      <c r="N8" s="216">
        <v>26575.791907065</v>
      </c>
    </row>
    <row r="9" spans="1:15" s="311" customFormat="1" ht="15">
      <c r="A9" s="3"/>
      <c r="L9" s="218"/>
      <c r="M9" s="312"/>
      <c r="N9" s="218"/>
      <c r="O9" s="313"/>
    </row>
    <row r="10" spans="2:14" ht="12.75">
      <c r="B10" s="7">
        <v>1</v>
      </c>
      <c r="C10" s="21" t="s">
        <v>7</v>
      </c>
      <c r="L10" s="222">
        <v>93795.82468665707</v>
      </c>
      <c r="M10" s="222"/>
      <c r="N10" s="222">
        <v>9546.778233196485</v>
      </c>
    </row>
    <row r="11" spans="12:14" ht="7.5" customHeight="1">
      <c r="L11" s="17"/>
      <c r="N11" s="17"/>
    </row>
    <row r="12" spans="3:14" ht="15.75" customHeight="1">
      <c r="C12" s="8" t="s">
        <v>8</v>
      </c>
      <c r="D12" s="8" t="s">
        <v>9</v>
      </c>
      <c r="L12" s="17">
        <v>93442.036149542</v>
      </c>
      <c r="N12" s="17">
        <v>9131.152673508741</v>
      </c>
    </row>
    <row r="13" ht="7.5" customHeight="1"/>
    <row r="14" spans="4:14" ht="15" customHeight="1">
      <c r="D14" s="8" t="s">
        <v>10</v>
      </c>
      <c r="L14" s="401">
        <v>89123.57864276788</v>
      </c>
      <c r="M14" s="19"/>
      <c r="N14" s="17">
        <v>5888.899865583585</v>
      </c>
    </row>
    <row r="15" spans="4:14" ht="15" customHeight="1">
      <c r="D15" s="22" t="s">
        <v>11</v>
      </c>
      <c r="E15" s="23" t="s">
        <v>12</v>
      </c>
      <c r="L15" s="10">
        <v>88106.4788180119</v>
      </c>
      <c r="N15" s="10">
        <v>5888.899865583585</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1017.0998247559849</v>
      </c>
      <c r="M19" s="11"/>
      <c r="N19" s="10">
        <v>0</v>
      </c>
    </row>
    <row r="20" spans="6:14" s="8" customFormat="1" ht="15" customHeight="1">
      <c r="F20" s="24" t="s">
        <v>15</v>
      </c>
      <c r="L20" s="226">
        <v>0</v>
      </c>
      <c r="M20" s="25"/>
      <c r="N20" s="226">
        <v>0</v>
      </c>
    </row>
    <row r="21" spans="6:14" s="8" customFormat="1" ht="15" customHeight="1">
      <c r="F21" s="24" t="s">
        <v>16</v>
      </c>
      <c r="L21" s="226">
        <v>1017.0998247559849</v>
      </c>
      <c r="M21" s="25"/>
      <c r="N21" s="226">
        <v>0</v>
      </c>
    </row>
    <row r="22" spans="6:14" s="8" customFormat="1" ht="7.5" customHeight="1">
      <c r="F22" s="24"/>
      <c r="L22" s="226"/>
      <c r="M22" s="25"/>
      <c r="N22" s="226"/>
    </row>
    <row r="23" spans="4:14" s="8" customFormat="1" ht="12">
      <c r="D23" s="8" t="s">
        <v>19</v>
      </c>
      <c r="L23" s="402">
        <v>4318.457506774116</v>
      </c>
      <c r="M23" s="19"/>
      <c r="N23" s="17">
        <v>3242.252807925157</v>
      </c>
    </row>
    <row r="24" spans="4:14" s="8" customFormat="1" ht="15" customHeight="1">
      <c r="D24" s="22" t="s">
        <v>11</v>
      </c>
      <c r="E24" s="23" t="s">
        <v>12</v>
      </c>
      <c r="L24" s="10">
        <v>3636.6905760074064</v>
      </c>
      <c r="M24" s="11"/>
      <c r="N24" s="10">
        <v>3242.252807925157</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681.7669307667101</v>
      </c>
      <c r="M28" s="11"/>
      <c r="N28" s="10">
        <v>0</v>
      </c>
    </row>
    <row r="29" spans="6:14" s="8" customFormat="1" ht="15" customHeight="1">
      <c r="F29" s="24" t="s">
        <v>15</v>
      </c>
      <c r="L29" s="226">
        <v>0</v>
      </c>
      <c r="M29" s="25"/>
      <c r="N29" s="226">
        <v>0</v>
      </c>
    </row>
    <row r="30" spans="6:14" s="8" customFormat="1" ht="15" customHeight="1">
      <c r="F30" s="24" t="s">
        <v>16</v>
      </c>
      <c r="L30" s="226">
        <v>681.7669307667101</v>
      </c>
      <c r="M30" s="25"/>
      <c r="N30" s="226">
        <v>0</v>
      </c>
    </row>
    <row r="31" spans="12:14" s="8" customFormat="1" ht="12">
      <c r="L31" s="17"/>
      <c r="M31" s="11"/>
      <c r="N31" s="17"/>
    </row>
    <row r="32" spans="3:14" s="8" customFormat="1" ht="15" customHeight="1">
      <c r="C32" s="8" t="s">
        <v>20</v>
      </c>
      <c r="D32" s="8" t="s">
        <v>80</v>
      </c>
      <c r="F32" s="24"/>
      <c r="L32" s="17">
        <v>353.7885371150703</v>
      </c>
      <c r="M32" s="19"/>
      <c r="N32" s="17">
        <v>415.62555968774444</v>
      </c>
    </row>
    <row r="33" spans="1:14" ht="7.5" customHeight="1">
      <c r="A33" s="8"/>
      <c r="L33" s="17"/>
      <c r="N33" s="17"/>
    </row>
    <row r="34" spans="1:14" ht="12">
      <c r="A34" s="8"/>
      <c r="D34" s="22" t="s">
        <v>11</v>
      </c>
      <c r="E34" s="8" t="s">
        <v>21</v>
      </c>
      <c r="L34" s="10">
        <v>307.69354722315063</v>
      </c>
      <c r="N34" s="10">
        <v>26.715005563406862</v>
      </c>
    </row>
    <row r="35" spans="1:14" ht="12">
      <c r="A35" s="8"/>
      <c r="D35" s="22" t="s">
        <v>13</v>
      </c>
      <c r="E35" s="8" t="s">
        <v>22</v>
      </c>
      <c r="L35" s="10">
        <v>35.0081931701892</v>
      </c>
      <c r="N35" s="10">
        <v>386.30201201511085</v>
      </c>
    </row>
    <row r="36" spans="1:14" ht="15.75" customHeight="1">
      <c r="A36" s="8"/>
      <c r="F36" s="24" t="s">
        <v>15</v>
      </c>
      <c r="L36" s="228">
        <v>35.0064511701892</v>
      </c>
      <c r="N36" s="228">
        <v>386.30201201511085</v>
      </c>
    </row>
    <row r="37" spans="1:14" ht="12">
      <c r="A37" s="8"/>
      <c r="F37" s="24" t="s">
        <v>16</v>
      </c>
      <c r="L37" s="228">
        <v>0.001742</v>
      </c>
      <c r="N37" s="228">
        <v>0</v>
      </c>
    </row>
    <row r="38" spans="1:14" ht="12">
      <c r="A38" s="8"/>
      <c r="D38" s="22" t="s">
        <v>17</v>
      </c>
      <c r="E38" s="8" t="s">
        <v>23</v>
      </c>
      <c r="L38" s="10">
        <v>11.0867967217305</v>
      </c>
      <c r="N38" s="10">
        <v>2.6085421092267116</v>
      </c>
    </row>
    <row r="39" spans="1:14" ht="12">
      <c r="A39" s="8"/>
      <c r="F39" s="24" t="s">
        <v>15</v>
      </c>
      <c r="L39" s="228">
        <v>0.5069574522032817</v>
      </c>
      <c r="N39" s="228">
        <v>0</v>
      </c>
    </row>
    <row r="40" spans="1:14" ht="12">
      <c r="A40" s="8"/>
      <c r="F40" s="24" t="s">
        <v>16</v>
      </c>
      <c r="L40" s="228">
        <v>10.57983926952722</v>
      </c>
      <c r="N40" s="228">
        <v>2.6085421092267116</v>
      </c>
    </row>
    <row r="41" spans="1:14" ht="7.5" customHeight="1">
      <c r="A41" s="8"/>
      <c r="L41" s="228"/>
      <c r="N41" s="228"/>
    </row>
    <row r="42" spans="1:13" ht="12">
      <c r="A42" s="8"/>
      <c r="D42" s="22"/>
      <c r="M42" s="49"/>
    </row>
    <row r="43" spans="1:14" ht="7.5" customHeight="1">
      <c r="A43" s="8"/>
      <c r="L43" s="17"/>
      <c r="N43" s="17"/>
    </row>
    <row r="44" spans="1:16" ht="12.75">
      <c r="A44" s="8"/>
      <c r="B44" s="7">
        <v>2</v>
      </c>
      <c r="C44" s="21" t="s">
        <v>24</v>
      </c>
      <c r="L44" s="403">
        <v>4403.560073309231</v>
      </c>
      <c r="N44" s="222">
        <v>0</v>
      </c>
      <c r="P44" s="230"/>
    </row>
    <row r="46" spans="1:16" ht="12.75">
      <c r="A46" s="8"/>
      <c r="B46" s="7">
        <v>3</v>
      </c>
      <c r="C46" s="21" t="s">
        <v>25</v>
      </c>
      <c r="L46" s="222">
        <v>13542.753255121903</v>
      </c>
      <c r="N46" s="222">
        <v>0</v>
      </c>
      <c r="P46" s="230"/>
    </row>
    <row r="47" spans="1:16" ht="12.75">
      <c r="A47" s="8"/>
      <c r="C47" s="21"/>
      <c r="P47" s="230"/>
    </row>
    <row r="48" spans="1:16" ht="12.75">
      <c r="A48" s="8"/>
      <c r="B48" s="7">
        <v>4</v>
      </c>
      <c r="C48" s="21" t="s">
        <v>26</v>
      </c>
      <c r="H48" s="14"/>
      <c r="I48" s="8" t="s">
        <v>27</v>
      </c>
      <c r="L48" s="222">
        <v>11334.09327069463</v>
      </c>
      <c r="N48" s="222">
        <v>0</v>
      </c>
      <c r="P48" s="230"/>
    </row>
    <row r="49" spans="2:16" s="8" customFormat="1" ht="12.75">
      <c r="B49" s="7"/>
      <c r="C49" s="311"/>
      <c r="H49" s="14"/>
      <c r="I49" s="8" t="s">
        <v>28</v>
      </c>
      <c r="L49" s="231">
        <v>9976042.215</v>
      </c>
      <c r="M49" s="11"/>
      <c r="N49" s="231">
        <v>0</v>
      </c>
      <c r="O49" s="13"/>
      <c r="P49" s="232"/>
    </row>
    <row r="50" spans="2:15" s="8" customFormat="1" ht="12.75">
      <c r="B50" s="7"/>
      <c r="C50" s="311"/>
      <c r="L50" s="10"/>
      <c r="M50" s="11"/>
      <c r="N50" s="10"/>
      <c r="O50" s="13"/>
    </row>
    <row r="51" spans="2:16" s="8" customFormat="1" ht="12.75">
      <c r="B51" s="7">
        <v>5</v>
      </c>
      <c r="C51" s="21" t="s">
        <v>109</v>
      </c>
      <c r="G51" s="14"/>
      <c r="L51" s="222">
        <v>8138.630795194911</v>
      </c>
      <c r="M51" s="11"/>
      <c r="N51" s="222">
        <v>17029.013673868514</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2210.109227782628</v>
      </c>
      <c r="M54" s="11"/>
      <c r="N54" s="10">
        <v>415.77205790841595</v>
      </c>
      <c r="O54" s="13"/>
      <c r="P54" s="232"/>
    </row>
    <row r="55" spans="2:16" s="8" customFormat="1" ht="15.75" customHeight="1">
      <c r="B55" s="7"/>
      <c r="C55" s="15"/>
      <c r="G55" s="14" t="s">
        <v>30</v>
      </c>
      <c r="L55" s="226">
        <v>2111.545593187454</v>
      </c>
      <c r="M55" s="25"/>
      <c r="N55" s="226">
        <v>406.111172827712</v>
      </c>
      <c r="O55" s="13"/>
      <c r="P55" s="232"/>
    </row>
    <row r="56" spans="2:15" s="8" customFormat="1" ht="15.75" customHeight="1">
      <c r="B56" s="7"/>
      <c r="C56" s="15"/>
      <c r="F56" s="8" t="s">
        <v>31</v>
      </c>
      <c r="G56" s="14"/>
      <c r="L56" s="10">
        <v>5928.521567412283</v>
      </c>
      <c r="M56" s="11"/>
      <c r="N56" s="10">
        <v>16613.241615960098</v>
      </c>
      <c r="O56" s="13"/>
    </row>
    <row r="57" spans="7:16" s="29" customFormat="1" ht="15.75" customHeight="1">
      <c r="G57" s="14" t="s">
        <v>30</v>
      </c>
      <c r="L57" s="226">
        <v>714.451349330951</v>
      </c>
      <c r="M57" s="30"/>
      <c r="N57" s="226">
        <v>5967.997665814225</v>
      </c>
      <c r="O57" s="313"/>
      <c r="P57" s="311"/>
    </row>
    <row r="58" spans="2:15" s="8" customFormat="1" ht="9" customHeight="1">
      <c r="B58" s="7"/>
      <c r="L58" s="10"/>
      <c r="M58" s="11"/>
      <c r="N58" s="10"/>
      <c r="O58" s="13"/>
    </row>
    <row r="59" spans="2:15" s="8" customFormat="1" ht="54.75" customHeight="1">
      <c r="B59" s="2" t="s">
        <v>32</v>
      </c>
      <c r="C59" s="1" t="s">
        <v>33</v>
      </c>
      <c r="L59" s="17">
        <v>-149.53159557717936</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-149.53159557717936</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7:15" ht="12.75">
      <c r="G65" s="102"/>
      <c r="H65" s="102"/>
      <c r="I65" s="102"/>
      <c r="J65" s="102"/>
      <c r="K65" s="102"/>
      <c r="L65" s="238"/>
      <c r="M65" s="238"/>
      <c r="N65" s="104"/>
      <c r="O65" s="8"/>
    </row>
    <row r="66" spans="7:15" ht="12.75">
      <c r="G66" s="102"/>
      <c r="H66" s="102"/>
      <c r="I66" s="102"/>
      <c r="J66" s="102"/>
      <c r="K66" s="102"/>
      <c r="L66" s="238"/>
      <c r="M66" s="238"/>
      <c r="N66" s="104"/>
      <c r="O66" s="8"/>
    </row>
    <row r="67" spans="7:15" ht="12.75">
      <c r="G67" s="102"/>
      <c r="H67" s="102"/>
      <c r="I67" s="102"/>
      <c r="J67" s="102"/>
      <c r="K67" s="102"/>
      <c r="L67" s="238"/>
      <c r="M67" s="238"/>
      <c r="N67" s="104"/>
      <c r="O67" s="8"/>
    </row>
    <row r="68" spans="1:15" ht="12.75">
      <c r="A68" s="18" t="s">
        <v>76</v>
      </c>
      <c r="N68" s="50" t="s">
        <v>1</v>
      </c>
      <c r="O68" s="8"/>
    </row>
    <row r="70" spans="1:15" ht="12.75">
      <c r="A70" s="14"/>
      <c r="C70" s="94" t="s">
        <v>161</v>
      </c>
      <c r="D70" s="93">
        <v>42247</v>
      </c>
      <c r="L70" s="211" t="s">
        <v>2</v>
      </c>
      <c r="M70" s="16"/>
      <c r="N70" s="211" t="s">
        <v>3</v>
      </c>
      <c r="O70" s="8"/>
    </row>
    <row r="72" spans="2:15" ht="12.75">
      <c r="B72" s="31">
        <v>1</v>
      </c>
      <c r="C72" s="21" t="s">
        <v>34</v>
      </c>
      <c r="I72" s="15" t="s">
        <v>35</v>
      </c>
      <c r="J72" s="13"/>
      <c r="K72" s="13"/>
      <c r="L72" s="222">
        <v>0</v>
      </c>
      <c r="M72" s="32"/>
      <c r="N72" s="222">
        <v>-14246.769651667882</v>
      </c>
      <c r="O72" s="8"/>
    </row>
    <row r="73" spans="3:15" ht="12.75">
      <c r="C73" s="15"/>
      <c r="D73" s="14"/>
      <c r="I73" s="13"/>
      <c r="M73" s="32"/>
      <c r="O73" s="8"/>
    </row>
    <row r="74" spans="9:15" ht="12.75">
      <c r="I74" s="8" t="s">
        <v>29</v>
      </c>
      <c r="J74" s="33" t="s">
        <v>36</v>
      </c>
      <c r="K74" s="33"/>
      <c r="L74" s="10">
        <v>0</v>
      </c>
      <c r="M74" s="32"/>
      <c r="N74" s="10">
        <v>-6043.51596139</v>
      </c>
      <c r="O74" s="8"/>
    </row>
    <row r="75" spans="9:15" ht="12.75">
      <c r="I75" s="13"/>
      <c r="J75" s="34" t="s">
        <v>37</v>
      </c>
      <c r="K75" s="34"/>
      <c r="L75" s="10">
        <v>0</v>
      </c>
      <c r="M75" s="32"/>
      <c r="N75" s="10">
        <v>-3724.736523617883</v>
      </c>
      <c r="O75" s="8"/>
    </row>
    <row r="76" spans="9:15" ht="12.75">
      <c r="I76" s="13"/>
      <c r="J76" s="33" t="s">
        <v>38</v>
      </c>
      <c r="K76" s="33"/>
      <c r="L76" s="10">
        <v>0</v>
      </c>
      <c r="M76" s="32"/>
      <c r="N76" s="10">
        <v>-4478.51716666</v>
      </c>
      <c r="O76" s="8"/>
    </row>
    <row r="77" spans="12:15" ht="12.75" customHeight="1">
      <c r="L77" s="28"/>
      <c r="M77" s="32"/>
      <c r="N77" s="28"/>
      <c r="O77" s="8"/>
    </row>
    <row r="78" spans="2:15" ht="12.75">
      <c r="B78" s="31">
        <v>2</v>
      </c>
      <c r="C78" s="21" t="s">
        <v>39</v>
      </c>
      <c r="I78" s="13"/>
      <c r="J78" s="13"/>
      <c r="K78" s="13"/>
      <c r="M78" s="32"/>
      <c r="O78" s="8"/>
    </row>
    <row r="79" spans="2:15" ht="12.75">
      <c r="B79" s="31"/>
      <c r="C79" s="21" t="s">
        <v>40</v>
      </c>
      <c r="I79" s="13"/>
      <c r="J79" s="13"/>
      <c r="K79" s="13"/>
      <c r="L79" s="222">
        <v>-14898.522306103432</v>
      </c>
      <c r="M79" s="32"/>
      <c r="N79" s="222">
        <v>-8126.3829537601</v>
      </c>
      <c r="O79" s="8"/>
    </row>
    <row r="80" spans="2:15" ht="12.75" customHeight="1">
      <c r="B80" s="31"/>
      <c r="C80" s="21" t="s">
        <v>41</v>
      </c>
      <c r="D80" s="14"/>
      <c r="I80" s="13"/>
      <c r="J80" s="13"/>
      <c r="K80" s="13"/>
      <c r="M80" s="32"/>
      <c r="O80" s="8"/>
    </row>
    <row r="81" spans="2:14" s="8" customFormat="1" ht="12.75">
      <c r="B81" s="7"/>
      <c r="C81" s="8" t="s">
        <v>8</v>
      </c>
      <c r="D81" s="8" t="s">
        <v>42</v>
      </c>
      <c r="I81" s="15" t="s">
        <v>35</v>
      </c>
      <c r="J81" s="13"/>
      <c r="K81" s="13"/>
      <c r="L81" s="222">
        <v>-20124.236737362215</v>
      </c>
      <c r="M81" s="35"/>
      <c r="N81" s="222">
        <v>-8204.080886568816</v>
      </c>
    </row>
    <row r="82" spans="2:14" s="8" customFormat="1" ht="9" customHeight="1">
      <c r="B82" s="7"/>
      <c r="I82" s="13"/>
      <c r="L82" s="10"/>
      <c r="M82" s="32"/>
      <c r="N82" s="10"/>
    </row>
    <row r="83" spans="9:14" s="8" customFormat="1" ht="12">
      <c r="I83" s="8" t="s">
        <v>29</v>
      </c>
      <c r="J83" s="33" t="s">
        <v>36</v>
      </c>
      <c r="K83" s="33"/>
      <c r="L83" s="10">
        <v>-8514.214001606782</v>
      </c>
      <c r="M83" s="32"/>
      <c r="N83" s="10">
        <v>-1752.4773379319079</v>
      </c>
    </row>
    <row r="84" spans="9:14" s="8" customFormat="1" ht="12">
      <c r="I84" s="13"/>
      <c r="J84" s="34" t="s">
        <v>37</v>
      </c>
      <c r="K84" s="34"/>
      <c r="L84" s="10">
        <v>-2071.9526998356</v>
      </c>
      <c r="M84" s="32"/>
      <c r="N84" s="10">
        <v>-1463.095403865397</v>
      </c>
    </row>
    <row r="85" spans="9:14" s="8" customFormat="1" ht="12">
      <c r="I85" s="13"/>
      <c r="J85" s="33" t="s">
        <v>38</v>
      </c>
      <c r="K85" s="33"/>
      <c r="L85" s="10">
        <v>-9538.070035919833</v>
      </c>
      <c r="M85" s="32"/>
      <c r="N85" s="10">
        <v>-4988.508144771511</v>
      </c>
    </row>
    <row r="86" spans="9:14" s="8" customFormat="1" ht="13.5" customHeight="1">
      <c r="I86" s="13"/>
      <c r="J86" s="33"/>
      <c r="K86" s="33"/>
      <c r="L86" s="10"/>
      <c r="M86" s="32"/>
      <c r="N86" s="10"/>
    </row>
    <row r="87" spans="3:14" s="8" customFormat="1" ht="12.75">
      <c r="C87" s="8" t="s">
        <v>20</v>
      </c>
      <c r="D87" s="8" t="s">
        <v>43</v>
      </c>
      <c r="I87" s="15" t="s">
        <v>44</v>
      </c>
      <c r="J87" s="13"/>
      <c r="K87" s="13"/>
      <c r="L87" s="222">
        <v>5225.714431258782</v>
      </c>
      <c r="M87" s="32"/>
      <c r="N87" s="222">
        <v>77.6979328087165</v>
      </c>
    </row>
    <row r="88" spans="9:14" s="8" customFormat="1" ht="9" customHeight="1">
      <c r="I88" s="13"/>
      <c r="L88" s="10"/>
      <c r="M88" s="32"/>
      <c r="N88" s="10"/>
    </row>
    <row r="89" spans="9:14" s="8" customFormat="1" ht="12">
      <c r="I89" s="8" t="s">
        <v>29</v>
      </c>
      <c r="J89" s="33" t="s">
        <v>36</v>
      </c>
      <c r="K89" s="33"/>
      <c r="L89" s="10">
        <v>433.7304226903</v>
      </c>
      <c r="M89" s="32"/>
      <c r="N89" s="10">
        <v>62.697932808716516</v>
      </c>
    </row>
    <row r="90" spans="9:14" s="8" customFormat="1" ht="12">
      <c r="I90" s="13"/>
      <c r="J90" s="34" t="s">
        <v>37</v>
      </c>
      <c r="K90" s="34"/>
      <c r="L90" s="10">
        <v>989.872585</v>
      </c>
      <c r="M90" s="32"/>
      <c r="N90" s="10">
        <v>15</v>
      </c>
    </row>
    <row r="91" spans="9:14" s="8" customFormat="1" ht="12">
      <c r="I91" s="13"/>
      <c r="J91" s="33" t="s">
        <v>38</v>
      </c>
      <c r="K91" s="33"/>
      <c r="L91" s="10">
        <v>3802.111423568481</v>
      </c>
      <c r="M91" s="32"/>
      <c r="N91" s="10">
        <v>0</v>
      </c>
    </row>
    <row r="92" spans="9:14" s="8" customFormat="1" ht="12" customHeight="1">
      <c r="I92" s="13"/>
      <c r="J92" s="13"/>
      <c r="K92" s="13"/>
      <c r="L92" s="10"/>
      <c r="M92" s="32"/>
      <c r="N92" s="10"/>
    </row>
    <row r="93" spans="2:14" s="8" customFormat="1" ht="12.75">
      <c r="B93" s="31">
        <v>3</v>
      </c>
      <c r="C93" s="21" t="s">
        <v>121</v>
      </c>
      <c r="L93" s="222">
        <v>-4947.581683974954</v>
      </c>
      <c r="M93" s="35"/>
      <c r="N93" s="222">
        <v>1.233127</v>
      </c>
    </row>
    <row r="94" spans="3:14" s="8" customFormat="1" ht="35.25" customHeight="1">
      <c r="C94" s="8" t="s">
        <v>122</v>
      </c>
      <c r="I94" s="15" t="s">
        <v>44</v>
      </c>
      <c r="J94" s="13"/>
      <c r="K94" s="13"/>
      <c r="L94" s="17">
        <v>-11440.247145092952</v>
      </c>
      <c r="M94" s="48"/>
      <c r="N94" s="17">
        <v>0</v>
      </c>
    </row>
    <row r="95" spans="9:14" s="8" customFormat="1" ht="18.75" customHeight="1">
      <c r="I95" s="8" t="s">
        <v>29</v>
      </c>
      <c r="J95" s="33" t="s">
        <v>36</v>
      </c>
      <c r="L95" s="10">
        <v>-4294.610870421212</v>
      </c>
      <c r="M95" s="11"/>
      <c r="N95" s="10">
        <v>0</v>
      </c>
    </row>
    <row r="96" spans="10:14" s="8" customFormat="1" ht="12">
      <c r="J96" s="34" t="s">
        <v>37</v>
      </c>
      <c r="L96" s="10">
        <v>-4005.8150200265227</v>
      </c>
      <c r="M96" s="11"/>
      <c r="N96" s="10">
        <v>0</v>
      </c>
    </row>
    <row r="97" spans="1:14" s="8" customFormat="1" ht="12.75">
      <c r="A97" s="1"/>
      <c r="J97" s="33" t="s">
        <v>38</v>
      </c>
      <c r="L97" s="10">
        <v>-3139.8212546452164</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6493.331700117998</v>
      </c>
      <c r="M99" s="48"/>
      <c r="N99" s="17">
        <v>0</v>
      </c>
    </row>
    <row r="100" spans="1:14" s="8" customFormat="1" ht="19.5" customHeight="1">
      <c r="A100" s="1"/>
      <c r="I100" s="8" t="s">
        <v>29</v>
      </c>
      <c r="J100" s="33" t="s">
        <v>36</v>
      </c>
      <c r="L100" s="10">
        <v>6493.331700117998</v>
      </c>
      <c r="M100" s="11"/>
      <c r="N100" s="10">
        <v>0</v>
      </c>
    </row>
    <row r="101" spans="1:14" s="8" customFormat="1" ht="12.75">
      <c r="A101" s="1"/>
      <c r="B101" s="7"/>
      <c r="J101" s="34" t="s">
        <v>37</v>
      </c>
      <c r="L101" s="10">
        <v>0</v>
      </c>
      <c r="M101" s="11"/>
      <c r="N101" s="10">
        <v>0</v>
      </c>
    </row>
    <row r="102" spans="1:14" s="8" customFormat="1" ht="12.75">
      <c r="A102" s="36"/>
      <c r="B102" s="13"/>
      <c r="C102" s="13"/>
      <c r="D102" s="13"/>
      <c r="E102" s="13"/>
      <c r="F102" s="13"/>
      <c r="G102" s="13"/>
      <c r="H102" s="13"/>
      <c r="J102" s="33" t="s">
        <v>38</v>
      </c>
      <c r="L102" s="10">
        <v>0</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-982.706598</v>
      </c>
      <c r="M104" s="48"/>
      <c r="N104" s="17">
        <v>-798.766873</v>
      </c>
    </row>
    <row r="105" spans="1:14" s="8" customFormat="1" ht="12.75">
      <c r="A105" s="36"/>
      <c r="B105" s="13"/>
      <c r="I105" s="8" t="s">
        <v>29</v>
      </c>
      <c r="J105" s="33" t="s">
        <v>36</v>
      </c>
      <c r="L105" s="10">
        <v>-982.706598</v>
      </c>
      <c r="M105" s="11"/>
      <c r="N105" s="10">
        <v>-798.766873</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982.040359</v>
      </c>
      <c r="M109" s="48"/>
      <c r="N109" s="17">
        <v>800</v>
      </c>
    </row>
    <row r="110" spans="1:14" s="8" customFormat="1" ht="12.75">
      <c r="A110" s="36"/>
      <c r="B110" s="13"/>
      <c r="I110" s="8" t="s">
        <v>29</v>
      </c>
      <c r="J110" s="33" t="s">
        <v>36</v>
      </c>
      <c r="L110" s="10">
        <v>982.040359</v>
      </c>
      <c r="M110" s="11"/>
      <c r="N110" s="10">
        <v>800</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2:15" ht="42" customHeight="1">
      <c r="B113" s="18" t="s">
        <v>45</v>
      </c>
      <c r="L113" s="17">
        <v>-19846.103990078384</v>
      </c>
      <c r="M113" s="48"/>
      <c r="N113" s="17">
        <v>-22371.919478427983</v>
      </c>
      <c r="O113" s="8"/>
    </row>
    <row r="114" spans="2:15" ht="12.75">
      <c r="B114" s="18"/>
      <c r="L114" s="222"/>
      <c r="M114" s="37"/>
      <c r="N114" s="222"/>
      <c r="O114" s="8"/>
    </row>
    <row r="115" spans="2:15" ht="12.75">
      <c r="B115" s="1"/>
      <c r="O115" s="8"/>
    </row>
    <row r="116" spans="2:15" ht="12.75">
      <c r="B116" s="8"/>
      <c r="O116" s="8"/>
    </row>
    <row r="117" spans="2:15" ht="17.25" customHeight="1">
      <c r="B117" s="8"/>
      <c r="O117" s="8"/>
    </row>
    <row r="118" spans="1:15" ht="12.75">
      <c r="A118" s="18" t="s">
        <v>78</v>
      </c>
      <c r="B118" s="8"/>
      <c r="O118" s="8"/>
    </row>
    <row r="120" spans="1:15" ht="12.75">
      <c r="A120" s="14"/>
      <c r="B120" s="14"/>
      <c r="C120" s="94" t="s">
        <v>161</v>
      </c>
      <c r="D120" s="93">
        <v>42247</v>
      </c>
      <c r="I120" s="51" t="s">
        <v>1</v>
      </c>
      <c r="L120" s="211" t="s">
        <v>2</v>
      </c>
      <c r="M120" s="16"/>
      <c r="N120" s="211" t="s">
        <v>3</v>
      </c>
      <c r="O120" s="8"/>
    </row>
    <row r="121" spans="9:15" ht="12.75">
      <c r="I121" s="15"/>
      <c r="J121" s="15"/>
      <c r="K121" s="15"/>
      <c r="L121" s="11"/>
      <c r="N121" s="11"/>
      <c r="O121" s="8"/>
    </row>
    <row r="122" spans="2:15" ht="12.75">
      <c r="B122" s="31">
        <v>1</v>
      </c>
      <c r="C122" s="38" t="s">
        <v>46</v>
      </c>
      <c r="I122" s="13"/>
      <c r="J122" s="13"/>
      <c r="K122" s="13"/>
      <c r="L122" s="222">
        <v>0</v>
      </c>
      <c r="N122" s="222">
        <v>0</v>
      </c>
      <c r="O122" s="8"/>
    </row>
    <row r="123" spans="9:15" ht="12.75">
      <c r="I123" s="13"/>
      <c r="J123" s="13"/>
      <c r="K123" s="13"/>
      <c r="M123" s="32"/>
      <c r="O123" s="8"/>
    </row>
    <row r="124" spans="3:15" ht="12.75">
      <c r="C124" s="8" t="s">
        <v>8</v>
      </c>
      <c r="D124" s="8" t="s">
        <v>47</v>
      </c>
      <c r="I124" s="13"/>
      <c r="J124" s="13"/>
      <c r="K124" s="13"/>
      <c r="L124" s="12">
        <v>0</v>
      </c>
      <c r="M124" s="39"/>
      <c r="N124" s="12">
        <v>0</v>
      </c>
      <c r="O124" s="8"/>
    </row>
    <row r="125" spans="3:15" ht="12.75">
      <c r="C125" s="8" t="s">
        <v>20</v>
      </c>
      <c r="D125" s="8" t="s">
        <v>48</v>
      </c>
      <c r="I125" s="253"/>
      <c r="J125" s="13"/>
      <c r="K125" s="13"/>
      <c r="L125" s="12">
        <v>0</v>
      </c>
      <c r="M125" s="39"/>
      <c r="N125" s="12">
        <v>0</v>
      </c>
      <c r="O125" s="8"/>
    </row>
    <row r="126" spans="9:15" ht="12.75">
      <c r="I126" s="13"/>
      <c r="J126" s="13"/>
      <c r="K126" s="13"/>
      <c r="M126" s="32"/>
      <c r="O126" s="8"/>
    </row>
    <row r="127" spans="9:15" ht="12.75">
      <c r="I127" s="13"/>
      <c r="J127" s="13"/>
      <c r="K127" s="13"/>
      <c r="M127" s="32"/>
      <c r="O127" s="8"/>
    </row>
    <row r="128" spans="2:15" ht="12.75">
      <c r="B128" s="31">
        <v>2</v>
      </c>
      <c r="C128" s="21" t="s">
        <v>49</v>
      </c>
      <c r="I128" s="13"/>
      <c r="J128" s="13"/>
      <c r="K128" s="13"/>
      <c r="L128" s="222">
        <v>0</v>
      </c>
      <c r="M128" s="48"/>
      <c r="N128" s="222">
        <v>0</v>
      </c>
      <c r="O128" s="8"/>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
        <v>1</v>
      </c>
      <c r="J140" s="29"/>
      <c r="K140" s="29"/>
      <c r="L140" s="211" t="s">
        <v>2</v>
      </c>
      <c r="M140" s="16"/>
      <c r="N140" s="211" t="s">
        <v>3</v>
      </c>
    </row>
    <row r="141" spans="3:4" s="14" customFormat="1" ht="28.5" customHeight="1">
      <c r="C141" s="94" t="s">
        <v>161</v>
      </c>
      <c r="D141" s="93">
        <v>42247</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11224.025396655401</v>
      </c>
      <c r="M148" s="37"/>
      <c r="N148" s="42">
        <v>0</v>
      </c>
      <c r="O148" s="20"/>
      <c r="P148" s="15"/>
      <c r="Q148" s="15"/>
    </row>
    <row r="149" spans="4:17" ht="12.75">
      <c r="D149" s="8" t="s">
        <v>61</v>
      </c>
      <c r="I149" s="29"/>
      <c r="J149" s="29"/>
      <c r="K149" s="29"/>
      <c r="L149" s="42">
        <v>12554.674371796405</v>
      </c>
      <c r="M149" s="37"/>
      <c r="N149" s="42">
        <v>16944.2426759589</v>
      </c>
      <c r="O149" s="20"/>
      <c r="P149" s="15"/>
      <c r="Q149" s="15"/>
    </row>
    <row r="150" spans="4:14" ht="12.75">
      <c r="D150" s="14"/>
      <c r="I150" s="29"/>
      <c r="J150" s="29"/>
      <c r="K150" s="29"/>
      <c r="L150" s="258"/>
      <c r="M150" s="312"/>
      <c r="N150" s="258"/>
    </row>
    <row r="151" spans="3:14" ht="12.75">
      <c r="C151" s="8" t="s">
        <v>62</v>
      </c>
      <c r="D151" s="8" t="s">
        <v>63</v>
      </c>
      <c r="J151" s="29"/>
      <c r="K151" s="29"/>
      <c r="L151" s="41">
        <v>2122.0489917001223</v>
      </c>
      <c r="M151" s="37"/>
      <c r="N151" s="41">
        <v>415.77205790845005</v>
      </c>
    </row>
    <row r="152" spans="9:14" ht="12.75">
      <c r="I152" s="8" t="s">
        <v>64</v>
      </c>
      <c r="J152" s="29"/>
      <c r="K152" s="29"/>
      <c r="L152" s="28">
        <v>-53.595946251611664</v>
      </c>
      <c r="N152" s="28">
        <v>-37.99838949648998</v>
      </c>
    </row>
    <row r="153" spans="9:14" ht="12.75">
      <c r="I153" s="8" t="s">
        <v>65</v>
      </c>
      <c r="J153" s="29"/>
      <c r="K153" s="29"/>
      <c r="L153" s="28">
        <v>1956.4413203815589</v>
      </c>
      <c r="N153" s="28">
        <v>439.7970483301536</v>
      </c>
    </row>
    <row r="154" spans="9:14" ht="12.75">
      <c r="I154" s="8" t="s">
        <v>66</v>
      </c>
      <c r="J154" s="29"/>
      <c r="K154" s="29"/>
      <c r="L154" s="28">
        <v>219.20361757017503</v>
      </c>
      <c r="N154" s="28">
        <v>13.97339907478649</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128022.0462552757</v>
      </c>
      <c r="M169" s="317"/>
      <c r="N169" s="317">
        <v>25361.252976528845</v>
      </c>
    </row>
    <row r="170" spans="1:14" s="8" customFormat="1" ht="12.75">
      <c r="A170" s="1"/>
      <c r="B170" s="7"/>
      <c r="C170" s="7"/>
      <c r="J170" s="316" t="s">
        <v>129</v>
      </c>
      <c r="K170" s="13"/>
      <c r="L170" s="317">
        <v>2210.109227782628</v>
      </c>
      <c r="M170" s="317"/>
      <c r="N170" s="317">
        <v>415.77205790841595</v>
      </c>
    </row>
    <row r="171" spans="1:14" s="8" customFormat="1" ht="12.75">
      <c r="A171" s="1"/>
      <c r="B171" s="7"/>
      <c r="C171" s="7"/>
      <c r="I171" s="316"/>
      <c r="J171" s="316" t="s">
        <v>130</v>
      </c>
      <c r="K171" s="13"/>
      <c r="L171" s="318">
        <v>-982.706597919425</v>
      </c>
      <c r="M171" s="317"/>
      <c r="N171" s="318">
        <v>-798.766872627739</v>
      </c>
    </row>
    <row r="172" spans="1:14" s="8" customFormat="1" ht="12.75">
      <c r="A172" s="1"/>
      <c r="B172" s="7"/>
      <c r="C172" s="7"/>
      <c r="J172" s="316" t="s">
        <v>131</v>
      </c>
      <c r="K172" s="13"/>
      <c r="L172" s="317">
        <v>131214.86208097773</v>
      </c>
      <c r="M172" s="317"/>
      <c r="N172" s="317">
        <v>26575.791907065002</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4:15" ht="12.75">
      <c r="D177" s="8" t="s">
        <v>133</v>
      </c>
      <c r="J177" s="110"/>
      <c r="K177" s="13"/>
      <c r="L177" s="28"/>
      <c r="M177" s="28"/>
      <c r="N177" s="28"/>
      <c r="O177" s="8"/>
    </row>
    <row r="178" spans="11:15" ht="12.75">
      <c r="K178" s="13"/>
      <c r="L178" s="28"/>
      <c r="M178" s="28"/>
      <c r="N178" s="28"/>
      <c r="O178" s="8"/>
    </row>
    <row r="179" spans="11:15" ht="12.75">
      <c r="K179" s="13"/>
      <c r="L179" s="28"/>
      <c r="M179" s="28"/>
      <c r="N179" s="28"/>
      <c r="O179" s="8"/>
    </row>
    <row r="180" spans="10:15" ht="12.75">
      <c r="J180" s="13"/>
      <c r="K180" s="13"/>
      <c r="L180" s="47"/>
      <c r="M180" s="13"/>
      <c r="N180" s="47"/>
      <c r="O180" s="8"/>
    </row>
    <row r="181" spans="1:15" ht="12.75">
      <c r="A181" s="43"/>
      <c r="B181" s="44"/>
      <c r="C181" s="45"/>
      <c r="D181" s="45"/>
      <c r="E181" s="45"/>
      <c r="F181" s="45"/>
      <c r="G181" s="45"/>
      <c r="H181" s="45"/>
      <c r="I181" s="46"/>
      <c r="J181" s="46"/>
      <c r="K181" s="46"/>
      <c r="L181" s="263"/>
      <c r="M181" s="315"/>
      <c r="N181" s="263"/>
      <c r="O181" s="8"/>
    </row>
    <row r="186" spans="6:15" ht="12.75">
      <c r="F186" s="22"/>
      <c r="O186" s="8"/>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topLeftCell="A1">
      <pane xSplit="8" ySplit="7" topLeftCell="I8" activePane="bottomRight" state="frozen"/>
      <selection pane="topLeft" activeCell="H19" sqref="H19"/>
      <selection pane="topRight" activeCell="H19" sqref="H19"/>
      <selection pane="bottomLeft" activeCell="H19" sqref="H19"/>
      <selection pane="bottomRight" activeCell="H19" sqref="H19"/>
    </sheetView>
  </sheetViews>
  <sheetFormatPr defaultColWidth="9.140625" defaultRowHeight="12.75"/>
  <cols>
    <col min="1" max="1" width="2.8515625" style="1" customWidth="1"/>
    <col min="2" max="2" width="5.00390625" style="7" customWidth="1"/>
    <col min="3" max="3" width="10.8515625" style="8" customWidth="1"/>
    <col min="4" max="4" width="8.57421875" style="8" customWidth="1"/>
    <col min="5" max="5" width="7.28125" style="8" customWidth="1"/>
    <col min="6" max="6" width="9.140625" style="8" customWidth="1"/>
    <col min="7" max="7" width="9.421875" style="8" customWidth="1"/>
    <col min="8" max="8" width="11.7109375" style="8" customWidth="1"/>
    <col min="9" max="9" width="30.140625" style="8" customWidth="1"/>
    <col min="10" max="10" width="9.140625" style="8" customWidth="1"/>
    <col min="11" max="11" width="5.00390625" style="8" customWidth="1"/>
    <col min="12" max="12" width="17.57421875" style="10" customWidth="1"/>
    <col min="13" max="13" width="9.140625" style="11" customWidth="1"/>
    <col min="14" max="14" width="16.57421875" style="10" customWidth="1"/>
    <col min="15" max="15" width="9.140625" style="13" customWidth="1"/>
    <col min="16" max="16" width="21.421875" style="8" customWidth="1"/>
    <col min="17" max="16384" width="9.140625" style="8" customWidth="1"/>
  </cols>
  <sheetData>
    <row r="1" spans="1:15" s="3" customFormat="1" ht="12.75">
      <c r="A1" s="1" t="s">
        <v>0</v>
      </c>
      <c r="B1" s="2"/>
      <c r="G1" s="1"/>
      <c r="L1" s="4"/>
      <c r="M1" s="5"/>
      <c r="N1" s="4"/>
      <c r="O1" s="6"/>
    </row>
    <row r="2" spans="10:14" ht="12.75">
      <c r="J2" s="50" t="s">
        <v>1</v>
      </c>
      <c r="N2" s="12"/>
    </row>
    <row r="3" spans="1:14" ht="12.75">
      <c r="A3" s="14"/>
      <c r="C3" s="92" t="s">
        <v>161</v>
      </c>
      <c r="D3" s="93">
        <v>42216</v>
      </c>
      <c r="E3" s="15"/>
      <c r="F3" s="15"/>
      <c r="G3" s="15"/>
      <c r="I3" s="15"/>
      <c r="J3" s="15"/>
      <c r="K3" s="15"/>
      <c r="L3" s="211" t="s">
        <v>2</v>
      </c>
      <c r="M3" s="16"/>
      <c r="N3" s="211" t="s">
        <v>3</v>
      </c>
    </row>
    <row r="4" spans="6:14" ht="6" customHeight="1">
      <c r="F4" s="15"/>
      <c r="G4" s="15"/>
      <c r="H4" s="15"/>
      <c r="I4" s="15"/>
      <c r="J4" s="15"/>
      <c r="K4" s="15"/>
      <c r="L4" s="17"/>
      <c r="N4" s="17"/>
    </row>
    <row r="5" ht="12" customHeight="1"/>
    <row r="6" spans="1:15" s="15" customFormat="1" ht="12.75">
      <c r="A6" s="18" t="s">
        <v>4</v>
      </c>
      <c r="L6" s="17"/>
      <c r="M6" s="19"/>
      <c r="N6" s="17"/>
      <c r="O6" s="20"/>
    </row>
    <row r="8" spans="2:14" ht="16.5">
      <c r="B8" s="2" t="s">
        <v>5</v>
      </c>
      <c r="C8" s="1" t="s">
        <v>6</v>
      </c>
      <c r="L8" s="216">
        <f>UK_Gov_FCR+UK_Gov_IMF+UK_Gov_SDR+UK_Gov_Gold_Dollar+UK_Gov_ORA</f>
        <v>129760.47508931189</v>
      </c>
      <c r="M8" s="216"/>
      <c r="N8" s="216">
        <f>BoE_FCR+BoE_IMF+BoE_SDR+BoE_Gold_Dollar+BoE_ORA</f>
        <v>27000.130121230155</v>
      </c>
    </row>
    <row r="9" spans="1:15" s="311" customFormat="1" ht="15">
      <c r="A9" s="3"/>
      <c r="L9" s="218"/>
      <c r="M9" s="312"/>
      <c r="N9" s="218"/>
      <c r="O9" s="313"/>
    </row>
    <row r="10" spans="2:14" ht="12.75">
      <c r="B10" s="7">
        <v>1</v>
      </c>
      <c r="C10" s="21" t="s">
        <v>7</v>
      </c>
      <c r="L10" s="222">
        <f>UK_Gov_Sec+UK_Gov_FCD</f>
        <v>91043.29302315005</v>
      </c>
      <c r="M10" s="222"/>
      <c r="N10" s="222">
        <f>BoE_Sec+BoE_FCD</f>
        <v>9092.49331668809</v>
      </c>
    </row>
    <row r="11" spans="12:14" ht="7.5" customHeight="1">
      <c r="L11" s="17"/>
      <c r="N11" s="17"/>
    </row>
    <row r="12" spans="3:14" ht="15.75" customHeight="1">
      <c r="C12" s="8" t="s">
        <v>8</v>
      </c>
      <c r="D12" s="8" t="s">
        <v>9</v>
      </c>
      <c r="L12" s="17">
        <v>90730.9689977118</v>
      </c>
      <c r="N12" s="17">
        <v>8724.235506081866</v>
      </c>
    </row>
    <row r="13" ht="7.5" customHeight="1"/>
    <row r="14" spans="4:14" ht="15" customHeight="1">
      <c r="D14" s="8" t="s">
        <v>10</v>
      </c>
      <c r="L14" s="401">
        <v>86760.4679595759</v>
      </c>
      <c r="M14" s="19"/>
      <c r="N14" s="17">
        <v>5827.705457020025</v>
      </c>
    </row>
    <row r="15" spans="4:14" ht="15" customHeight="1">
      <c r="D15" s="22" t="s">
        <v>11</v>
      </c>
      <c r="E15" s="23" t="s">
        <v>12</v>
      </c>
      <c r="L15" s="10">
        <v>86405.4522502542</v>
      </c>
      <c r="N15" s="10">
        <v>5827.705457020025</v>
      </c>
    </row>
    <row r="16" spans="4:14" ht="15" customHeight="1">
      <c r="D16" s="22" t="s">
        <v>13</v>
      </c>
      <c r="E16" s="8" t="s">
        <v>14</v>
      </c>
      <c r="L16" s="10">
        <v>0</v>
      </c>
      <c r="N16" s="10">
        <v>0</v>
      </c>
    </row>
    <row r="17" spans="6:14" s="8" customFormat="1" ht="15" customHeight="1">
      <c r="F17" s="24" t="s">
        <v>15</v>
      </c>
      <c r="L17" s="226">
        <v>0</v>
      </c>
      <c r="M17" s="25"/>
      <c r="N17" s="226">
        <v>0</v>
      </c>
    </row>
    <row r="18" spans="6:14" s="8" customFormat="1" ht="15" customHeight="1">
      <c r="F18" s="24" t="s">
        <v>16</v>
      </c>
      <c r="L18" s="226">
        <v>0</v>
      </c>
      <c r="M18" s="25"/>
      <c r="N18" s="226">
        <v>0</v>
      </c>
    </row>
    <row r="19" spans="4:14" s="8" customFormat="1" ht="15" customHeight="1">
      <c r="D19" s="22" t="s">
        <v>17</v>
      </c>
      <c r="E19" s="8" t="s">
        <v>18</v>
      </c>
      <c r="L19" s="10">
        <v>355.015709321699</v>
      </c>
      <c r="M19" s="11"/>
      <c r="N19" s="10">
        <v>0</v>
      </c>
    </row>
    <row r="20" spans="6:14" s="8" customFormat="1" ht="15" customHeight="1">
      <c r="F20" s="24" t="s">
        <v>15</v>
      </c>
      <c r="L20" s="226">
        <v>0</v>
      </c>
      <c r="M20" s="25"/>
      <c r="N20" s="226">
        <v>0</v>
      </c>
    </row>
    <row r="21" spans="6:14" s="8" customFormat="1" ht="15" customHeight="1">
      <c r="F21" s="24" t="s">
        <v>16</v>
      </c>
      <c r="L21" s="226">
        <v>355.015709321699</v>
      </c>
      <c r="M21" s="25"/>
      <c r="N21" s="226">
        <v>0</v>
      </c>
    </row>
    <row r="22" spans="6:14" s="8" customFormat="1" ht="7.5" customHeight="1">
      <c r="F22" s="24"/>
      <c r="L22" s="226"/>
      <c r="M22" s="25"/>
      <c r="N22" s="226"/>
    </row>
    <row r="23" spans="4:14" s="8" customFormat="1" ht="12">
      <c r="D23" s="8" t="s">
        <v>19</v>
      </c>
      <c r="L23" s="402">
        <v>3970.501038135889</v>
      </c>
      <c r="M23" s="19"/>
      <c r="N23" s="17">
        <v>2896.530049061842</v>
      </c>
    </row>
    <row r="24" spans="4:14" s="8" customFormat="1" ht="15" customHeight="1">
      <c r="D24" s="22" t="s">
        <v>11</v>
      </c>
      <c r="E24" s="23" t="s">
        <v>12</v>
      </c>
      <c r="L24" s="10">
        <v>3384.7114514347472</v>
      </c>
      <c r="M24" s="11"/>
      <c r="N24" s="10">
        <v>2896.530049061842</v>
      </c>
    </row>
    <row r="25" spans="4:14" s="8" customFormat="1" ht="15" customHeight="1">
      <c r="D25" s="22" t="s">
        <v>13</v>
      </c>
      <c r="E25" s="8" t="s">
        <v>14</v>
      </c>
      <c r="L25" s="10">
        <v>0</v>
      </c>
      <c r="M25" s="11"/>
      <c r="N25" s="10">
        <v>0</v>
      </c>
    </row>
    <row r="26" spans="6:14" s="8" customFormat="1" ht="15" customHeight="1">
      <c r="F26" s="24" t="s">
        <v>15</v>
      </c>
      <c r="L26" s="226">
        <v>0</v>
      </c>
      <c r="M26" s="25"/>
      <c r="N26" s="226">
        <v>0</v>
      </c>
    </row>
    <row r="27" spans="6:14" s="8" customFormat="1" ht="15" customHeight="1">
      <c r="F27" s="24" t="s">
        <v>16</v>
      </c>
      <c r="L27" s="226">
        <v>0</v>
      </c>
      <c r="M27" s="25"/>
      <c r="N27" s="226">
        <v>0</v>
      </c>
    </row>
    <row r="28" spans="4:14" s="8" customFormat="1" ht="15" customHeight="1">
      <c r="D28" s="22" t="s">
        <v>17</v>
      </c>
      <c r="E28" s="8" t="s">
        <v>18</v>
      </c>
      <c r="L28" s="10">
        <v>585.789586701142</v>
      </c>
      <c r="M28" s="11"/>
      <c r="N28" s="10">
        <v>0</v>
      </c>
    </row>
    <row r="29" spans="6:14" s="8" customFormat="1" ht="15" customHeight="1">
      <c r="F29" s="24" t="s">
        <v>15</v>
      </c>
      <c r="L29" s="226">
        <v>0</v>
      </c>
      <c r="M29" s="25"/>
      <c r="N29" s="226">
        <v>0</v>
      </c>
    </row>
    <row r="30" spans="6:14" s="8" customFormat="1" ht="15" customHeight="1">
      <c r="F30" s="24" t="s">
        <v>16</v>
      </c>
      <c r="L30" s="226">
        <v>585.789586701142</v>
      </c>
      <c r="M30" s="25"/>
      <c r="N30" s="226">
        <v>0</v>
      </c>
    </row>
    <row r="31" spans="12:14" s="8" customFormat="1" ht="12">
      <c r="L31" s="17"/>
      <c r="M31" s="11"/>
      <c r="N31" s="17"/>
    </row>
    <row r="32" spans="3:14" s="8" customFormat="1" ht="15" customHeight="1">
      <c r="C32" s="8" t="s">
        <v>20</v>
      </c>
      <c r="D32" s="8" t="s">
        <v>80</v>
      </c>
      <c r="F32" s="24"/>
      <c r="L32" s="17">
        <f>UK_Gov_FCD_Central_Banks+UK_Gov_FCD_HQ_In+UK_Gov_FCD_HQ_Out</f>
        <v>312.32402543825623</v>
      </c>
      <c r="M32" s="19"/>
      <c r="N32" s="17">
        <f>BoE_FCD_Central_Banks+BoE_FCD_HQ_In+BoE_FCD_HQ_Out</f>
        <v>368.25781060622364</v>
      </c>
    </row>
    <row r="33" spans="1:14" ht="7.5" customHeight="1">
      <c r="A33" s="8"/>
      <c r="L33" s="17"/>
      <c r="N33" s="17"/>
    </row>
    <row r="34" spans="1:14" ht="12">
      <c r="A34" s="8"/>
      <c r="D34" s="22" t="s">
        <v>11</v>
      </c>
      <c r="E34" s="8" t="s">
        <v>21</v>
      </c>
      <c r="L34" s="10">
        <v>215.05603339558806</v>
      </c>
      <c r="N34" s="10">
        <v>25.228115033300714</v>
      </c>
    </row>
    <row r="35" spans="1:14" ht="12">
      <c r="A35" s="8"/>
      <c r="D35" s="22" t="s">
        <v>13</v>
      </c>
      <c r="E35" s="8" t="s">
        <v>22</v>
      </c>
      <c r="L35" s="10">
        <v>89.7521605959169</v>
      </c>
      <c r="N35" s="10">
        <v>339.41805625829943</v>
      </c>
    </row>
    <row r="36" spans="1:14" ht="15.75" customHeight="1">
      <c r="A36" s="8"/>
      <c r="F36" s="24" t="s">
        <v>15</v>
      </c>
      <c r="L36" s="228">
        <v>89.75034359591692</v>
      </c>
      <c r="N36" s="228">
        <v>339.41805625829943</v>
      </c>
    </row>
    <row r="37" spans="1:14" ht="12">
      <c r="A37" s="8"/>
      <c r="F37" s="24" t="s">
        <v>16</v>
      </c>
      <c r="L37" s="228">
        <v>0.001817</v>
      </c>
      <c r="N37" s="228">
        <v>0</v>
      </c>
    </row>
    <row r="38" spans="1:14" ht="12">
      <c r="A38" s="8"/>
      <c r="D38" s="22" t="s">
        <v>17</v>
      </c>
      <c r="E38" s="8" t="s">
        <v>23</v>
      </c>
      <c r="L38" s="10">
        <v>7.515831446751282</v>
      </c>
      <c r="N38" s="10">
        <v>3.6116393146235097</v>
      </c>
    </row>
    <row r="39" spans="1:14" ht="12">
      <c r="A39" s="8"/>
      <c r="F39" s="24" t="s">
        <v>15</v>
      </c>
      <c r="L39" s="228">
        <v>0.5069513738002676</v>
      </c>
      <c r="N39" s="228">
        <v>0</v>
      </c>
    </row>
    <row r="40" spans="1:14" ht="12">
      <c r="A40" s="8"/>
      <c r="F40" s="24" t="s">
        <v>16</v>
      </c>
      <c r="L40" s="228">
        <v>7.008880072951015</v>
      </c>
      <c r="N40" s="228">
        <v>3.6116393146235097</v>
      </c>
    </row>
    <row r="41" spans="1:14" ht="7.5" customHeight="1">
      <c r="A41" s="8"/>
      <c r="L41" s="228"/>
      <c r="N41" s="228"/>
    </row>
    <row r="42" spans="1:13" ht="12">
      <c r="A42" s="8"/>
      <c r="D42" s="22"/>
      <c r="M42" s="49"/>
    </row>
    <row r="43" spans="1:14" ht="7.5" customHeight="1">
      <c r="A43" s="8"/>
      <c r="L43" s="17"/>
      <c r="N43" s="17"/>
    </row>
    <row r="44" spans="1:16" ht="12.75">
      <c r="A44" s="8"/>
      <c r="B44" s="7">
        <v>2</v>
      </c>
      <c r="C44" s="21" t="s">
        <v>24</v>
      </c>
      <c r="L44" s="403">
        <v>4236.321655201847</v>
      </c>
      <c r="N44" s="222">
        <v>0</v>
      </c>
      <c r="P44" s="230"/>
    </row>
    <row r="46" spans="1:16" ht="12.75">
      <c r="A46" s="8"/>
      <c r="B46" s="7">
        <v>3</v>
      </c>
      <c r="C46" s="21" t="s">
        <v>25</v>
      </c>
      <c r="L46" s="222">
        <v>13413.970678888758</v>
      </c>
      <c r="N46" s="222">
        <v>0</v>
      </c>
      <c r="P46" s="230"/>
    </row>
    <row r="47" spans="1:16" ht="12.75">
      <c r="A47" s="8"/>
      <c r="C47" s="21"/>
      <c r="P47" s="230"/>
    </row>
    <row r="48" spans="1:16" ht="12.75">
      <c r="A48" s="8"/>
      <c r="B48" s="7">
        <v>4</v>
      </c>
      <c r="C48" s="21" t="s">
        <v>26</v>
      </c>
      <c r="H48" s="14"/>
      <c r="I48" s="8" t="s">
        <v>27</v>
      </c>
      <c r="L48" s="222">
        <v>10951.599771000998</v>
      </c>
      <c r="N48" s="222">
        <v>0</v>
      </c>
      <c r="P48" s="230"/>
    </row>
    <row r="49" spans="2:16" s="8" customFormat="1" ht="12.75">
      <c r="B49" s="7"/>
      <c r="C49" s="311"/>
      <c r="H49" s="14"/>
      <c r="I49" s="8" t="s">
        <v>28</v>
      </c>
      <c r="L49" s="231">
        <v>9976042.215</v>
      </c>
      <c r="M49" s="11"/>
      <c r="N49" s="231">
        <v>0</v>
      </c>
      <c r="O49" s="13"/>
      <c r="P49" s="232"/>
    </row>
    <row r="50" spans="2:15" s="8" customFormat="1" ht="12.75">
      <c r="B50" s="7"/>
      <c r="C50" s="311"/>
      <c r="L50" s="10"/>
      <c r="M50" s="11"/>
      <c r="N50" s="10"/>
      <c r="O50" s="13"/>
    </row>
    <row r="51" spans="2:16" s="8" customFormat="1" ht="12.75">
      <c r="B51" s="7">
        <v>5</v>
      </c>
      <c r="C51" s="21" t="s">
        <v>109</v>
      </c>
      <c r="G51" s="14"/>
      <c r="L51" s="222">
        <v>10115.289961070237</v>
      </c>
      <c r="M51" s="11"/>
      <c r="N51" s="222">
        <v>17907.636804542064</v>
      </c>
      <c r="O51" s="13"/>
      <c r="P51" s="26"/>
    </row>
    <row r="52" spans="2:15" s="8" customFormat="1" ht="7.5" customHeight="1">
      <c r="B52" s="7"/>
      <c r="C52" s="15"/>
      <c r="G52" s="14"/>
      <c r="L52" s="17"/>
      <c r="M52" s="11"/>
      <c r="N52" s="17"/>
      <c r="O52" s="13"/>
    </row>
    <row r="53" spans="2:16" s="8" customFormat="1" ht="15.75" customHeight="1">
      <c r="B53" s="7"/>
      <c r="C53" s="15"/>
      <c r="E53" s="27" t="s">
        <v>29</v>
      </c>
      <c r="F53" s="8" t="s">
        <v>82</v>
      </c>
      <c r="G53" s="14"/>
      <c r="L53" s="28">
        <v>0</v>
      </c>
      <c r="M53" s="11"/>
      <c r="N53" s="28">
        <v>0</v>
      </c>
      <c r="O53" s="13"/>
      <c r="P53" s="232"/>
    </row>
    <row r="54" spans="2:16" s="8" customFormat="1" ht="15.75" customHeight="1">
      <c r="B54" s="7"/>
      <c r="C54" s="15"/>
      <c r="F54" s="8" t="s">
        <v>157</v>
      </c>
      <c r="G54" s="14"/>
      <c r="L54" s="10">
        <v>3800.5695605067904</v>
      </c>
      <c r="M54" s="11"/>
      <c r="N54" s="10">
        <v>961.099218767266</v>
      </c>
      <c r="O54" s="13"/>
      <c r="P54" s="232"/>
    </row>
    <row r="55" spans="2:16" s="8" customFormat="1" ht="15.75" customHeight="1">
      <c r="B55" s="7"/>
      <c r="C55" s="15"/>
      <c r="G55" s="14" t="s">
        <v>30</v>
      </c>
      <c r="L55" s="226">
        <v>3717.2143164096797</v>
      </c>
      <c r="M55" s="25"/>
      <c r="N55" s="226">
        <v>740.5751600419879</v>
      </c>
      <c r="O55" s="13"/>
      <c r="P55" s="232"/>
    </row>
    <row r="56" spans="2:15" s="8" customFormat="1" ht="15.75" customHeight="1">
      <c r="B56" s="7"/>
      <c r="C56" s="15"/>
      <c r="F56" s="8" t="s">
        <v>31</v>
      </c>
      <c r="G56" s="14"/>
      <c r="L56" s="10">
        <v>6314.720400563445</v>
      </c>
      <c r="M56" s="11"/>
      <c r="N56" s="10">
        <v>16946.5375857748</v>
      </c>
      <c r="O56" s="13"/>
    </row>
    <row r="57" spans="7:16" s="29" customFormat="1" ht="15.75" customHeight="1">
      <c r="G57" s="14" t="s">
        <v>30</v>
      </c>
      <c r="L57" s="226">
        <v>2246.3290417678018</v>
      </c>
      <c r="M57" s="30"/>
      <c r="N57" s="226">
        <v>7183.371652872883</v>
      </c>
      <c r="O57" s="313"/>
      <c r="P57" s="311"/>
    </row>
    <row r="58" spans="2:15" s="8" customFormat="1" ht="9" customHeight="1">
      <c r="B58" s="7"/>
      <c r="L58" s="10"/>
      <c r="M58" s="11"/>
      <c r="N58" s="10"/>
      <c r="O58" s="13"/>
    </row>
    <row r="59" spans="2:15" s="8" customFormat="1" ht="54.75" customHeight="1">
      <c r="B59" s="2" t="s">
        <v>32</v>
      </c>
      <c r="C59" s="1" t="s">
        <v>33</v>
      </c>
      <c r="L59" s="17">
        <v>67.87258384001804</v>
      </c>
      <c r="M59" s="19"/>
      <c r="N59" s="17">
        <v>0</v>
      </c>
      <c r="O59" s="13"/>
    </row>
    <row r="60" spans="2:15" s="8" customFormat="1" ht="12">
      <c r="B60" s="7"/>
      <c r="E60" s="27" t="s">
        <v>29</v>
      </c>
      <c r="G60" s="102" t="s">
        <v>105</v>
      </c>
      <c r="H60" s="102"/>
      <c r="I60" s="102"/>
      <c r="J60" s="102"/>
      <c r="K60" s="102"/>
      <c r="L60" s="238">
        <v>0</v>
      </c>
      <c r="M60" s="103"/>
      <c r="N60" s="238">
        <v>0</v>
      </c>
      <c r="O60" s="13"/>
    </row>
    <row r="61" spans="2:15" s="8" customFormat="1" ht="12">
      <c r="B61" s="7"/>
      <c r="G61" s="102" t="s">
        <v>75</v>
      </c>
      <c r="H61" s="102"/>
      <c r="I61" s="102"/>
      <c r="J61" s="102"/>
      <c r="K61" s="102"/>
      <c r="L61" s="238">
        <v>67.87258384001804</v>
      </c>
      <c r="M61" s="103"/>
      <c r="N61" s="238">
        <v>0</v>
      </c>
      <c r="O61" s="13"/>
    </row>
    <row r="62" spans="2:15" s="8" customFormat="1" ht="12">
      <c r="B62" s="7"/>
      <c r="G62" s="102" t="s">
        <v>180</v>
      </c>
      <c r="H62" s="102"/>
      <c r="I62" s="102"/>
      <c r="J62" s="102"/>
      <c r="K62" s="102"/>
      <c r="L62" s="238">
        <v>0</v>
      </c>
      <c r="M62" s="238"/>
      <c r="N62" s="238">
        <v>0</v>
      </c>
      <c r="O62" s="13"/>
    </row>
    <row r="63" spans="2:15" s="8" customFormat="1" ht="12">
      <c r="B63" s="7"/>
      <c r="G63" s="102"/>
      <c r="H63" s="102"/>
      <c r="I63" s="102"/>
      <c r="J63" s="102"/>
      <c r="K63" s="102"/>
      <c r="L63" s="238"/>
      <c r="M63" s="238"/>
      <c r="N63" s="104"/>
      <c r="O63" s="13"/>
    </row>
    <row r="64" spans="2:15" s="8" customFormat="1" ht="12">
      <c r="B64" s="7"/>
      <c r="G64" s="102"/>
      <c r="H64" s="102"/>
      <c r="I64" s="102"/>
      <c r="J64" s="102"/>
      <c r="K64" s="102"/>
      <c r="L64" s="238"/>
      <c r="M64" s="238"/>
      <c r="N64" s="104"/>
      <c r="O64" s="13"/>
    </row>
    <row r="65" spans="7:15" ht="12.75">
      <c r="G65" s="102"/>
      <c r="H65" s="102"/>
      <c r="I65" s="102"/>
      <c r="J65" s="102"/>
      <c r="K65" s="102"/>
      <c r="L65" s="238"/>
      <c r="M65" s="238"/>
      <c r="N65" s="104"/>
      <c r="O65" s="8"/>
    </row>
    <row r="66" spans="7:15" ht="12.75">
      <c r="G66" s="102"/>
      <c r="H66" s="102"/>
      <c r="I66" s="102"/>
      <c r="J66" s="102"/>
      <c r="K66" s="102"/>
      <c r="L66" s="238"/>
      <c r="M66" s="238"/>
      <c r="N66" s="104"/>
      <c r="O66" s="8"/>
    </row>
    <row r="67" spans="7:15" ht="12.75">
      <c r="G67" s="102"/>
      <c r="H67" s="102"/>
      <c r="I67" s="102"/>
      <c r="J67" s="102"/>
      <c r="K67" s="102"/>
      <c r="L67" s="238"/>
      <c r="M67" s="238"/>
      <c r="N67" s="104"/>
      <c r="O67" s="8"/>
    </row>
    <row r="68" spans="1:15" ht="12.75">
      <c r="A68" s="18" t="s">
        <v>76</v>
      </c>
      <c r="N68" s="50" t="s">
        <v>1</v>
      </c>
      <c r="O68" s="8"/>
    </row>
    <row r="70" spans="1:15" ht="12.75">
      <c r="A70" s="14"/>
      <c r="C70" s="94" t="str">
        <f>C3</f>
        <v>as at end</v>
      </c>
      <c r="D70" s="93">
        <v>42216</v>
      </c>
      <c r="L70" s="211" t="s">
        <v>2</v>
      </c>
      <c r="M70" s="16"/>
      <c r="N70" s="211" t="s">
        <v>3</v>
      </c>
      <c r="O70" s="8"/>
    </row>
    <row r="72" spans="2:15" ht="12.75">
      <c r="B72" s="31">
        <v>1</v>
      </c>
      <c r="C72" s="21" t="s">
        <v>34</v>
      </c>
      <c r="I72" s="15" t="s">
        <v>35</v>
      </c>
      <c r="J72" s="13"/>
      <c r="K72" s="13"/>
      <c r="L72" s="222">
        <v>0</v>
      </c>
      <c r="M72" s="32"/>
      <c r="N72" s="222">
        <v>-14535.97984157043</v>
      </c>
      <c r="O72" s="8"/>
    </row>
    <row r="73" spans="3:15" ht="12.75">
      <c r="C73" s="15"/>
      <c r="D73" s="14"/>
      <c r="I73" s="13"/>
      <c r="M73" s="32"/>
      <c r="O73" s="8"/>
    </row>
    <row r="74" spans="9:15" ht="12.75">
      <c r="I74" s="8" t="s">
        <v>29</v>
      </c>
      <c r="J74" s="33" t="s">
        <v>36</v>
      </c>
      <c r="K74" s="33"/>
      <c r="L74" s="10">
        <v>0</v>
      </c>
      <c r="M74" s="32"/>
      <c r="N74" s="10">
        <v>-5126.121906814374</v>
      </c>
      <c r="O74" s="8"/>
    </row>
    <row r="75" spans="9:15" ht="12.75">
      <c r="I75" s="13"/>
      <c r="J75" s="34" t="s">
        <v>37</v>
      </c>
      <c r="K75" s="34"/>
      <c r="L75" s="10">
        <v>0</v>
      </c>
      <c r="M75" s="32"/>
      <c r="N75" s="10">
        <v>-5482.053379196057</v>
      </c>
      <c r="O75" s="8"/>
    </row>
    <row r="76" spans="9:15" ht="12.75">
      <c r="I76" s="13"/>
      <c r="J76" s="33" t="s">
        <v>38</v>
      </c>
      <c r="K76" s="33"/>
      <c r="L76" s="10">
        <v>0</v>
      </c>
      <c r="M76" s="32"/>
      <c r="N76" s="10">
        <v>-3927.80455556</v>
      </c>
      <c r="O76" s="8"/>
    </row>
    <row r="77" spans="12:15" ht="12.75" customHeight="1">
      <c r="L77" s="28"/>
      <c r="M77" s="32"/>
      <c r="N77" s="28"/>
      <c r="O77" s="8"/>
    </row>
    <row r="78" spans="2:15" ht="12.75">
      <c r="B78" s="31">
        <v>2</v>
      </c>
      <c r="C78" s="21" t="s">
        <v>39</v>
      </c>
      <c r="I78" s="13"/>
      <c r="J78" s="13"/>
      <c r="K78" s="13"/>
      <c r="M78" s="32"/>
      <c r="O78" s="8"/>
    </row>
    <row r="79" spans="2:15" ht="12.75">
      <c r="B79" s="31"/>
      <c r="C79" s="21" t="s">
        <v>40</v>
      </c>
      <c r="I79" s="13"/>
      <c r="J79" s="13"/>
      <c r="K79" s="13"/>
      <c r="L79" s="222">
        <v>-14057.41584841777</v>
      </c>
      <c r="M79" s="32"/>
      <c r="N79" s="222">
        <v>-7470.29059056653</v>
      </c>
      <c r="O79" s="8"/>
    </row>
    <row r="80" spans="2:15" ht="12.75" customHeight="1">
      <c r="B80" s="31"/>
      <c r="C80" s="21" t="s">
        <v>41</v>
      </c>
      <c r="D80" s="14"/>
      <c r="I80" s="13"/>
      <c r="J80" s="13"/>
      <c r="K80" s="13"/>
      <c r="M80" s="32"/>
      <c r="O80" s="8"/>
    </row>
    <row r="81" spans="2:14" s="8" customFormat="1" ht="12.75">
      <c r="B81" s="7"/>
      <c r="C81" s="8" t="s">
        <v>8</v>
      </c>
      <c r="D81" s="8" t="s">
        <v>42</v>
      </c>
      <c r="I81" s="15" t="s">
        <v>35</v>
      </c>
      <c r="J81" s="13"/>
      <c r="K81" s="13"/>
      <c r="L81" s="222">
        <v>-19423.911298278937</v>
      </c>
      <c r="M81" s="35"/>
      <c r="N81" s="222">
        <v>-7873.409857102005</v>
      </c>
    </row>
    <row r="82" spans="2:14" s="8" customFormat="1" ht="9" customHeight="1">
      <c r="B82" s="7"/>
      <c r="I82" s="13"/>
      <c r="L82" s="10"/>
      <c r="M82" s="32"/>
      <c r="N82" s="10"/>
    </row>
    <row r="83" spans="9:14" s="8" customFormat="1" ht="12">
      <c r="I83" s="8" t="s">
        <v>29</v>
      </c>
      <c r="J83" s="33" t="s">
        <v>36</v>
      </c>
      <c r="K83" s="33"/>
      <c r="L83" s="10">
        <v>-719.9981905184959</v>
      </c>
      <c r="M83" s="32"/>
      <c r="N83" s="10">
        <v>-1280.562058789061</v>
      </c>
    </row>
    <row r="84" spans="9:14" s="8" customFormat="1" ht="12">
      <c r="I84" s="13"/>
      <c r="J84" s="34" t="s">
        <v>37</v>
      </c>
      <c r="K84" s="34"/>
      <c r="L84" s="10">
        <v>-9283.272136755168</v>
      </c>
      <c r="M84" s="32"/>
      <c r="N84" s="10">
        <v>-2338.2306991420087</v>
      </c>
    </row>
    <row r="85" spans="9:14" s="8" customFormat="1" ht="12">
      <c r="I85" s="13"/>
      <c r="J85" s="33" t="s">
        <v>38</v>
      </c>
      <c r="K85" s="33"/>
      <c r="L85" s="10">
        <v>-9420.640971005276</v>
      </c>
      <c r="M85" s="32"/>
      <c r="N85" s="10">
        <v>-4254.617099170935</v>
      </c>
    </row>
    <row r="86" spans="9:14" s="8" customFormat="1" ht="13.5" customHeight="1">
      <c r="I86" s="13"/>
      <c r="J86" s="33"/>
      <c r="K86" s="33"/>
      <c r="L86" s="10"/>
      <c r="M86" s="32"/>
      <c r="N86" s="10"/>
    </row>
    <row r="87" spans="3:14" s="8" customFormat="1" ht="12.75">
      <c r="C87" s="8" t="s">
        <v>20</v>
      </c>
      <c r="D87" s="8" t="s">
        <v>43</v>
      </c>
      <c r="I87" s="15" t="s">
        <v>44</v>
      </c>
      <c r="J87" s="13"/>
      <c r="K87" s="13"/>
      <c r="L87" s="222">
        <v>5366.495449861168</v>
      </c>
      <c r="M87" s="32"/>
      <c r="N87" s="222">
        <v>403.119266535475</v>
      </c>
    </row>
    <row r="88" spans="9:14" s="8" customFormat="1" ht="9" customHeight="1">
      <c r="I88" s="13"/>
      <c r="L88" s="10"/>
      <c r="M88" s="32"/>
      <c r="N88" s="10"/>
    </row>
    <row r="89" spans="9:14" s="8" customFormat="1" ht="12">
      <c r="I89" s="8" t="s">
        <v>29</v>
      </c>
      <c r="J89" s="33" t="s">
        <v>36</v>
      </c>
      <c r="K89" s="33"/>
      <c r="L89" s="10">
        <v>715.1520883423</v>
      </c>
      <c r="M89" s="32"/>
      <c r="N89" s="10">
        <v>382.242466535475</v>
      </c>
    </row>
    <row r="90" spans="9:14" s="8" customFormat="1" ht="12">
      <c r="I90" s="13"/>
      <c r="J90" s="34" t="s">
        <v>37</v>
      </c>
      <c r="K90" s="34"/>
      <c r="L90" s="10">
        <v>930.1084893144999</v>
      </c>
      <c r="M90" s="32"/>
      <c r="N90" s="10">
        <v>20.8768</v>
      </c>
    </row>
    <row r="91" spans="9:14" s="8" customFormat="1" ht="12">
      <c r="I91" s="13"/>
      <c r="J91" s="33" t="s">
        <v>38</v>
      </c>
      <c r="K91" s="33"/>
      <c r="L91" s="10">
        <v>3721.234872204368</v>
      </c>
      <c r="M91" s="32"/>
      <c r="N91" s="10">
        <v>0</v>
      </c>
    </row>
    <row r="92" spans="9:14" s="8" customFormat="1" ht="12" customHeight="1">
      <c r="I92" s="13"/>
      <c r="J92" s="13"/>
      <c r="K92" s="13"/>
      <c r="L92" s="10"/>
      <c r="M92" s="32"/>
      <c r="N92" s="10"/>
    </row>
    <row r="93" spans="2:14" s="8" customFormat="1" ht="12.75">
      <c r="B93" s="31">
        <v>3</v>
      </c>
      <c r="C93" s="21" t="s">
        <v>121</v>
      </c>
      <c r="L93" s="222">
        <v>-4420.780741021942</v>
      </c>
      <c r="M93" s="35"/>
      <c r="N93" s="222">
        <v>-316.264908</v>
      </c>
    </row>
    <row r="94" spans="3:14" s="8" customFormat="1" ht="35.25" customHeight="1">
      <c r="C94" s="8" t="s">
        <v>122</v>
      </c>
      <c r="I94" s="15" t="s">
        <v>44</v>
      </c>
      <c r="J94" s="13"/>
      <c r="K94" s="13"/>
      <c r="L94" s="17">
        <v>-10877.825077904714</v>
      </c>
      <c r="M94" s="48"/>
      <c r="N94" s="17">
        <v>0</v>
      </c>
    </row>
    <row r="95" spans="9:14" s="8" customFormat="1" ht="18.75" customHeight="1">
      <c r="I95" s="8" t="s">
        <v>29</v>
      </c>
      <c r="J95" s="33" t="s">
        <v>36</v>
      </c>
      <c r="L95" s="10">
        <v>-6961.697354655932</v>
      </c>
      <c r="M95" s="11"/>
      <c r="N95" s="10">
        <v>0</v>
      </c>
    </row>
    <row r="96" spans="10:14" s="8" customFormat="1" ht="12">
      <c r="J96" s="34" t="s">
        <v>37</v>
      </c>
      <c r="L96" s="10">
        <v>-1377.888537987087</v>
      </c>
      <c r="M96" s="11"/>
      <c r="N96" s="10">
        <v>0</v>
      </c>
    </row>
    <row r="97" spans="1:14" s="8" customFormat="1" ht="12.75">
      <c r="A97" s="1"/>
      <c r="J97" s="33" t="s">
        <v>38</v>
      </c>
      <c r="L97" s="10">
        <v>-2538.2391852616947</v>
      </c>
      <c r="M97" s="11"/>
      <c r="N97" s="10">
        <v>0</v>
      </c>
    </row>
    <row r="98" spans="1:14" s="8" customFormat="1" ht="9" customHeight="1">
      <c r="A98" s="1"/>
      <c r="B98" s="7"/>
      <c r="L98" s="10"/>
      <c r="M98" s="11"/>
      <c r="N98" s="10"/>
    </row>
    <row r="99" spans="1:14" s="8" customFormat="1" ht="12.75">
      <c r="A99" s="1"/>
      <c r="B99" s="7"/>
      <c r="C99" s="8" t="s">
        <v>123</v>
      </c>
      <c r="H99" s="22"/>
      <c r="I99" s="15" t="s">
        <v>44</v>
      </c>
      <c r="J99" s="13"/>
      <c r="K99" s="13"/>
      <c r="L99" s="17">
        <v>6207.677615882772</v>
      </c>
      <c r="M99" s="48"/>
      <c r="N99" s="17">
        <v>0</v>
      </c>
    </row>
    <row r="100" spans="1:14" s="8" customFormat="1" ht="19.5" customHeight="1">
      <c r="A100" s="1"/>
      <c r="I100" s="8" t="s">
        <v>29</v>
      </c>
      <c r="J100" s="33" t="s">
        <v>36</v>
      </c>
      <c r="L100" s="10">
        <v>0</v>
      </c>
      <c r="M100" s="11"/>
      <c r="N100" s="10">
        <v>0</v>
      </c>
    </row>
    <row r="101" spans="1:14" s="8" customFormat="1" ht="12.75">
      <c r="A101" s="1"/>
      <c r="B101" s="7"/>
      <c r="J101" s="34" t="s">
        <v>37</v>
      </c>
      <c r="L101" s="10">
        <v>6207.677615882772</v>
      </c>
      <c r="M101" s="11"/>
      <c r="N101" s="10">
        <v>0</v>
      </c>
    </row>
    <row r="102" spans="1:14" s="8" customFormat="1" ht="12.75">
      <c r="A102" s="36"/>
      <c r="B102" s="13"/>
      <c r="C102" s="13"/>
      <c r="D102" s="13"/>
      <c r="E102" s="13"/>
      <c r="F102" s="13"/>
      <c r="G102" s="13"/>
      <c r="H102" s="13"/>
      <c r="J102" s="33" t="s">
        <v>38</v>
      </c>
      <c r="L102" s="10">
        <v>0</v>
      </c>
      <c r="M102" s="11"/>
      <c r="N102" s="10">
        <v>0</v>
      </c>
    </row>
    <row r="103" spans="1:14" s="8" customFormat="1" ht="12.75">
      <c r="A103" s="36"/>
      <c r="B103" s="13"/>
      <c r="C103" s="13"/>
      <c r="D103" s="13"/>
      <c r="E103" s="13"/>
      <c r="F103" s="13"/>
      <c r="G103" s="13"/>
      <c r="H103" s="13"/>
      <c r="J103" s="33"/>
      <c r="L103" s="10"/>
      <c r="M103" s="11"/>
      <c r="N103" s="10"/>
    </row>
    <row r="104" spans="1:14" s="8" customFormat="1" ht="12.75">
      <c r="A104" s="36"/>
      <c r="B104" s="13"/>
      <c r="C104" s="8" t="s">
        <v>124</v>
      </c>
      <c r="H104" s="8" t="s">
        <v>112</v>
      </c>
      <c r="I104" s="15" t="s">
        <v>44</v>
      </c>
      <c r="J104" s="13"/>
      <c r="K104" s="13"/>
      <c r="L104" s="17">
        <v>-339.801835</v>
      </c>
      <c r="M104" s="48"/>
      <c r="N104" s="17">
        <v>-566.284908</v>
      </c>
    </row>
    <row r="105" spans="1:14" s="8" customFormat="1" ht="12.75">
      <c r="A105" s="36"/>
      <c r="B105" s="13"/>
      <c r="I105" s="8" t="s">
        <v>29</v>
      </c>
      <c r="J105" s="33" t="s">
        <v>36</v>
      </c>
      <c r="L105" s="10">
        <v>-339.801835</v>
      </c>
      <c r="M105" s="11"/>
      <c r="N105" s="10">
        <v>-566.284908</v>
      </c>
    </row>
    <row r="106" spans="1:14" s="8" customFormat="1" ht="12.75">
      <c r="A106" s="36"/>
      <c r="B106" s="13"/>
      <c r="J106" s="34" t="s">
        <v>37</v>
      </c>
      <c r="L106" s="10">
        <v>0</v>
      </c>
      <c r="M106" s="11"/>
      <c r="N106" s="10">
        <v>0</v>
      </c>
    </row>
    <row r="107" spans="1:14" s="8" customFormat="1" ht="12.75">
      <c r="A107" s="36"/>
      <c r="B107" s="13"/>
      <c r="J107" s="33" t="s">
        <v>38</v>
      </c>
      <c r="L107" s="10">
        <v>0</v>
      </c>
      <c r="M107" s="11"/>
      <c r="N107" s="10">
        <v>0</v>
      </c>
    </row>
    <row r="108" spans="1:14" s="8" customFormat="1" ht="12.75">
      <c r="A108" s="36"/>
      <c r="B108" s="13"/>
      <c r="L108" s="10"/>
      <c r="M108" s="11"/>
      <c r="N108" s="10"/>
    </row>
    <row r="109" spans="1:14" s="8" customFormat="1" ht="12.75">
      <c r="A109" s="36"/>
      <c r="B109" s="13"/>
      <c r="C109" s="8" t="s">
        <v>125</v>
      </c>
      <c r="H109" s="22" t="s">
        <v>126</v>
      </c>
      <c r="I109" s="15" t="s">
        <v>44</v>
      </c>
      <c r="J109" s="13"/>
      <c r="K109" s="13"/>
      <c r="L109" s="17">
        <v>589.168556</v>
      </c>
      <c r="M109" s="48"/>
      <c r="N109" s="17">
        <v>250.02</v>
      </c>
    </row>
    <row r="110" spans="1:14" s="8" customFormat="1" ht="12.75">
      <c r="A110" s="36"/>
      <c r="B110" s="13"/>
      <c r="I110" s="8" t="s">
        <v>29</v>
      </c>
      <c r="J110" s="33" t="s">
        <v>36</v>
      </c>
      <c r="L110" s="10">
        <v>589.168556</v>
      </c>
      <c r="M110" s="11"/>
      <c r="N110" s="10">
        <v>250.02</v>
      </c>
    </row>
    <row r="111" spans="1:14" s="8" customFormat="1" ht="12.75">
      <c r="A111" s="36"/>
      <c r="B111" s="13"/>
      <c r="J111" s="34" t="s">
        <v>37</v>
      </c>
      <c r="L111" s="10">
        <v>0</v>
      </c>
      <c r="M111" s="11"/>
      <c r="N111" s="10">
        <v>0</v>
      </c>
    </row>
    <row r="112" spans="1:14" s="8" customFormat="1" ht="12.75">
      <c r="A112" s="36"/>
      <c r="B112" s="13"/>
      <c r="C112" s="13"/>
      <c r="D112" s="13"/>
      <c r="E112" s="13"/>
      <c r="F112" s="13"/>
      <c r="G112" s="13"/>
      <c r="H112" s="13"/>
      <c r="J112" s="33" t="s">
        <v>38</v>
      </c>
      <c r="L112" s="10">
        <v>0</v>
      </c>
      <c r="M112" s="11"/>
      <c r="N112" s="10">
        <v>0</v>
      </c>
    </row>
    <row r="113" spans="2:15" ht="42" customHeight="1">
      <c r="B113" s="18" t="s">
        <v>45</v>
      </c>
      <c r="L113" s="17">
        <v>-18478.19658943971</v>
      </c>
      <c r="M113" s="48"/>
      <c r="N113" s="17">
        <v>-22322.53534013696</v>
      </c>
      <c r="O113" s="8"/>
    </row>
    <row r="114" spans="2:15" ht="12.75">
      <c r="B114" s="18"/>
      <c r="L114" s="222"/>
      <c r="M114" s="37"/>
      <c r="N114" s="222"/>
      <c r="O114" s="8"/>
    </row>
    <row r="115" spans="2:15" ht="12.75">
      <c r="B115" s="1"/>
      <c r="O115" s="8"/>
    </row>
    <row r="116" spans="2:15" ht="12.75">
      <c r="B116" s="8"/>
      <c r="O116" s="8"/>
    </row>
    <row r="117" spans="2:15" ht="17.25" customHeight="1">
      <c r="B117" s="8"/>
      <c r="O117" s="8"/>
    </row>
    <row r="118" spans="1:15" ht="12.75">
      <c r="A118" s="18" t="s">
        <v>78</v>
      </c>
      <c r="B118" s="8"/>
      <c r="O118" s="8"/>
    </row>
    <row r="120" spans="1:15" ht="12.75">
      <c r="A120" s="14"/>
      <c r="B120" s="14"/>
      <c r="C120" s="94" t="str">
        <f>C3</f>
        <v>as at end</v>
      </c>
      <c r="D120" s="93">
        <v>42216</v>
      </c>
      <c r="I120" s="51" t="str">
        <f>J2</f>
        <v>US$ millions</v>
      </c>
      <c r="L120" s="211" t="s">
        <v>2</v>
      </c>
      <c r="M120" s="16"/>
      <c r="N120" s="211" t="s">
        <v>3</v>
      </c>
      <c r="O120" s="8"/>
    </row>
    <row r="121" spans="9:15" ht="12.75">
      <c r="I121" s="15"/>
      <c r="J121" s="15"/>
      <c r="K121" s="15"/>
      <c r="L121" s="11"/>
      <c r="N121" s="11"/>
      <c r="O121" s="8"/>
    </row>
    <row r="122" spans="2:15" ht="12.75">
      <c r="B122" s="31">
        <v>1</v>
      </c>
      <c r="C122" s="38" t="s">
        <v>46</v>
      </c>
      <c r="I122" s="13"/>
      <c r="J122" s="13"/>
      <c r="K122" s="13"/>
      <c r="L122" s="222">
        <v>0</v>
      </c>
      <c r="N122" s="222">
        <v>0</v>
      </c>
      <c r="O122" s="8"/>
    </row>
    <row r="123" spans="9:15" ht="12.75">
      <c r="I123" s="13"/>
      <c r="J123" s="13"/>
      <c r="K123" s="13"/>
      <c r="M123" s="32"/>
      <c r="O123" s="8"/>
    </row>
    <row r="124" spans="3:15" ht="12.75">
      <c r="C124" s="8" t="s">
        <v>8</v>
      </c>
      <c r="D124" s="8" t="s">
        <v>47</v>
      </c>
      <c r="I124" s="13"/>
      <c r="J124" s="13"/>
      <c r="K124" s="13"/>
      <c r="L124" s="12">
        <v>0</v>
      </c>
      <c r="M124" s="39"/>
      <c r="N124" s="12">
        <v>0</v>
      </c>
      <c r="O124" s="8"/>
    </row>
    <row r="125" spans="3:15" ht="12.75">
      <c r="C125" s="8" t="s">
        <v>20</v>
      </c>
      <c r="D125" s="8" t="s">
        <v>48</v>
      </c>
      <c r="I125" s="253"/>
      <c r="J125" s="13"/>
      <c r="K125" s="13"/>
      <c r="L125" s="12">
        <v>0</v>
      </c>
      <c r="M125" s="39"/>
      <c r="N125" s="12">
        <v>0</v>
      </c>
      <c r="O125" s="8"/>
    </row>
    <row r="126" spans="9:15" ht="12.75">
      <c r="I126" s="13"/>
      <c r="J126" s="13"/>
      <c r="K126" s="13"/>
      <c r="M126" s="32"/>
      <c r="O126" s="8"/>
    </row>
    <row r="127" spans="9:15" ht="12.75">
      <c r="I127" s="13"/>
      <c r="J127" s="13"/>
      <c r="K127" s="13"/>
      <c r="M127" s="32"/>
      <c r="O127" s="8"/>
    </row>
    <row r="128" spans="2:15" ht="12.75">
      <c r="B128" s="31">
        <v>2</v>
      </c>
      <c r="C128" s="21" t="s">
        <v>49</v>
      </c>
      <c r="I128" s="13"/>
      <c r="J128" s="13"/>
      <c r="K128" s="13"/>
      <c r="L128" s="222">
        <v>0</v>
      </c>
      <c r="M128" s="48"/>
      <c r="N128" s="222">
        <v>0</v>
      </c>
      <c r="O128" s="8"/>
    </row>
    <row r="129" spans="2:13" ht="12.75">
      <c r="B129" s="31"/>
      <c r="C129" s="21" t="s">
        <v>41</v>
      </c>
      <c r="G129" s="14"/>
      <c r="I129" s="13"/>
      <c r="J129" s="13"/>
      <c r="K129" s="13"/>
      <c r="M129" s="32"/>
    </row>
    <row r="130" spans="9:16" ht="12.75">
      <c r="I130" s="13"/>
      <c r="J130" s="13"/>
      <c r="K130" s="13"/>
      <c r="M130" s="32"/>
      <c r="P130" s="22"/>
    </row>
    <row r="131" spans="2:16" ht="12.75">
      <c r="B131" s="31">
        <v>3</v>
      </c>
      <c r="C131" s="21" t="s">
        <v>50</v>
      </c>
      <c r="J131" s="253" t="s">
        <v>51</v>
      </c>
      <c r="K131" s="253"/>
      <c r="L131" s="222">
        <v>0</v>
      </c>
      <c r="M131" s="32"/>
      <c r="N131" s="222">
        <v>0</v>
      </c>
      <c r="P131" s="232"/>
    </row>
    <row r="132" spans="1:17" s="311" customFormat="1" ht="15">
      <c r="A132" s="3"/>
      <c r="E132" s="40"/>
      <c r="J132" s="255"/>
      <c r="K132" s="255"/>
      <c r="L132" s="10"/>
      <c r="M132" s="314"/>
      <c r="N132" s="10"/>
      <c r="O132" s="313"/>
      <c r="P132" s="8"/>
      <c r="Q132" s="8"/>
    </row>
    <row r="133" spans="3:14" ht="12.75">
      <c r="C133" s="8" t="s">
        <v>8</v>
      </c>
      <c r="D133" s="8" t="s">
        <v>52</v>
      </c>
      <c r="J133" s="253" t="s">
        <v>51</v>
      </c>
      <c r="K133" s="253"/>
      <c r="L133" s="10">
        <v>0</v>
      </c>
      <c r="M133" s="32"/>
      <c r="N133" s="10">
        <v>0</v>
      </c>
    </row>
    <row r="134" spans="3:14" ht="12.75">
      <c r="C134" s="8" t="s">
        <v>20</v>
      </c>
      <c r="D134" s="8" t="s">
        <v>53</v>
      </c>
      <c r="I134" s="13"/>
      <c r="J134" s="13"/>
      <c r="K134" s="13"/>
      <c r="L134" s="10">
        <v>0</v>
      </c>
      <c r="M134" s="32"/>
      <c r="N134" s="10">
        <v>0</v>
      </c>
    </row>
    <row r="135" spans="3:14" ht="12.75">
      <c r="C135" s="8" t="s">
        <v>54</v>
      </c>
      <c r="D135" s="8" t="s">
        <v>55</v>
      </c>
      <c r="I135" s="13"/>
      <c r="J135" s="13"/>
      <c r="K135" s="13"/>
      <c r="L135" s="10">
        <v>0</v>
      </c>
      <c r="M135" s="32"/>
      <c r="N135" s="10">
        <v>0</v>
      </c>
    </row>
    <row r="140" spans="1:14" ht="12.75">
      <c r="A140" s="18" t="s">
        <v>79</v>
      </c>
      <c r="I140" s="52" t="str">
        <f>J2</f>
        <v>US$ millions</v>
      </c>
      <c r="J140" s="29"/>
      <c r="K140" s="29"/>
      <c r="L140" s="211" t="s">
        <v>2</v>
      </c>
      <c r="M140" s="16"/>
      <c r="N140" s="211" t="s">
        <v>3</v>
      </c>
    </row>
    <row r="141" spans="3:4" s="14" customFormat="1" ht="28.5" customHeight="1">
      <c r="C141" s="94" t="str">
        <f>C120</f>
        <v>as at end</v>
      </c>
      <c r="D141" s="93">
        <v>42216</v>
      </c>
    </row>
    <row r="142" spans="3:14" ht="34.5" customHeight="1">
      <c r="C142" s="8" t="s">
        <v>8</v>
      </c>
      <c r="D142" s="8" t="s">
        <v>56</v>
      </c>
      <c r="I142" s="29"/>
      <c r="J142" s="29"/>
      <c r="K142" s="29"/>
      <c r="L142" s="41">
        <v>0</v>
      </c>
      <c r="M142" s="312"/>
      <c r="N142" s="41">
        <v>0</v>
      </c>
    </row>
    <row r="143" spans="4:14" ht="12.75">
      <c r="D143" s="8" t="s">
        <v>41</v>
      </c>
      <c r="I143" s="29"/>
      <c r="J143" s="29"/>
      <c r="K143" s="29"/>
      <c r="L143" s="258"/>
      <c r="M143" s="312"/>
      <c r="N143" s="258"/>
    </row>
    <row r="144" spans="3:14" ht="12.75">
      <c r="C144" s="8" t="s">
        <v>20</v>
      </c>
      <c r="D144" s="8" t="s">
        <v>57</v>
      </c>
      <c r="I144" s="29"/>
      <c r="J144" s="29"/>
      <c r="K144" s="29"/>
      <c r="L144" s="41">
        <v>0</v>
      </c>
      <c r="M144" s="312"/>
      <c r="N144" s="41">
        <v>0</v>
      </c>
    </row>
    <row r="145" spans="9:14" ht="12.75">
      <c r="I145" s="29"/>
      <c r="J145" s="29"/>
      <c r="K145" s="29"/>
      <c r="L145" s="258"/>
      <c r="M145" s="312"/>
      <c r="N145" s="258"/>
    </row>
    <row r="146" spans="3:14" ht="12.75">
      <c r="C146" s="8" t="s">
        <v>54</v>
      </c>
      <c r="D146" s="8" t="s">
        <v>58</v>
      </c>
      <c r="I146" s="29"/>
      <c r="J146" s="29"/>
      <c r="K146" s="29"/>
      <c r="L146" s="41">
        <v>0</v>
      </c>
      <c r="M146" s="312"/>
      <c r="N146" s="41">
        <v>0</v>
      </c>
    </row>
    <row r="147" spans="9:14" ht="12.75">
      <c r="I147" s="29"/>
      <c r="J147" s="29"/>
      <c r="K147" s="29"/>
      <c r="L147" s="258"/>
      <c r="M147" s="312"/>
      <c r="N147" s="258"/>
    </row>
    <row r="148" spans="3:17" ht="12.75">
      <c r="C148" s="8" t="s">
        <v>59</v>
      </c>
      <c r="D148" s="8" t="s">
        <v>60</v>
      </c>
      <c r="I148" s="29"/>
      <c r="J148" s="29"/>
      <c r="K148" s="29"/>
      <c r="L148" s="42">
        <v>10688.520379294001</v>
      </c>
      <c r="M148" s="37"/>
      <c r="N148" s="42">
        <v>0</v>
      </c>
      <c r="O148" s="20"/>
      <c r="P148" s="15"/>
      <c r="Q148" s="15"/>
    </row>
    <row r="149" spans="4:17" ht="12.75">
      <c r="D149" s="8" t="s">
        <v>61</v>
      </c>
      <c r="I149" s="29"/>
      <c r="J149" s="29"/>
      <c r="K149" s="29"/>
      <c r="L149" s="42">
        <v>12716.939016806695</v>
      </c>
      <c r="M149" s="37"/>
      <c r="N149" s="42">
        <v>17357.2830433451</v>
      </c>
      <c r="O149" s="20"/>
      <c r="P149" s="15"/>
      <c r="Q149" s="15"/>
    </row>
    <row r="150" spans="4:14" ht="12.75">
      <c r="D150" s="14"/>
      <c r="I150" s="29"/>
      <c r="J150" s="29"/>
      <c r="K150" s="29"/>
      <c r="L150" s="258"/>
      <c r="M150" s="312"/>
      <c r="N150" s="258"/>
    </row>
    <row r="151" spans="3:14" ht="12.75">
      <c r="C151" s="8" t="s">
        <v>62</v>
      </c>
      <c r="D151" s="8" t="s">
        <v>63</v>
      </c>
      <c r="J151" s="29"/>
      <c r="K151" s="29"/>
      <c r="L151" s="41">
        <v>3923.858518080136</v>
      </c>
      <c r="M151" s="37"/>
      <c r="N151" s="41">
        <v>961.099218767253</v>
      </c>
    </row>
    <row r="152" spans="9:14" ht="12.75">
      <c r="I152" s="8" t="s">
        <v>64</v>
      </c>
      <c r="J152" s="29"/>
      <c r="K152" s="29"/>
      <c r="L152" s="28">
        <v>140.4482123493201</v>
      </c>
      <c r="N152" s="28">
        <v>452.000546979423</v>
      </c>
    </row>
    <row r="153" spans="9:14" ht="12.75">
      <c r="I153" s="8" t="s">
        <v>65</v>
      </c>
      <c r="J153" s="29"/>
      <c r="K153" s="29"/>
      <c r="L153" s="28">
        <v>3531.622269253771</v>
      </c>
      <c r="N153" s="28">
        <v>499.4360710048039</v>
      </c>
    </row>
    <row r="154" spans="9:14" ht="12.75">
      <c r="I154" s="8" t="s">
        <v>66</v>
      </c>
      <c r="J154" s="29"/>
      <c r="K154" s="29"/>
      <c r="L154" s="28">
        <v>251.788036477045</v>
      </c>
      <c r="N154" s="28">
        <v>9.662600783026019</v>
      </c>
    </row>
    <row r="155" spans="9:14" ht="12.75">
      <c r="I155" s="8" t="s">
        <v>67</v>
      </c>
      <c r="J155" s="29"/>
      <c r="K155" s="29"/>
      <c r="L155" s="28">
        <v>0</v>
      </c>
      <c r="N155" s="28">
        <v>0</v>
      </c>
    </row>
    <row r="156" spans="9:14" ht="12.75">
      <c r="I156" s="29"/>
      <c r="J156" s="29"/>
      <c r="K156" s="29"/>
      <c r="L156" s="258"/>
      <c r="M156" s="312"/>
      <c r="N156" s="258"/>
    </row>
    <row r="157" spans="3:14" ht="12.75">
      <c r="C157" s="8" t="s">
        <v>68</v>
      </c>
      <c r="D157" s="8" t="s">
        <v>158</v>
      </c>
      <c r="I157" s="29"/>
      <c r="J157" s="29"/>
      <c r="K157" s="29"/>
      <c r="L157" s="41">
        <v>0</v>
      </c>
      <c r="M157" s="312"/>
      <c r="N157" s="41">
        <v>0</v>
      </c>
    </row>
    <row r="158" spans="4:14" ht="12.75">
      <c r="D158" s="8" t="s">
        <v>41</v>
      </c>
      <c r="I158" s="29"/>
      <c r="J158" s="29"/>
      <c r="K158" s="29"/>
      <c r="L158" s="258"/>
      <c r="M158" s="312"/>
      <c r="N158" s="258"/>
    </row>
    <row r="159" spans="9:14" ht="12.75">
      <c r="I159" s="29"/>
      <c r="J159" s="29"/>
      <c r="K159" s="29"/>
      <c r="L159" s="258"/>
      <c r="M159" s="312"/>
      <c r="N159" s="258"/>
    </row>
    <row r="160" spans="1:14" ht="12.75">
      <c r="A160" s="43"/>
      <c r="B160" s="44"/>
      <c r="C160" s="45"/>
      <c r="D160" s="45"/>
      <c r="E160" s="45"/>
      <c r="F160" s="45"/>
      <c r="G160" s="45"/>
      <c r="H160" s="45"/>
      <c r="I160" s="46"/>
      <c r="J160" s="46"/>
      <c r="K160" s="46"/>
      <c r="L160" s="263"/>
      <c r="M160" s="315"/>
      <c r="N160" s="263"/>
    </row>
    <row r="161" spans="1:14" s="8" customFormat="1" ht="12.75">
      <c r="A161" s="1"/>
      <c r="B161" s="7"/>
      <c r="I161" s="13"/>
      <c r="J161" s="13"/>
      <c r="K161" s="13"/>
      <c r="L161" s="10"/>
      <c r="M161" s="32"/>
      <c r="N161" s="10"/>
    </row>
    <row r="162" spans="1:14" s="8" customFormat="1" ht="12.75">
      <c r="A162" s="1"/>
      <c r="B162" s="1"/>
      <c r="I162" s="13"/>
      <c r="J162" s="13"/>
      <c r="K162" s="13"/>
      <c r="L162" s="10"/>
      <c r="M162" s="32"/>
      <c r="N162" s="10"/>
    </row>
    <row r="163" spans="1:2" s="8" customFormat="1" ht="12.75">
      <c r="A163" s="1"/>
      <c r="B163" s="7"/>
    </row>
    <row r="164" spans="1:14" s="8" customFormat="1" ht="15" customHeight="1">
      <c r="A164" s="1"/>
      <c r="B164" s="7"/>
      <c r="C164" s="1"/>
      <c r="J164" s="13"/>
      <c r="K164" s="13"/>
      <c r="L164" s="13"/>
      <c r="M164" s="47"/>
      <c r="N164" s="13"/>
    </row>
    <row r="165" spans="1:14" s="8" customFormat="1" ht="15" customHeight="1">
      <c r="A165" s="1"/>
      <c r="B165" s="7"/>
      <c r="C165" s="7"/>
      <c r="J165" s="13"/>
      <c r="K165" s="13"/>
      <c r="L165" s="89"/>
      <c r="M165" s="16"/>
      <c r="N165" s="89"/>
    </row>
    <row r="166" spans="1:14" s="8" customFormat="1" ht="12.75" customHeight="1">
      <c r="A166" s="1" t="s">
        <v>127</v>
      </c>
      <c r="B166" s="7"/>
      <c r="C166" s="7"/>
      <c r="D166" s="14"/>
      <c r="G166" s="14"/>
      <c r="J166" s="13"/>
      <c r="K166" s="13"/>
      <c r="L166" s="13"/>
      <c r="M166" s="47"/>
      <c r="N166" s="13"/>
    </row>
    <row r="167" spans="1:14" s="8" customFormat="1" ht="12.75">
      <c r="A167" s="1"/>
      <c r="B167" s="7"/>
      <c r="C167" s="7"/>
      <c r="J167" s="13"/>
      <c r="K167" s="13"/>
      <c r="L167" s="13"/>
      <c r="M167" s="47"/>
      <c r="N167" s="13"/>
    </row>
    <row r="168" spans="1:14" s="8" customFormat="1" ht="12.75">
      <c r="A168" s="1"/>
      <c r="B168" s="7"/>
      <c r="C168" s="7"/>
      <c r="K168" s="13"/>
      <c r="L168" s="211" t="s">
        <v>2</v>
      </c>
      <c r="M168" s="16"/>
      <c r="N168" s="211" t="s">
        <v>3</v>
      </c>
    </row>
    <row r="169" spans="1:14" s="8" customFormat="1" ht="12.75">
      <c r="A169" s="1"/>
      <c r="B169" s="7"/>
      <c r="C169" s="7"/>
      <c r="J169" s="316" t="s">
        <v>128</v>
      </c>
      <c r="K169" s="13"/>
      <c r="L169" s="317">
        <v>125620.10369392851</v>
      </c>
      <c r="M169" s="317"/>
      <c r="N169" s="317">
        <v>25472.74599425176</v>
      </c>
    </row>
    <row r="170" spans="1:14" s="8" customFormat="1" ht="12.75">
      <c r="A170" s="1"/>
      <c r="B170" s="7"/>
      <c r="C170" s="7"/>
      <c r="J170" s="316" t="s">
        <v>129</v>
      </c>
      <c r="K170" s="13"/>
      <c r="L170" s="317">
        <f>UK_Gov_ORA_Foreign</f>
        <v>3800.5695605067904</v>
      </c>
      <c r="M170" s="317"/>
      <c r="N170" s="317">
        <f>BoE_ORA_Foreign</f>
        <v>961.099218767266</v>
      </c>
    </row>
    <row r="171" spans="1:14" s="8" customFormat="1" ht="12.75">
      <c r="A171" s="1"/>
      <c r="B171" s="7"/>
      <c r="C171" s="7"/>
      <c r="I171" s="316"/>
      <c r="J171" s="316" t="s">
        <v>130</v>
      </c>
      <c r="K171" s="13"/>
      <c r="L171" s="318">
        <v>-339.801834876584</v>
      </c>
      <c r="M171" s="317"/>
      <c r="N171" s="318">
        <v>-566.284908211132</v>
      </c>
    </row>
    <row r="172" spans="1:14" s="8" customFormat="1" ht="12.75">
      <c r="A172" s="1"/>
      <c r="B172" s="7"/>
      <c r="C172" s="7"/>
      <c r="J172" s="316" t="s">
        <v>131</v>
      </c>
      <c r="K172" s="13"/>
      <c r="L172" s="317">
        <f>L169+L170-L171</f>
        <v>129760.47508931189</v>
      </c>
      <c r="M172" s="317"/>
      <c r="N172" s="317">
        <f>N169+N170-N171</f>
        <v>27000.13012123016</v>
      </c>
    </row>
    <row r="173" spans="1:14" s="8" customFormat="1" ht="12.75">
      <c r="A173" s="1"/>
      <c r="B173" s="7"/>
      <c r="C173" s="7"/>
      <c r="D173" s="29"/>
      <c r="E173" s="29"/>
      <c r="F173" s="29"/>
      <c r="J173" s="85"/>
      <c r="K173" s="13"/>
      <c r="L173" s="42"/>
      <c r="M173" s="41"/>
      <c r="N173" s="42"/>
    </row>
    <row r="174" spans="1:6" s="8" customFormat="1" ht="12.75">
      <c r="A174" s="1"/>
      <c r="B174" s="7"/>
      <c r="C174" s="7"/>
      <c r="D174" s="29"/>
      <c r="E174" s="29"/>
      <c r="F174" s="29"/>
    </row>
    <row r="175" spans="1:13" s="8" customFormat="1" ht="12.75">
      <c r="A175" s="1"/>
      <c r="B175" s="7"/>
      <c r="C175" s="7"/>
      <c r="D175" s="97"/>
      <c r="E175" s="29"/>
      <c r="F175" s="29"/>
      <c r="M175" s="47"/>
    </row>
    <row r="176" spans="1:14" s="8" customFormat="1" ht="12.75">
      <c r="A176" s="1"/>
      <c r="B176" s="7"/>
      <c r="D176" s="8" t="s">
        <v>132</v>
      </c>
      <c r="K176" s="13"/>
      <c r="L176" s="28"/>
      <c r="M176" s="28"/>
      <c r="N176" s="28"/>
    </row>
    <row r="177" spans="4:15" ht="12.75">
      <c r="D177" s="8" t="s">
        <v>133</v>
      </c>
      <c r="J177" s="110"/>
      <c r="K177" s="13"/>
      <c r="L177" s="28"/>
      <c r="M177" s="28"/>
      <c r="N177" s="28"/>
      <c r="O177" s="8"/>
    </row>
    <row r="178" spans="11:15" ht="12.75">
      <c r="K178" s="13"/>
      <c r="L178" s="28"/>
      <c r="M178" s="28"/>
      <c r="N178" s="28"/>
      <c r="O178" s="8"/>
    </row>
    <row r="179" spans="11:15" ht="12.75">
      <c r="K179" s="13"/>
      <c r="L179" s="28"/>
      <c r="M179" s="28"/>
      <c r="N179" s="28"/>
      <c r="O179" s="8"/>
    </row>
    <row r="180" spans="10:15" ht="12.75">
      <c r="J180" s="13"/>
      <c r="K180" s="13"/>
      <c r="L180" s="47"/>
      <c r="M180" s="13"/>
      <c r="N180" s="47"/>
      <c r="O180" s="8"/>
    </row>
    <row r="181" spans="1:15" ht="12.75">
      <c r="A181" s="43"/>
      <c r="B181" s="44"/>
      <c r="C181" s="45"/>
      <c r="D181" s="45"/>
      <c r="E181" s="45"/>
      <c r="F181" s="45"/>
      <c r="G181" s="45"/>
      <c r="H181" s="45"/>
      <c r="I181" s="46"/>
      <c r="J181" s="46"/>
      <c r="K181" s="46"/>
      <c r="L181" s="263"/>
      <c r="M181" s="315"/>
      <c r="N181" s="263"/>
      <c r="O181" s="8"/>
    </row>
    <row r="186" spans="6:15" ht="12.75">
      <c r="F186" s="22"/>
      <c r="O186" s="8"/>
    </row>
  </sheetData>
  <hyperlinks>
    <hyperlink ref="J171" r:id="rId1" display="_ftn1"/>
  </hyperlinks>
  <printOptions/>
  <pageMargins left="0.7" right="0.49" top="0.23" bottom="0.29" header="0.23" footer="0.28"/>
  <pageSetup fitToHeight="4" horizontalDpi="600" verticalDpi="600" orientation="landscape" paperSize="9" scale="68" r:id="rId2"/>
  <rowBreaks count="4" manualBreakCount="4">
    <brk id="43" max="16383" man="1"/>
    <brk id="65" max="16383" man="1"/>
    <brk id="11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SheetLayoutView="100" workbookViewId="0" topLeftCell="A1">
      <selection activeCell="H19" sqref="H19"/>
    </sheetView>
  </sheetViews>
  <sheetFormatPr defaultColWidth="9.140625" defaultRowHeight="12.75"/>
  <cols>
    <col min="1" max="3" width="4.00390625" style="0" customWidth="1"/>
    <col min="9" max="9" width="20.7109375" style="0" customWidth="1"/>
    <col min="10" max="10" width="19.8515625" style="0" customWidth="1"/>
    <col min="11" max="11" width="23.00390625" style="0" customWidth="1"/>
    <col min="12" max="12" width="20.28125" style="0" customWidth="1"/>
    <col min="13" max="13" width="6.8515625" style="0" customWidth="1"/>
    <col min="14" max="14" width="20.140625" style="0" bestFit="1" customWidth="1"/>
    <col min="17" max="17" width="11.57421875" style="0" customWidth="1"/>
    <col min="19" max="19" width="9.28125" style="0" bestFit="1" customWidth="1"/>
    <col min="20" max="20" width="6.421875" style="0" customWidth="1"/>
    <col min="21" max="21" width="18.421875" style="0" bestFit="1" customWidth="1"/>
    <col min="25" max="25" width="13.57421875" style="0" bestFit="1" customWidth="1"/>
    <col min="28" max="28" width="18.421875" style="0" bestFit="1" customWidth="1"/>
  </cols>
  <sheetData>
    <row r="1" spans="1:18" ht="15.75">
      <c r="A1" s="1" t="s">
        <v>0</v>
      </c>
      <c r="B1" s="2"/>
      <c r="C1" s="3"/>
      <c r="D1" s="3"/>
      <c r="E1" s="3"/>
      <c r="F1" s="3"/>
      <c r="G1" s="1"/>
      <c r="H1" s="3"/>
      <c r="I1" s="3"/>
      <c r="J1" s="3"/>
      <c r="K1" s="3"/>
      <c r="L1" s="4"/>
      <c r="M1" s="5"/>
      <c r="N1" s="4"/>
      <c r="O1" s="6"/>
      <c r="P1" s="319"/>
      <c r="Q1" s="319"/>
      <c r="R1" s="319"/>
    </row>
    <row r="2" spans="1:18" ht="15.75">
      <c r="A2" s="1"/>
      <c r="B2" s="7"/>
      <c r="C2" s="8"/>
      <c r="D2" s="8"/>
      <c r="E2" s="8"/>
      <c r="F2" s="8"/>
      <c r="G2" s="8"/>
      <c r="H2" s="8"/>
      <c r="I2" s="8"/>
      <c r="J2" s="9" t="s">
        <v>1</v>
      </c>
      <c r="K2" s="8"/>
      <c r="L2" s="10"/>
      <c r="M2" s="11"/>
      <c r="N2" s="12"/>
      <c r="O2" s="13"/>
      <c r="P2" s="319"/>
      <c r="Q2" s="319"/>
      <c r="R2" s="319"/>
    </row>
    <row r="3" spans="1:18" ht="15.75">
      <c r="A3" s="1"/>
      <c r="B3" s="1"/>
      <c r="C3" s="8"/>
      <c r="D3" s="8"/>
      <c r="E3" s="8"/>
      <c r="F3" s="8"/>
      <c r="G3" s="8"/>
      <c r="H3" s="8"/>
      <c r="I3" s="13"/>
      <c r="J3" s="13"/>
      <c r="K3" s="13"/>
      <c r="L3" s="10"/>
      <c r="M3" s="32"/>
      <c r="N3" s="10"/>
      <c r="O3" s="13"/>
      <c r="P3" s="319"/>
      <c r="Q3" s="319"/>
      <c r="R3" s="319"/>
    </row>
    <row r="4" spans="1:18" ht="15.75">
      <c r="A4" s="1"/>
      <c r="B4" s="7"/>
      <c r="C4" s="320" t="s">
        <v>83</v>
      </c>
      <c r="D4" s="321"/>
      <c r="E4" s="321"/>
      <c r="F4" s="321"/>
      <c r="G4" s="321"/>
      <c r="H4" s="321"/>
      <c r="I4" s="321"/>
      <c r="J4" s="322"/>
      <c r="K4" s="322"/>
      <c r="L4" s="322"/>
      <c r="M4" s="276"/>
      <c r="N4" s="322"/>
      <c r="O4" s="13"/>
      <c r="P4" s="319"/>
      <c r="Q4" s="319"/>
      <c r="R4" s="319"/>
    </row>
    <row r="5" spans="1:18" ht="15.75">
      <c r="A5" s="1"/>
      <c r="B5" s="7"/>
      <c r="C5" s="323"/>
      <c r="D5" s="321"/>
      <c r="E5" s="324"/>
      <c r="F5" s="321"/>
      <c r="G5" s="321"/>
      <c r="H5" s="321"/>
      <c r="I5" s="321"/>
      <c r="J5" s="322"/>
      <c r="K5" s="322"/>
      <c r="L5" s="279" t="s">
        <v>2</v>
      </c>
      <c r="M5" s="325"/>
      <c r="N5" s="279" t="s">
        <v>3</v>
      </c>
      <c r="O5" s="13"/>
      <c r="P5" s="319"/>
      <c r="Q5" s="319"/>
      <c r="R5" s="319"/>
    </row>
    <row r="6" spans="1:18" ht="15.75">
      <c r="A6" s="1"/>
      <c r="B6" s="7"/>
      <c r="C6" s="7"/>
      <c r="D6" s="14" t="s">
        <v>104</v>
      </c>
      <c r="E6" s="326">
        <v>42185</v>
      </c>
      <c r="F6" s="8"/>
      <c r="G6" s="14" t="s">
        <v>92</v>
      </c>
      <c r="H6" s="8"/>
      <c r="I6" s="8"/>
      <c r="J6" s="13"/>
      <c r="K6" s="13"/>
      <c r="L6" s="13"/>
      <c r="M6" s="47"/>
      <c r="N6" s="13"/>
      <c r="O6" s="13"/>
      <c r="P6" s="319"/>
      <c r="Q6" s="319"/>
      <c r="R6" s="319"/>
    </row>
    <row r="7" spans="1:18" ht="15.75">
      <c r="A7" s="1"/>
      <c r="B7" s="7"/>
      <c r="C7" s="7"/>
      <c r="D7" s="8"/>
      <c r="E7" s="8"/>
      <c r="F7" s="8"/>
      <c r="G7" s="8"/>
      <c r="H7" s="8"/>
      <c r="I7" s="8"/>
      <c r="J7" s="13"/>
      <c r="K7" s="13"/>
      <c r="L7" s="13"/>
      <c r="M7" s="47"/>
      <c r="N7" s="13"/>
      <c r="O7" s="13"/>
      <c r="P7" s="327"/>
      <c r="Q7" s="327"/>
      <c r="R7" s="319"/>
    </row>
    <row r="8" spans="1:18" ht="15.75">
      <c r="A8" s="1"/>
      <c r="B8" s="7"/>
      <c r="C8" s="7"/>
      <c r="D8" s="8"/>
      <c r="E8" s="8"/>
      <c r="F8" s="8"/>
      <c r="G8" s="8"/>
      <c r="H8" s="8"/>
      <c r="I8" s="8" t="s">
        <v>71</v>
      </c>
      <c r="J8" s="8" t="s">
        <v>84</v>
      </c>
      <c r="K8" s="13"/>
      <c r="L8" s="28">
        <v>45370.5206047806</v>
      </c>
      <c r="M8" s="28"/>
      <c r="N8" s="10">
        <v>2127.6179631600003</v>
      </c>
      <c r="O8" s="32"/>
      <c r="P8" s="328"/>
      <c r="Q8" s="327"/>
      <c r="R8" s="319"/>
    </row>
    <row r="9" spans="1:18" ht="15.75">
      <c r="A9" s="1"/>
      <c r="B9" s="7"/>
      <c r="C9" s="7"/>
      <c r="D9" s="8"/>
      <c r="E9" s="8"/>
      <c r="F9" s="8"/>
      <c r="G9" s="8"/>
      <c r="H9" s="8"/>
      <c r="I9" s="8"/>
      <c r="J9" s="110" t="s">
        <v>204</v>
      </c>
      <c r="K9" s="13"/>
      <c r="L9" s="28">
        <v>41266.75905314933</v>
      </c>
      <c r="M9" s="28"/>
      <c r="N9" s="10">
        <v>21043.289261180118</v>
      </c>
      <c r="O9" s="32"/>
      <c r="P9" s="328"/>
      <c r="Q9" s="327"/>
      <c r="R9" s="319"/>
    </row>
    <row r="10" spans="1:18" ht="15.75">
      <c r="A10" s="1"/>
      <c r="B10" s="7"/>
      <c r="C10" s="7"/>
      <c r="D10" s="8"/>
      <c r="E10" s="8"/>
      <c r="F10" s="8"/>
      <c r="G10" s="8"/>
      <c r="H10" s="8"/>
      <c r="I10" s="8"/>
      <c r="J10" s="8" t="s">
        <v>85</v>
      </c>
      <c r="K10" s="13"/>
      <c r="L10" s="28">
        <v>4687.005971713459</v>
      </c>
      <c r="M10" s="28"/>
      <c r="N10" s="10">
        <v>998.1537156879571</v>
      </c>
      <c r="O10" s="32"/>
      <c r="P10" s="328"/>
      <c r="Q10" s="327"/>
      <c r="R10" s="319"/>
    </row>
    <row r="11" spans="1:18" ht="15.75">
      <c r="A11" s="1"/>
      <c r="B11" s="7"/>
      <c r="C11" s="7"/>
      <c r="D11" s="8"/>
      <c r="E11" s="8"/>
      <c r="F11" s="8"/>
      <c r="G11" s="8"/>
      <c r="H11" s="8"/>
      <c r="I11" s="8"/>
      <c r="J11" s="8" t="s">
        <v>86</v>
      </c>
      <c r="K11" s="13"/>
      <c r="L11" s="28">
        <v>2135.030069242157</v>
      </c>
      <c r="M11" s="28"/>
      <c r="N11" s="10">
        <v>796.2121040365977</v>
      </c>
      <c r="O11" s="32"/>
      <c r="P11" s="328"/>
      <c r="Q11" s="327"/>
      <c r="R11" s="319"/>
    </row>
    <row r="12" spans="1:18" ht="15.75">
      <c r="A12" s="1"/>
      <c r="B12" s="7"/>
      <c r="C12" s="7"/>
      <c r="D12" s="8"/>
      <c r="E12" s="8"/>
      <c r="F12" s="8"/>
      <c r="G12" s="8"/>
      <c r="H12" s="8"/>
      <c r="I12" s="8"/>
      <c r="J12" s="13" t="s">
        <v>87</v>
      </c>
      <c r="K12" s="13"/>
      <c r="L12" s="10">
        <v>17798.23209184916</v>
      </c>
      <c r="M12" s="13"/>
      <c r="N12" s="10"/>
      <c r="O12" s="13"/>
      <c r="P12" s="327"/>
      <c r="Q12" s="327"/>
      <c r="R12" s="319"/>
    </row>
    <row r="13" spans="1:18" ht="15.75">
      <c r="A13" s="1"/>
      <c r="B13" s="7"/>
      <c r="C13" s="7"/>
      <c r="D13" s="8"/>
      <c r="E13" s="8"/>
      <c r="F13" s="8"/>
      <c r="G13" s="8"/>
      <c r="H13" s="8"/>
      <c r="I13" s="8"/>
      <c r="J13" s="8" t="s">
        <v>88</v>
      </c>
      <c r="K13" s="8"/>
      <c r="L13" s="10">
        <v>11678.949899905174</v>
      </c>
      <c r="M13" s="11"/>
      <c r="N13" s="10">
        <v>0</v>
      </c>
      <c r="O13" s="13"/>
      <c r="P13" s="327"/>
      <c r="Q13" s="327"/>
      <c r="R13" s="319"/>
    </row>
    <row r="14" spans="1:18" ht="15.75">
      <c r="A14" s="1"/>
      <c r="B14" s="7"/>
      <c r="C14" s="7"/>
      <c r="D14" s="8"/>
      <c r="E14" s="8"/>
      <c r="F14" s="8"/>
      <c r="G14" s="8"/>
      <c r="H14" s="8"/>
      <c r="I14" s="8"/>
      <c r="J14" s="8"/>
      <c r="K14" s="8"/>
      <c r="L14" s="10"/>
      <c r="M14" s="11"/>
      <c r="N14" s="10"/>
      <c r="O14" s="13"/>
      <c r="P14" s="327"/>
      <c r="Q14" s="327"/>
      <c r="R14" s="319"/>
    </row>
    <row r="15" spans="1:19" ht="15.75">
      <c r="A15" s="1"/>
      <c r="B15" s="7"/>
      <c r="C15" s="7"/>
      <c r="D15" s="8"/>
      <c r="E15" s="8"/>
      <c r="F15" s="8"/>
      <c r="G15" s="8"/>
      <c r="H15" s="8"/>
      <c r="I15" s="8"/>
      <c r="J15" s="13" t="s">
        <v>89</v>
      </c>
      <c r="K15" s="13"/>
      <c r="L15" s="42">
        <f>SUM(L8:L14)</f>
        <v>122936.49769063988</v>
      </c>
      <c r="M15" s="41"/>
      <c r="N15" s="17">
        <f>SUM(N8:N13)</f>
        <v>24965.27304406467</v>
      </c>
      <c r="O15" s="32"/>
      <c r="P15" s="328"/>
      <c r="Q15" s="329"/>
      <c r="R15" s="319"/>
      <c r="S15" s="330"/>
    </row>
    <row r="16" spans="1:18" ht="15.75">
      <c r="A16" s="1"/>
      <c r="B16" s="7"/>
      <c r="C16" s="321"/>
      <c r="D16" s="8"/>
      <c r="E16" s="321"/>
      <c r="F16" s="321"/>
      <c r="G16" s="321"/>
      <c r="H16" s="321"/>
      <c r="I16" s="8"/>
      <c r="J16" s="8"/>
      <c r="K16" s="8"/>
      <c r="L16" s="10"/>
      <c r="M16" s="11"/>
      <c r="N16" s="10"/>
      <c r="O16" s="13"/>
      <c r="P16" s="327"/>
      <c r="Q16" s="331"/>
      <c r="R16" s="319"/>
    </row>
    <row r="17" spans="3:19" ht="12.75">
      <c r="C17" s="321"/>
      <c r="D17" s="321"/>
      <c r="E17" s="321"/>
      <c r="F17" s="321"/>
      <c r="G17" s="321"/>
      <c r="H17" s="321"/>
      <c r="I17" s="8"/>
      <c r="J17" s="8"/>
      <c r="K17" s="8"/>
      <c r="L17" s="8"/>
      <c r="M17" s="8"/>
      <c r="N17" s="32"/>
      <c r="O17" s="327"/>
      <c r="P17" s="327"/>
      <c r="Q17" s="331"/>
      <c r="R17" s="332"/>
      <c r="S17" s="333"/>
    </row>
    <row r="18" spans="3:19" ht="12.75">
      <c r="C18" s="321"/>
      <c r="D18" s="321"/>
      <c r="E18" s="321"/>
      <c r="F18" s="321"/>
      <c r="G18" s="321"/>
      <c r="H18" s="321"/>
      <c r="I18" s="8"/>
      <c r="J18" s="8"/>
      <c r="K18" s="8"/>
      <c r="L18" s="8"/>
      <c r="M18" s="47"/>
      <c r="N18" s="32"/>
      <c r="O18" s="327"/>
      <c r="P18" s="327"/>
      <c r="Q18" s="331"/>
      <c r="R18" s="334"/>
      <c r="S18" s="333"/>
    </row>
    <row r="19" spans="3:20" ht="12.75">
      <c r="C19" s="321"/>
      <c r="D19" s="321"/>
      <c r="E19" s="321"/>
      <c r="F19" s="321"/>
      <c r="G19" s="321"/>
      <c r="H19" s="321"/>
      <c r="I19" s="321" t="s">
        <v>72</v>
      </c>
      <c r="J19" s="8" t="s">
        <v>84</v>
      </c>
      <c r="K19" s="13"/>
      <c r="L19" s="28">
        <v>-36606.6366994899</v>
      </c>
      <c r="M19" s="28"/>
      <c r="N19" s="10">
        <v>-2128.8664300663986</v>
      </c>
      <c r="O19" s="335"/>
      <c r="P19" s="328"/>
      <c r="Q19" s="329"/>
      <c r="R19" s="336"/>
      <c r="S19" s="333"/>
      <c r="T19" s="106"/>
    </row>
    <row r="20" spans="3:20" ht="13.5">
      <c r="C20" s="321"/>
      <c r="D20" s="321"/>
      <c r="E20" s="321"/>
      <c r="F20" s="321"/>
      <c r="G20" s="321"/>
      <c r="H20" s="321"/>
      <c r="I20" s="321"/>
      <c r="J20" s="110" t="s">
        <v>204</v>
      </c>
      <c r="K20" s="13"/>
      <c r="L20" s="28">
        <v>-32545.196579703894</v>
      </c>
      <c r="M20" s="28"/>
      <c r="N20" s="10">
        <v>-21042.21272338419</v>
      </c>
      <c r="O20" s="335"/>
      <c r="P20" s="328"/>
      <c r="Q20" s="331"/>
      <c r="R20" s="336"/>
      <c r="S20" s="333"/>
      <c r="T20" s="106"/>
    </row>
    <row r="21" spans="3:20" ht="12.75">
      <c r="C21" s="321"/>
      <c r="D21" s="321"/>
      <c r="E21" s="321"/>
      <c r="F21" s="321"/>
      <c r="G21" s="321"/>
      <c r="H21" s="321"/>
      <c r="I21" s="321"/>
      <c r="J21" s="8" t="s">
        <v>85</v>
      </c>
      <c r="K21" s="13"/>
      <c r="L21" s="28">
        <v>-305.67882621879</v>
      </c>
      <c r="M21" s="28"/>
      <c r="N21" s="10">
        <v>-998.075922929182</v>
      </c>
      <c r="O21" s="335"/>
      <c r="P21" s="328"/>
      <c r="Q21" s="337"/>
      <c r="R21" s="336"/>
      <c r="S21" s="333"/>
      <c r="T21" s="106"/>
    </row>
    <row r="22" spans="3:20" ht="12.75">
      <c r="C22" s="321"/>
      <c r="D22" s="321"/>
      <c r="E22" s="321"/>
      <c r="F22" s="321"/>
      <c r="G22" s="321"/>
      <c r="H22" s="321"/>
      <c r="I22" s="321"/>
      <c r="J22" s="8" t="s">
        <v>86</v>
      </c>
      <c r="K22" s="13"/>
      <c r="L22" s="28">
        <v>-2100.042494524334</v>
      </c>
      <c r="M22" s="28"/>
      <c r="N22" s="10">
        <v>-795.5228062130922</v>
      </c>
      <c r="O22" s="335"/>
      <c r="P22" s="328"/>
      <c r="Q22" s="337"/>
      <c r="R22" s="336"/>
      <c r="S22" s="333"/>
      <c r="T22" s="106"/>
    </row>
    <row r="23" spans="3:20" ht="12.75">
      <c r="C23" s="8"/>
      <c r="D23" s="8"/>
      <c r="E23" s="8"/>
      <c r="F23" s="8"/>
      <c r="G23" s="8"/>
      <c r="H23" s="8"/>
      <c r="I23" s="321"/>
      <c r="J23" s="8" t="s">
        <v>87</v>
      </c>
      <c r="K23" s="8"/>
      <c r="L23" s="10">
        <v>-14252.6428288392</v>
      </c>
      <c r="M23" s="11"/>
      <c r="N23" s="10"/>
      <c r="O23" s="335"/>
      <c r="P23" s="328"/>
      <c r="Q23" s="337"/>
      <c r="R23" s="336"/>
      <c r="S23" s="333"/>
      <c r="T23" s="106"/>
    </row>
    <row r="24" spans="3:19" ht="12.75">
      <c r="C24" s="8"/>
      <c r="D24" s="8"/>
      <c r="E24" s="8"/>
      <c r="F24" s="8"/>
      <c r="G24" s="8"/>
      <c r="H24" s="8"/>
      <c r="I24" s="321"/>
      <c r="J24" s="13" t="s">
        <v>88</v>
      </c>
      <c r="K24" s="13"/>
      <c r="L24" s="10"/>
      <c r="M24" s="13"/>
      <c r="N24" s="10">
        <v>0</v>
      </c>
      <c r="O24" s="335"/>
      <c r="P24" s="328"/>
      <c r="Q24" s="337"/>
      <c r="R24" s="336"/>
      <c r="S24" s="333"/>
    </row>
    <row r="25" spans="3:19" ht="12.75">
      <c r="C25" s="8"/>
      <c r="D25" s="8"/>
      <c r="E25" s="8"/>
      <c r="F25" s="8"/>
      <c r="G25" s="8"/>
      <c r="H25" s="8"/>
      <c r="I25" s="321"/>
      <c r="J25" s="8"/>
      <c r="K25" s="8"/>
      <c r="L25" s="10"/>
      <c r="M25" s="11"/>
      <c r="N25" s="10"/>
      <c r="O25" s="29"/>
      <c r="P25" s="29"/>
      <c r="Q25" s="337"/>
      <c r="R25" s="333"/>
      <c r="S25" s="333"/>
    </row>
    <row r="26" spans="3:19" ht="12.75">
      <c r="C26" s="8"/>
      <c r="D26" s="8"/>
      <c r="E26" s="8"/>
      <c r="F26" s="8"/>
      <c r="G26" s="8"/>
      <c r="H26" s="8"/>
      <c r="I26" s="8"/>
      <c r="J26" s="13" t="s">
        <v>89</v>
      </c>
      <c r="K26" s="13"/>
      <c r="L26" s="42">
        <f>SUM(L19:L25)</f>
        <v>-85810.19742877611</v>
      </c>
      <c r="M26" s="41"/>
      <c r="N26" s="42">
        <f>SUM(N19:N24)</f>
        <v>-24964.677882592863</v>
      </c>
      <c r="O26" s="29"/>
      <c r="P26" s="29"/>
      <c r="Q26" s="329"/>
      <c r="S26" s="330"/>
    </row>
    <row r="27" spans="11:17" ht="12.75">
      <c r="K27" s="29"/>
      <c r="L27" s="29"/>
      <c r="M27" s="29"/>
      <c r="N27" s="98"/>
      <c r="O27" s="29"/>
      <c r="P27" s="29"/>
      <c r="Q27" s="29"/>
    </row>
    <row r="28" spans="11:17" ht="12.75">
      <c r="K28" s="29"/>
      <c r="L28" s="29"/>
      <c r="M28" s="29"/>
      <c r="N28" s="98"/>
      <c r="O28" s="29"/>
      <c r="P28" s="29"/>
      <c r="Q28" s="29"/>
    </row>
    <row r="29" spans="11:17" ht="12.75">
      <c r="K29" s="29"/>
      <c r="L29" s="29"/>
      <c r="M29" s="29"/>
      <c r="N29" s="98"/>
      <c r="O29" s="29"/>
      <c r="P29" s="29"/>
      <c r="Q29" s="29"/>
    </row>
    <row r="30" spans="3:17" ht="12.75">
      <c r="C30" s="8"/>
      <c r="D30" s="8"/>
      <c r="E30" s="8"/>
      <c r="F30" s="8"/>
      <c r="G30" s="8"/>
      <c r="H30" s="8"/>
      <c r="I30" s="22" t="s">
        <v>134</v>
      </c>
      <c r="J30" s="8" t="s">
        <v>135</v>
      </c>
      <c r="K30" s="8"/>
      <c r="L30" s="10">
        <v>126852.92487364347</v>
      </c>
      <c r="M30" s="11"/>
      <c r="N30" s="10">
        <v>25489.11924864924</v>
      </c>
      <c r="O30" s="29"/>
      <c r="P30" s="29"/>
      <c r="Q30" s="29"/>
    </row>
    <row r="31" spans="3:17" ht="12.75">
      <c r="C31" s="8"/>
      <c r="D31" s="8"/>
      <c r="E31" s="8"/>
      <c r="F31" s="8"/>
      <c r="G31" s="8"/>
      <c r="H31" s="8"/>
      <c r="I31" s="8"/>
      <c r="J31" s="8" t="s">
        <v>136</v>
      </c>
      <c r="K31" s="8"/>
      <c r="L31" s="10">
        <v>436.56527925615956</v>
      </c>
      <c r="M31" s="11"/>
      <c r="N31" s="10">
        <v>1116.2531960793276</v>
      </c>
      <c r="O31" s="29"/>
      <c r="P31" s="29"/>
      <c r="Q31" s="29"/>
    </row>
    <row r="32" spans="3:17" ht="12.75">
      <c r="C32" s="8"/>
      <c r="D32" s="8"/>
      <c r="E32" s="8"/>
      <c r="F32" s="8"/>
      <c r="G32" s="8"/>
      <c r="H32" s="8"/>
      <c r="I32" s="8"/>
      <c r="J32" s="8"/>
      <c r="K32" s="8"/>
      <c r="L32" s="17">
        <f>SUM(L30:L31)</f>
        <v>127289.49015289963</v>
      </c>
      <c r="M32" s="11"/>
      <c r="N32" s="17">
        <f>SUM(N30:N31)</f>
        <v>26605.372444728568</v>
      </c>
      <c r="O32" s="29"/>
      <c r="P32" s="29"/>
      <c r="Q32" s="29"/>
    </row>
    <row r="33" spans="11:17" ht="12.75">
      <c r="K33" s="29"/>
      <c r="L33" s="29"/>
      <c r="M33" s="29"/>
      <c r="N33" s="29"/>
      <c r="O33" s="29"/>
      <c r="P33" s="29"/>
      <c r="Q33" s="29"/>
    </row>
    <row r="34" spans="11:17" ht="12.75">
      <c r="K34" s="29"/>
      <c r="L34" s="29"/>
      <c r="M34" s="29"/>
      <c r="N34" s="29"/>
      <c r="O34" s="29"/>
      <c r="P34" s="29"/>
      <c r="Q34" s="29"/>
    </row>
    <row r="35" spans="11:17" ht="12.75">
      <c r="K35" s="29"/>
      <c r="L35" s="338"/>
      <c r="M35" s="338"/>
      <c r="N35" s="338"/>
      <c r="O35" s="29"/>
      <c r="P35" s="29"/>
      <c r="Q35" s="29"/>
    </row>
    <row r="36" spans="12:26" ht="12.75">
      <c r="L36" s="338"/>
      <c r="M36" s="338"/>
      <c r="N36" s="338"/>
      <c r="U36" s="29"/>
      <c r="X36" s="29"/>
      <c r="Y36" s="29"/>
      <c r="Z36" s="29"/>
    </row>
    <row r="37" spans="12:26" ht="12.75">
      <c r="L37" s="338"/>
      <c r="M37" s="338"/>
      <c r="N37" s="338"/>
      <c r="U37" s="29"/>
      <c r="X37" s="29"/>
      <c r="Y37" s="29"/>
      <c r="Z37" s="29"/>
    </row>
    <row r="38" spans="3:26" ht="12.75">
      <c r="C38" s="22" t="s">
        <v>90</v>
      </c>
      <c r="D38" s="8" t="s">
        <v>91</v>
      </c>
      <c r="L38" s="338"/>
      <c r="M38" s="338"/>
      <c r="N38" s="338"/>
      <c r="U38" s="29"/>
      <c r="X38" s="29"/>
      <c r="Y38" s="29"/>
      <c r="Z38" s="29"/>
    </row>
    <row r="39" spans="3:26" ht="12.75">
      <c r="C39" s="86" t="s">
        <v>137</v>
      </c>
      <c r="D39" s="8" t="s">
        <v>138</v>
      </c>
      <c r="N39" s="339"/>
      <c r="O39" s="340"/>
      <c r="P39" s="340"/>
      <c r="Q39" s="341"/>
      <c r="R39" s="341"/>
      <c r="X39" s="29"/>
      <c r="Y39" s="29"/>
      <c r="Z39" s="342"/>
    </row>
    <row r="40" spans="14:26" ht="12.75">
      <c r="N40" s="343"/>
      <c r="O40" s="343"/>
      <c r="P40" s="343"/>
      <c r="Q40" s="448"/>
      <c r="R40" s="319"/>
      <c r="S40" s="355"/>
      <c r="T40" s="319"/>
      <c r="U40" s="356"/>
      <c r="X40" s="29"/>
      <c r="Y40" s="343"/>
      <c r="Z40" s="343"/>
    </row>
    <row r="41" spans="12:26" ht="12.75">
      <c r="L41" s="319"/>
      <c r="M41" s="319"/>
      <c r="N41" s="344"/>
      <c r="O41" s="344"/>
      <c r="P41" s="343"/>
      <c r="Q41" s="319"/>
      <c r="R41" s="327"/>
      <c r="S41" s="319"/>
      <c r="T41" s="319"/>
      <c r="U41" s="319"/>
      <c r="X41" s="29"/>
      <c r="Y41" s="345"/>
      <c r="Z41" s="343"/>
    </row>
    <row r="42" spans="11:26" ht="12.75">
      <c r="K42" s="346"/>
      <c r="L42" s="319"/>
      <c r="M42" s="319"/>
      <c r="N42" s="347"/>
      <c r="O42" s="347"/>
      <c r="Q42" s="439"/>
      <c r="R42" s="440"/>
      <c r="S42" s="440"/>
      <c r="T42" s="441"/>
      <c r="U42" s="442"/>
      <c r="X42" s="29"/>
      <c r="Y42" s="345"/>
      <c r="Z42" s="343"/>
    </row>
    <row r="43" spans="11:27" ht="12.75">
      <c r="K43" s="348"/>
      <c r="L43" s="319"/>
      <c r="M43" s="319"/>
      <c r="N43" s="347"/>
      <c r="O43" s="349"/>
      <c r="Q43" s="357"/>
      <c r="R43" s="443"/>
      <c r="S43" s="444"/>
      <c r="T43" s="358"/>
      <c r="U43" s="445"/>
      <c r="X43" s="29"/>
      <c r="Y43" s="350"/>
      <c r="Z43" s="351"/>
      <c r="AA43" s="352"/>
    </row>
    <row r="44" spans="11:27" ht="12.75">
      <c r="K44" s="348"/>
      <c r="L44" s="319"/>
      <c r="M44" s="319"/>
      <c r="N44" s="347"/>
      <c r="O44" s="349"/>
      <c r="Q44" s="357"/>
      <c r="R44" s="443"/>
      <c r="S44" s="444"/>
      <c r="T44" s="358"/>
      <c r="U44" s="445"/>
      <c r="X44" s="29"/>
      <c r="Y44" s="350"/>
      <c r="Z44" s="351"/>
      <c r="AA44" s="352"/>
    </row>
    <row r="45" spans="11:27" ht="12.75">
      <c r="K45" s="353"/>
      <c r="L45" s="319"/>
      <c r="M45" s="319"/>
      <c r="N45" s="347"/>
      <c r="O45" s="349"/>
      <c r="Q45" s="446"/>
      <c r="R45" s="443"/>
      <c r="S45" s="444"/>
      <c r="T45" s="358"/>
      <c r="U45" s="445"/>
      <c r="X45" s="29"/>
      <c r="Y45" s="350"/>
      <c r="Z45" s="351"/>
      <c r="AA45" s="352"/>
    </row>
    <row r="46" spans="11:27" ht="12.75">
      <c r="K46" s="353"/>
      <c r="L46" s="319"/>
      <c r="M46" s="319"/>
      <c r="N46" s="347"/>
      <c r="O46" s="349"/>
      <c r="Q46" s="357"/>
      <c r="R46" s="443"/>
      <c r="S46" s="359"/>
      <c r="T46" s="358"/>
      <c r="U46" s="445"/>
      <c r="X46" s="29"/>
      <c r="Y46" s="350"/>
      <c r="Z46" s="351"/>
      <c r="AA46" s="352"/>
    </row>
    <row r="47" spans="11:27" ht="12.75">
      <c r="K47" s="353"/>
      <c r="L47" s="319"/>
      <c r="M47" s="319"/>
      <c r="N47" s="347"/>
      <c r="O47" s="349"/>
      <c r="Q47" s="446"/>
      <c r="R47" s="443"/>
      <c r="S47" s="444"/>
      <c r="T47" s="358"/>
      <c r="U47" s="445"/>
      <c r="X47" s="29"/>
      <c r="Y47" s="350"/>
      <c r="Z47" s="351"/>
      <c r="AA47" s="352"/>
    </row>
    <row r="48" spans="12:26" ht="12.75">
      <c r="L48" s="319"/>
      <c r="M48" s="319"/>
      <c r="N48" s="344"/>
      <c r="O48" s="344"/>
      <c r="P48" s="343"/>
      <c r="Q48" s="446"/>
      <c r="R48" s="357"/>
      <c r="S48" s="357"/>
      <c r="T48" s="446"/>
      <c r="U48" s="447"/>
      <c r="X48" s="29"/>
      <c r="Y48" s="343"/>
      <c r="Z48" s="343"/>
    </row>
    <row r="49" spans="5:26" ht="12.75">
      <c r="E49" s="330"/>
      <c r="L49" s="319"/>
      <c r="M49" s="319"/>
      <c r="N49" s="319"/>
      <c r="O49" s="319"/>
      <c r="Q49" s="319"/>
      <c r="R49" s="327"/>
      <c r="S49" s="360"/>
      <c r="T49" s="319"/>
      <c r="U49" s="327"/>
      <c r="X49" s="29"/>
      <c r="Y49" s="343"/>
      <c r="Z49" s="343"/>
    </row>
    <row r="50" spans="5:26" ht="12.75">
      <c r="E50" s="330"/>
      <c r="U50" s="29"/>
      <c r="X50" s="29"/>
      <c r="Y50" s="343"/>
      <c r="Z50" s="343"/>
    </row>
    <row r="51" spans="5:26" ht="12.75">
      <c r="E51" s="330"/>
      <c r="U51" s="29"/>
      <c r="X51" s="29"/>
      <c r="Y51" s="29"/>
      <c r="Z51" s="29"/>
    </row>
    <row r="52" spans="21:26" ht="12.75">
      <c r="U52" s="29"/>
      <c r="X52" s="29"/>
      <c r="Y52" s="29"/>
      <c r="Z52" s="29"/>
    </row>
    <row r="53" spans="21:26" ht="12.75">
      <c r="U53" s="29"/>
      <c r="X53" s="29"/>
      <c r="Y53" s="29"/>
      <c r="Z53" s="29"/>
    </row>
    <row r="54" spans="21:26" ht="12.75">
      <c r="U54" s="29"/>
      <c r="X54" s="29"/>
      <c r="Y54" s="29"/>
      <c r="Z54" s="29"/>
    </row>
    <row r="55" spans="21:26" ht="12.75">
      <c r="U55" s="29"/>
      <c r="X55" s="29"/>
      <c r="Y55" s="29"/>
      <c r="Z55" s="29"/>
    </row>
    <row r="56" spans="21:26" ht="12.75">
      <c r="U56" s="29"/>
      <c r="X56" s="29"/>
      <c r="Y56" s="29"/>
      <c r="Z56" s="2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pdr</dc:creator>
  <cp:keywords/>
  <dc:description/>
  <cp:lastModifiedBy>Todd, Alex</cp:lastModifiedBy>
  <cp:lastPrinted>2015-11-03T13:13:20Z</cp:lastPrinted>
  <dcterms:created xsi:type="dcterms:W3CDTF">2000-02-24T16:45:14Z</dcterms:created>
  <dcterms:modified xsi:type="dcterms:W3CDTF">2015-11-03T14:13:44Z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